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enNguyen\Downloads\"/>
    </mc:Choice>
  </mc:AlternateContent>
  <bookViews>
    <workbookView xWindow="0" yWindow="0" windowWidth="12996" windowHeight="3816" firstSheet="7" activeTab="12"/>
  </bookViews>
  <sheets>
    <sheet name="DATA" sheetId="8" r:id="rId1"/>
    <sheet name="CV" sheetId="5" r:id="rId2"/>
    <sheet name="Tongiao" sheetId="20" r:id="rId3"/>
    <sheet name="Moiquanhe" sheetId="18" r:id="rId4"/>
    <sheet name="Quocgia" sheetId="13" r:id="rId5"/>
    <sheet name="Tinh" sheetId="14" r:id="rId6"/>
    <sheet name="Huyen" sheetId="17" r:id="rId7"/>
    <sheet name="Xa" sheetId="16" r:id="rId8"/>
    <sheet name="NoicapCMND" sheetId="15" r:id="rId9"/>
    <sheet name="Chuyennganh" sheetId="12" r:id="rId10"/>
    <sheet name="Trinhdochuyenmon" sheetId="11" r:id="rId11"/>
    <sheet name="Tinhtranghonnhan" sheetId="10" r:id="rId12"/>
    <sheet name="Dantoc" sheetId="9" r:id="rId13"/>
  </sheets>
  <definedNames>
    <definedName name="_xlnm._FilterDatabase" localSheetId="1" hidden="1">#REF!</definedName>
    <definedName name="_xlnm._FilterDatabase" localSheetId="12" hidden="1">Dantoc!#REF!</definedName>
    <definedName name="Combobox_huyenlienlac">OFFSET(List_quanhuyen,MATCH(CV!$D$26,List_quanhuyen,0)-1,3,COUNTIF(List_quanhuyen,CV!$D$26),1)</definedName>
    <definedName name="Combobox_huyentamtru">OFFSET(List_quanhuyen,MATCH(INPUT_TINHTAMTRU,List_quanhuyen,0)-1,3,COUNTIF(List_quanhuyen,INPUT_TINHTAMTRU),1)</definedName>
    <definedName name="Combobox_huyenthuongtru">OFFSET(List_quanhuyen,MATCH(INPUT_TINHTHUONGTRU,List_quanhuyen,0)-1,3,COUNTIF(List_quanhuyen,INPUT_TINHTHUONGTRU),1)</definedName>
    <definedName name="Combobox_tinhlienlac">OFFSET(List_tinhthanh,MATCH(CV!$I$25,List_tinhthanh,0)-1,2,COUNTIF(List_tinhthanh,CV!$I$25),1)</definedName>
    <definedName name="Combobox_tinhthanhtamtru">OFFSET(List_tinhthanh,MATCH(INPUT_QUOCGIATAMTRU,List_tinhthanh,0)-1,2,COUNTIF(List_tinhthanh,INPUT_QUOCGIATAMTRU),1)</definedName>
    <definedName name="Combobox_tinhthanhthuongtru">OFFSET(List_tinhthanh,MATCH(INPUT_QUOCGIATHUONGTRU,List_tinhthanh,0)-1,2,COUNTIF(List_tinhthanh,INPUT_QUOCGIATHUONGTRU),1)</definedName>
    <definedName name="Combobox_xalienlac">OFFSET(List_phuongxa,MATCH(CV!$G$26,List_phuongxa,0)-1,3,COUNTIF(List_phuongxa,CV!$G$26),1)</definedName>
    <definedName name="Combobox_xatamtru">OFFSET(List_phuongxa,MATCH(INPUT_HUYENTAMTRU,List_phuongxa,0)-1,3,COUNTIF(List_phuongxa,INPUT_HUYENTAMTRU),1)</definedName>
    <definedName name="Combobox_xathuongtru">OFFSET(List_phuongxa,MATCH(INPUT_HUYENTHUONGTRU,List_phuongxa,0)-1,3,COUNTIF(List_phuongxa,INPUT_HUYENTHUONGTRU),1)</definedName>
    <definedName name="data_bangcap1">IF(INPUT_BANGCAP1="","",INPUT_BANGCAP1)</definedName>
    <definedName name="data_bangcap2">IF(INPUT_BANGCAP2="","",INPUT_BANGCAP2)</definedName>
    <definedName name="data_bangcap3">IF(INPUT_BANGCAP3="","",INPUT_BANGCAP3)</definedName>
    <definedName name="data_bangcap4">IF(INPUT_BANGCAP4="","",INPUT_BANGCAP4)</definedName>
    <definedName name="data_bangcap5">IF(INPUT_BANGCAP5="","",INPUT_BANGCAP5)</definedName>
    <definedName name="data_batdauhoc1">IF(INPUT_BATDAUHOC1="","",INPUT_BATDAUHOC1)</definedName>
    <definedName name="data_batdauhoc2">IF(INPUT_BATDAUHOC2="","",INPUT_BATDAUHOC2)</definedName>
    <definedName name="data_batdauhoc3">IF(INPUT_BATDAUHOC3="","",INPUT_BATDAUHOC3)</definedName>
    <definedName name="data_batdauhoc4">IF(INPUT_BATDAUHOC4="","",INPUT_BATDAUHOC4)</definedName>
    <definedName name="data_batdauhoc5">IF(INPUT_BATDAUHOC5="","",INPUT_BATDAUHOC5)</definedName>
    <definedName name="data_batdaulam1">IF(INPUT_BATDAULAM1="","",INPUT_BATDAULAM1)</definedName>
    <definedName name="data_batdaulam2">IF(INPUT_BATDAULAM2="","",INPUT_BATDAULAM2)</definedName>
    <definedName name="data_batdaulam3">IF(INPUT_BATDAULAM3="","",INPUT_BATDAULAM3)</definedName>
    <definedName name="data_cannang">IF(INPUT_CANNANG="","",INPUT_CANNANG)</definedName>
    <definedName name="data_chieucao">IF(INPUT_CHIEUCAO="","",INPUT_CHIEUCAO)</definedName>
    <definedName name="data_chucdanh1">IF(INPUT_CHUCDANH1="","",INPUT_CHUCDANH1)</definedName>
    <definedName name="data_chucdanh2">IF(INPUT_CHUCDANH2="","",INPUT_CHUCDANH2)</definedName>
    <definedName name="data_chucdanh3">IF(INPUT_CHUCDANH3="","",INPUT_CHUCDANH3)</definedName>
    <definedName name="data_chuyenganh1">IF(INPUT_CHUYENNGANH1="","",INPUT_CHUYENNGANH1)</definedName>
    <definedName name="data_chuyenganh2">IF(INPUT_CHUYENNGANH2="","",INPUT_CHUYENNGANH2)</definedName>
    <definedName name="data_chuyenmon">IF(INPUT_CHUYENMON="","",VLOOKUP(INPUT_CHUYENMON,Trinhdochuyenmon!$A$2:$B$11,2,0))</definedName>
    <definedName name="data_chuyennganh">IF(INPUT_CHUYENNGANH="","",VLOOKUP(INPUT_CHUYENNGANH,Chuyennganh!$A$2:$B$300,2,0))</definedName>
    <definedName name="data_chuyennganh3">IF(INPUT_CHUYENNGANH3="","",INPUT_CHUYENNGANH3)</definedName>
    <definedName name="data_chuyennganh4">IF(INPUT_CHUYENNGANH4="","",INPUT_CHUYENNGANH4)</definedName>
    <definedName name="data_chuyennganh5">IF(INPUT_CHUYENNGANH5="","",INPUT_CHUYENNGANH5)</definedName>
    <definedName name="data_cmnd">IF(INPUT_CMND="","",INPUT_CMND)</definedName>
    <definedName name="data_congty1">IF(INPUT_CONGTY1="","",INPUT_CONGTY1)</definedName>
    <definedName name="data_congty2">IF(INPUT_CONGTY2="","",INPUT_CONGTY2)</definedName>
    <definedName name="data_congty3">IF(INPUT_CONGTY3="","",INPUT_CONGTY3)</definedName>
    <definedName name="data_congviec1">IF(INPUT_CONGVIEC1="","",INPUT_CONGVIEC1)</definedName>
    <definedName name="data_congviec2">IF(INPUT_CONGVIEC2="","",INPUT_CONGVIEC2)</definedName>
    <definedName name="data_congviec3">IF(INPUT_CONGVIEC3="","",INPUT_CONGVIEC3)</definedName>
    <definedName name="data_diachithuongtru">IF(INPUT_DIACHITHUONGTRU="","",INPUT_DIACHITHUONGTRU)</definedName>
    <definedName name="data_diemhanche">IF(INPUT_DIEMHANCHE="","",INPUT_DIEMHANCHE)</definedName>
    <definedName name="data_diemmanh">IF(INPUT_DIEMMANH="","",INPUT_DIEMMANH)</definedName>
    <definedName name="data_email">IF(INPUT_EMAIL="","",INPUT_EMAIL)</definedName>
    <definedName name="data_fullname">DATA!XFC1&amp;" "&amp;DATA!XFD1</definedName>
    <definedName name="data_hotenlot">IF(INPUT_HOVATENLOT="","",INPUT_HOVATENLOT)</definedName>
    <definedName name="data_ketthuchoc1">IF(INPUT_KETTHUCHOC1="","",INPUT_KETTHUCHOC1)</definedName>
    <definedName name="data_ketthuchoc2">IF(INPUT_KETTHUCHOC2="","",INPUT_KETTHUCHOC2)</definedName>
    <definedName name="data_ketthuchoc3">IF(INPUT_KETTHUCHOC3="","",INPUT_KETTHUCHOC3)</definedName>
    <definedName name="data_ketthuchoc4">IF(INPUT_KETTHUCHOC4="","",INPUT_KETTHUCHOC4)</definedName>
    <definedName name="data_ketthuchoc5">IF(INPUT_KETTHUCHOC5="","",INPUT_KETTHUCHOC5)</definedName>
    <definedName name="data_ketthuclam1">IF(INPUT_KETTHUCLAM1="","",INPUT_KETTHUCLAM1)</definedName>
    <definedName name="data_ketthuclam2">IF(INPUT_KETTHUCLAM2="","",INPUT_KETTHUCLAM2)</definedName>
    <definedName name="data_ketthuclam3">IF(INPUT_KETTHUCLAM3="","",INPUT_KETTHUCLAM3)</definedName>
    <definedName name="data_lydonghiviec1">IF(INPUT_LYDONGHIVIEC1="","",INPUT_LYDONGHIVIEC1)</definedName>
    <definedName name="data_lydonghiviec2">IF(INPUT_LYDONGHIVIEC2="","",INPUT_LYDONGHIVIEC2)</definedName>
    <definedName name="data_lydonghiviec3">IF(INPUT_LYDONGHIVIEC3="","",INPUT_LYDONGHIVIEC3)</definedName>
    <definedName name="data_mucluong1">IF(INPUT_MUCLUONG1="","",INPUT_MUCLUONG1)</definedName>
    <definedName name="data_mucluong2">IF(INPUT_MUCLUONG2="","",INPUT_MUCLUONG2)</definedName>
    <definedName name="data_mucluong3">IF(INPUT_MUCLUONG3="","",INPUT_MUCLUONG3)</definedName>
    <definedName name="data_mucluongdenghi">IF(INPUT_MUCLUONG="","",INPUT_MUCLUONG)</definedName>
    <definedName name="data_ngaycapcmnd">IF(INPUT_NGAYCAPCMND="","",INPUT_NGAYCAPCMND)</definedName>
    <definedName name="data_ngaynhanviec">IF(INPUT_NGAYNHANVIEC="","",INPUT_NGAYNHANVIEC)</definedName>
    <definedName name="data_ngaysinh">IF(INPUT_NGAYSINH="","",INPUT_NGAYSINH)</definedName>
    <definedName name="data_nguoithan">IF(INPUT_HOTENNGUOITHAN="","",INPUT_HOTENNGUOITHAN)</definedName>
    <definedName name="data_noicapcmnd">IF(INPUT_NOICAPCMND="","",INPUT_NOICAPCMND)</definedName>
    <definedName name="data_qltt1">IF(INPUT_QLTT1="","",INPUT_QLTT1)</definedName>
    <definedName name="data_qltt2">IF(INPUT_QLTT2="","",INPUT_QLTT2)</definedName>
    <definedName name="data_qltt3">IF(INPUT_QLTT3="","",INPUT_QLTT3)</definedName>
    <definedName name="data_sodt">IF(INPUT_SDT="","",INPUT_SDT)</definedName>
    <definedName name="data_ten">IF(INPUT_TEN="","",INPUT_TEN)</definedName>
    <definedName name="data_truonghoc1">IF(INPUT_TRUONG01="","",INPUT_TRUONG01)</definedName>
    <definedName name="data_truonghoc2">IF(INPUT_TRUONG02="","",INPUT_TRUONG02)</definedName>
    <definedName name="data_truonghoc3">IF(INPUT_TRUONG03="","",INPUT_TRUONG03)</definedName>
    <definedName name="data_truonghoc4">IF(INPUT_TRUONG04="","",INPUT_TRUONG04)</definedName>
    <definedName name="data_truonghoc5">IF(INPUT_TRUONG05="","",INPUT_TRUONG05)</definedName>
    <definedName name="data_xeploai1">IF(INPUT_XEPLOAI1="","",INPUT_XEPLOAI1)</definedName>
    <definedName name="data_xeploai2">IF(INPUT_XEPLOAI2="","",INPUT_XEPLOAI2)</definedName>
    <definedName name="data_xeploai3">IF(INPUT_XEPLOAI3="","",INPUT_XEPLOAI3)</definedName>
    <definedName name="data_xeploai4">IF(INPUT_XEPLOAI4="","",INPUT_XEPLOAI4)</definedName>
    <definedName name="data_xeploai5">IF(INPUT_XEPLOAI5="","",INPUT_XEPLOAI5)</definedName>
    <definedName name="id_dantoc">IF(INPUT_DANTOC="","",VLOOKUP(INPUT_DANTOC,Dantoc!$A$2:$B$60,2,0))</definedName>
    <definedName name="id_gioitinh">IF(INPUT_GIOITINH="","",IF(INPUT_GIOITINH="Nữ",566,565))</definedName>
    <definedName name="id_tinhtranghonnhan">IF(INPUT_TINHTRANGHONNHAN="","",VLOOKUP(INPUT_TINHTRANGHONNHAN,Tinhtranghonnhan!$A$2:$B$11,2,0))</definedName>
    <definedName name="INPUT_BANGCAP1">CV!$H$37</definedName>
    <definedName name="INPUT_BANGCAP2">CV!$H$38</definedName>
    <definedName name="INPUT_BANGCAP3">CV!$H$39</definedName>
    <definedName name="INPUT_BANGCAP4">CV!$H$40</definedName>
    <definedName name="INPUT_BANGCAP5">CV!$H$41</definedName>
    <definedName name="INPUT_BATDAUHOC1">CV!$B$37</definedName>
    <definedName name="INPUT_BATDAUHOC2">CV!$B$38</definedName>
    <definedName name="INPUT_BATDAUHOC3">CV!$B$39</definedName>
    <definedName name="INPUT_BATDAUHOC4">CV!$B$40</definedName>
    <definedName name="INPUT_BATDAUHOC5">CV!$B$41</definedName>
    <definedName name="INPUT_BATDAULAM1">CV!$F$44</definedName>
    <definedName name="INPUT_BATDAULAM2">CV!$F$50</definedName>
    <definedName name="INPUT_BATDAULAM3">CV!$F$56</definedName>
    <definedName name="INPUT_CANNANG">CV!$J$14</definedName>
    <definedName name="INPUT_CHIEUCAI">CV!$H$14</definedName>
    <definedName name="INPUT_CHIEUCAO">CV!$H$14</definedName>
    <definedName name="INPUT_CHUCDANH1">CV!$D$44</definedName>
    <definedName name="INPUT_CHUCDANH2">CV!$D$50</definedName>
    <definedName name="INPUT_CHUCDANH3">CV!$D$56</definedName>
    <definedName name="INPUT_CHUCDANHDUTUYEN">CV!$D$10</definedName>
    <definedName name="INPUT_CHUCDANHQUANTAM">CV!$H$10</definedName>
    <definedName name="INPUT_CHUYENMON">CV!$D$17</definedName>
    <definedName name="INPUT_CHUYENNGANH">CV!$H$17</definedName>
    <definedName name="INPUT_CHUYENNGANH1">CV!$F$37</definedName>
    <definedName name="INPUT_CHUYENNGANH2">CV!$F$38</definedName>
    <definedName name="INPUT_CHUYENNGANH3">CV!$F$39</definedName>
    <definedName name="INPUT_CHUYENNGANH4">CV!$F$40</definedName>
    <definedName name="INPUT_CHUYENNGANH5">CV!$F$41</definedName>
    <definedName name="INPUT_CMND">CV!$C$16</definedName>
    <definedName name="INPUT_CONGTY1">CV!$B$44</definedName>
    <definedName name="INPUT_CONGTY2">CV!$B$50</definedName>
    <definedName name="INPUT_CONGTY3">CV!$B$56</definedName>
    <definedName name="INPUT_CONGVIEC1">CV!$B$46</definedName>
    <definedName name="INPUT_CONGVIEC2">CV!$B$52</definedName>
    <definedName name="INPUT_CONGVIEC3">CV!$B$58</definedName>
    <definedName name="INPUT_DANTOC">CV!$C$14</definedName>
    <definedName name="INPUT_DIACHILIENHE">CV!$C$31</definedName>
    <definedName name="INPUT_DIACHITAMTRU">CV!$D$22</definedName>
    <definedName name="INPUT_DIACHITHUONGTRU">CV!$D$19</definedName>
    <definedName name="INPUT_DIEMHANCHE">CV!$G$28</definedName>
    <definedName name="INPUT_DIEMMANH">CV!$B$28</definedName>
    <definedName name="INPUT_DONVINGUOILIENHE">CV!$J$34</definedName>
    <definedName name="INPUT_DVNGUOILH">CV!$J$34</definedName>
    <definedName name="INPUT_EMAIL">CV!$F$15</definedName>
    <definedName name="INPUT_GIOITINH">CV!$J$13</definedName>
    <definedName name="INPUT_HOTENNGUOITHAN">CV!$C$30</definedName>
    <definedName name="INPUT_HOVATENLOT">CV!$C$13</definedName>
    <definedName name="INPUT_HUYENTAMTRU">CV!$G$23</definedName>
    <definedName name="INPUT_HUYENTHUONGTRU">CV!$G$20</definedName>
    <definedName name="INPUT_KETTHUCHOC1">CV!$C$37</definedName>
    <definedName name="INPUT_KETTHUCHOC2">CV!$C$38</definedName>
    <definedName name="INPUT_KETTHUCHOC3">CV!$C$39</definedName>
    <definedName name="INPUT_KETTHUCHOC4">CV!$C$40</definedName>
    <definedName name="INPUT_KETTHUCHOC5">CV!$C$41</definedName>
    <definedName name="INPUT_KETTHUCLAM1">CV!$H$44</definedName>
    <definedName name="INPUT_KETTHUCLAM2">CV!$H$50</definedName>
    <definedName name="INPUT_KETTHUCLAM3">CV!$H$56</definedName>
    <definedName name="INPUT_LYDONGHIVIEC1">CV!$I$48</definedName>
    <definedName name="INPUT_LYDONGHIVIEC2">CV!$I$54</definedName>
    <definedName name="INPUT_LYDONGHIVIEC3">CV!$I$60</definedName>
    <definedName name="INPUT_MOIQUANHE">CV!$G$30</definedName>
    <definedName name="INPUT_MUCLUONG">CV!$D$11</definedName>
    <definedName name="INPUT_MUCLUONG1">CV!$I$46</definedName>
    <definedName name="INPUT_MUCLUONG2">CV!$I$52</definedName>
    <definedName name="INPUT_MUCLUONG3">CV!$I$58</definedName>
    <definedName name="INPUT_NGAYCAPCMND">CV!$F$16</definedName>
    <definedName name="INPUT_NGAYNHANVIEC">CV!$H$11</definedName>
    <definedName name="INPUT_NGAYSINH">CV!$H$13</definedName>
    <definedName name="INPUT_NGUOIGIOITHIEU">CV!$E$34</definedName>
    <definedName name="INPUT_NOICAPCMND">CV!$H$16</definedName>
    <definedName name="INPUT_QLTT1">CV!$J$44</definedName>
    <definedName name="INPUT_QLTT2">CV!$J$50</definedName>
    <definedName name="INPUT_QLTT3">CV!$J$56</definedName>
    <definedName name="INPUT_QUOCGIATAMTRU">CV!$I$22</definedName>
    <definedName name="INPUT_QUOCGIATHUONGTRU">CV!$I$19</definedName>
    <definedName name="INPUT_SDT">CV!$C$15</definedName>
    <definedName name="INPUT_SDT_NLH">CV!$I$30</definedName>
    <definedName name="INPUT_SDTNGUOIGIOITHIEU">CV!$H$34</definedName>
    <definedName name="INPUT_TEN">CV!$F$13</definedName>
    <definedName name="INPUT_TINHTAMTRU">CV!$D$23</definedName>
    <definedName name="INPUT_TINHTHUONGTRU">CV!$D$20</definedName>
    <definedName name="INPUT_TINHTRANGHONNHAN">CV!$H$15</definedName>
    <definedName name="INPUT_TONGIAO">CV!$F$14</definedName>
    <definedName name="INPUT_TRANGTUYENDUNG">CV!$D$33</definedName>
    <definedName name="INPUT_TRUONG01">CV!$D$37</definedName>
    <definedName name="INPUT_TRUONG02">CV!$D$38</definedName>
    <definedName name="INPUT_TRUONG03">CV!$D$39</definedName>
    <definedName name="INPUT_TRUONG04">CV!$D$40</definedName>
    <definedName name="INPUT_TRUONG05">CV!$D$41</definedName>
    <definedName name="INPUT_XATAMTRU">CV!$I$23</definedName>
    <definedName name="INPUT_XATHUONGTRU">CV!$I$20</definedName>
    <definedName name="INPUT_XEPLOAI1">CV!$J$37</definedName>
    <definedName name="INPUT_XEPLOAI2">CV!$J$38</definedName>
    <definedName name="INPUT_XEPLOAI3">CV!$J$39</definedName>
    <definedName name="INPUT_XEPLOAI4">CV!$J$40</definedName>
    <definedName name="INPUT_XEPLOAI5">CV!$J$41</definedName>
    <definedName name="List_chuyennganh">Chuyennganh!$A$2:$A$250</definedName>
    <definedName name="List_Dantoc">Dantoc!$A$2:$A$57</definedName>
    <definedName name="list_moiquanhe">Moiquanhe!$A$2:$A$11</definedName>
    <definedName name="List_Noicapcmnd">Tinh!$C$2:$C$100</definedName>
    <definedName name="List_phuongxa">Xa!$D$2:$D$12000</definedName>
    <definedName name="List_quanhuyen">Huyen!$B$2:$B$750</definedName>
    <definedName name="List_quocgia">Quocgia!$A$2</definedName>
    <definedName name="List_tinhthanh">Tinh!$A$2:$A$80</definedName>
    <definedName name="List_tinhtranghonnhan">Tinhtranghonnhan!$A$2:$A$11</definedName>
    <definedName name="List_tongiao">Tongiao!$A$2:$A$30</definedName>
    <definedName name="List_trinhdochuyenmon">Trinhdochuyenmon!$A$2:$A$11</definedName>
  </definedNames>
  <calcPr calcId="162913"/>
</workbook>
</file>

<file path=xl/calcChain.xml><?xml version="1.0" encoding="utf-8"?>
<calcChain xmlns="http://schemas.openxmlformats.org/spreadsheetml/2006/main">
  <c r="AF4" i="8" l="1"/>
  <c r="I4" i="8"/>
  <c r="BQ4" i="8" l="1"/>
  <c r="BP4" i="8"/>
  <c r="BO4" i="8"/>
  <c r="BN4" i="8"/>
  <c r="BM4" i="8"/>
  <c r="BL4" i="8"/>
  <c r="BK4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 l="1"/>
  <c r="AM4" i="8"/>
  <c r="AL4" i="8"/>
  <c r="AK4" i="8"/>
  <c r="AJ4" i="8"/>
  <c r="AI4" i="8"/>
  <c r="AH4" i="8"/>
  <c r="AG4" i="8"/>
  <c r="AC4" i="8"/>
  <c r="AB4" i="8"/>
  <c r="AA4" i="8"/>
  <c r="Z4" i="8"/>
  <c r="Y4" i="8"/>
  <c r="X4" i="8"/>
  <c r="W4" i="8"/>
  <c r="V4" i="8"/>
  <c r="U4" i="8"/>
  <c r="AE4" i="8" l="1"/>
  <c r="AD4" i="8"/>
  <c r="F10924" i="16" l="1"/>
  <c r="F10923" i="16"/>
  <c r="F10922" i="16"/>
  <c r="F10921" i="16"/>
  <c r="F10920" i="16"/>
  <c r="F10919" i="16"/>
  <c r="F10918" i="16"/>
  <c r="F10917" i="16"/>
  <c r="F10916" i="16"/>
  <c r="F10915" i="16"/>
  <c r="F10914" i="16"/>
  <c r="F10913" i="16"/>
  <c r="F10912" i="16"/>
  <c r="F10911" i="16"/>
  <c r="F10910" i="16"/>
  <c r="F10909" i="16"/>
  <c r="F10908" i="16"/>
  <c r="F10907" i="16"/>
  <c r="F10906" i="16"/>
  <c r="F10905" i="16"/>
  <c r="F10904" i="16"/>
  <c r="F10903" i="16"/>
  <c r="F10902" i="16"/>
  <c r="F10901" i="16"/>
  <c r="F10900" i="16"/>
  <c r="F10899" i="16"/>
  <c r="F10898" i="16"/>
  <c r="F10897" i="16"/>
  <c r="F10896" i="16"/>
  <c r="F10895" i="16"/>
  <c r="F10894" i="16"/>
  <c r="F10893" i="16"/>
  <c r="F10892" i="16"/>
  <c r="F10891" i="16"/>
  <c r="F10890" i="16"/>
  <c r="F10889" i="16"/>
  <c r="F10888" i="16"/>
  <c r="F10887" i="16"/>
  <c r="F10886" i="16"/>
  <c r="F10885" i="16"/>
  <c r="F10884" i="16"/>
  <c r="F10883" i="16"/>
  <c r="F11385" i="16"/>
  <c r="F11384" i="16"/>
  <c r="F11383" i="16"/>
  <c r="F11382" i="16"/>
  <c r="F11381" i="16"/>
  <c r="F11380" i="16"/>
  <c r="F11379" i="16"/>
  <c r="F11378" i="16"/>
  <c r="F11377" i="16"/>
  <c r="F11376" i="16"/>
  <c r="F11375" i="16"/>
  <c r="F11374" i="16"/>
  <c r="F11373" i="16"/>
  <c r="F11372" i="16"/>
  <c r="F11371" i="16"/>
  <c r="F11370" i="16"/>
  <c r="F11369" i="16"/>
  <c r="F11368" i="16"/>
  <c r="F11367" i="16"/>
  <c r="F11366" i="16"/>
  <c r="F11365" i="16"/>
  <c r="F11364" i="16"/>
  <c r="F11363" i="16"/>
  <c r="F11362" i="16"/>
  <c r="F11361" i="16"/>
  <c r="F11360" i="16"/>
  <c r="F9068" i="16"/>
  <c r="F9067" i="16"/>
  <c r="F9066" i="16"/>
  <c r="F9065" i="16"/>
  <c r="F9064" i="16"/>
  <c r="F9063" i="16"/>
  <c r="F9062" i="16"/>
  <c r="F9061" i="16"/>
  <c r="F9060" i="16"/>
  <c r="F9059" i="16"/>
  <c r="F9058" i="16"/>
  <c r="F9057" i="16"/>
  <c r="F9056" i="16"/>
  <c r="F9055" i="16"/>
  <c r="F9054" i="16"/>
  <c r="F9053" i="16"/>
  <c r="F9052" i="16"/>
  <c r="F9051" i="16"/>
  <c r="F9050" i="16"/>
  <c r="F9049" i="16"/>
  <c r="F9048" i="16"/>
  <c r="F9047" i="16"/>
  <c r="F9046" i="16"/>
  <c r="F9045" i="16"/>
  <c r="F9044" i="16"/>
  <c r="F9043" i="16"/>
  <c r="F9042" i="16"/>
  <c r="F9041" i="16"/>
  <c r="F9040" i="16"/>
  <c r="F9039" i="16"/>
  <c r="F9038" i="16"/>
  <c r="F9037" i="16"/>
  <c r="F9036" i="16"/>
  <c r="F9035" i="16"/>
  <c r="F9034" i="16"/>
  <c r="F9033" i="16"/>
  <c r="F9032" i="16"/>
  <c r="F9031" i="16"/>
  <c r="F9030" i="16"/>
  <c r="F9029" i="16"/>
  <c r="F9028" i="16"/>
  <c r="F9027" i="16"/>
  <c r="F9026" i="16"/>
  <c r="F9025" i="16"/>
  <c r="F9024" i="16"/>
  <c r="F9023" i="16"/>
  <c r="F9022" i="16"/>
  <c r="F9021" i="16"/>
  <c r="F9020" i="16"/>
  <c r="F9019" i="16"/>
  <c r="F9018" i="16"/>
  <c r="F9017" i="16"/>
  <c r="F9016" i="16"/>
  <c r="F9015" i="16"/>
  <c r="F9014" i="16"/>
  <c r="F9013" i="16"/>
  <c r="F9012" i="16"/>
  <c r="F9011" i="16"/>
  <c r="F9010" i="16"/>
  <c r="F9009" i="16"/>
  <c r="F9008" i="16"/>
  <c r="F9007" i="16"/>
  <c r="F9006" i="16"/>
  <c r="F9005" i="16"/>
  <c r="F9004" i="16"/>
  <c r="F9003" i="16"/>
  <c r="F9002" i="16"/>
  <c r="F4970" i="16"/>
  <c r="F4969" i="16"/>
  <c r="F4968" i="16"/>
  <c r="F4967" i="16"/>
  <c r="F4966" i="16"/>
  <c r="F4965" i="16"/>
  <c r="F4964" i="16"/>
  <c r="F4963" i="16"/>
  <c r="F4962" i="16"/>
  <c r="F4961" i="16"/>
  <c r="F4960" i="16"/>
  <c r="F4959" i="16"/>
  <c r="F4958" i="16"/>
  <c r="F4957" i="16"/>
  <c r="F4956" i="16"/>
  <c r="F4955" i="16"/>
  <c r="F4954" i="16"/>
  <c r="F4953" i="16"/>
  <c r="F4952" i="16"/>
  <c r="F4951" i="16"/>
  <c r="F4950" i="16"/>
  <c r="F4949" i="16"/>
  <c r="F4948" i="16"/>
  <c r="F4947" i="16"/>
  <c r="F4946" i="16"/>
  <c r="F4945" i="16"/>
  <c r="F4944" i="16"/>
  <c r="F4943" i="16"/>
  <c r="F4942" i="16"/>
  <c r="F4941" i="16"/>
  <c r="F4665" i="16"/>
  <c r="F4664" i="16"/>
  <c r="F4663" i="16"/>
  <c r="F4662" i="16"/>
  <c r="F4661" i="16"/>
  <c r="F4660" i="16"/>
  <c r="F4659" i="16"/>
  <c r="F4658" i="16"/>
  <c r="F4657" i="16"/>
  <c r="F4656" i="16"/>
  <c r="F4655" i="16"/>
  <c r="F4654" i="16"/>
  <c r="F4653" i="16"/>
  <c r="F4652" i="16"/>
  <c r="F4651" i="16"/>
  <c r="F4650" i="16"/>
  <c r="F4649" i="16"/>
  <c r="F4648" i="16"/>
  <c r="F4647" i="16"/>
  <c r="F4646" i="16"/>
  <c r="F4645" i="16"/>
  <c r="F755" i="16"/>
  <c r="F754" i="16"/>
  <c r="F753" i="16"/>
  <c r="F752" i="16"/>
  <c r="F751" i="16"/>
  <c r="F750" i="16"/>
  <c r="F749" i="16"/>
  <c r="F748" i="16"/>
  <c r="F747" i="16"/>
  <c r="F746" i="16"/>
  <c r="F745" i="16"/>
  <c r="F744" i="16"/>
  <c r="F743" i="16"/>
  <c r="F742" i="16"/>
  <c r="F741" i="16"/>
  <c r="F740" i="16"/>
  <c r="F1460" i="16"/>
  <c r="F1459" i="16"/>
  <c r="F1458" i="16"/>
  <c r="F1457" i="16"/>
  <c r="F1456" i="16"/>
  <c r="F1455" i="16"/>
  <c r="F1454" i="16"/>
  <c r="F1453" i="16"/>
  <c r="F1452" i="16"/>
  <c r="F1451" i="16"/>
  <c r="F1450" i="16"/>
  <c r="F1449" i="16"/>
  <c r="F1448" i="16"/>
  <c r="F1447" i="16"/>
  <c r="F1446" i="16"/>
  <c r="F1445" i="16"/>
  <c r="F1444" i="16"/>
  <c r="F1443" i="16"/>
  <c r="F1442" i="16"/>
  <c r="F1441" i="16"/>
  <c r="F1440" i="16"/>
  <c r="F10882" i="16"/>
  <c r="F10881" i="16"/>
  <c r="F10880" i="16"/>
  <c r="F10879" i="16"/>
  <c r="F10878" i="16"/>
  <c r="F10877" i="16"/>
  <c r="F10876" i="16"/>
  <c r="F10875" i="16"/>
  <c r="F10874" i="16"/>
  <c r="F10873" i="16"/>
  <c r="F10872" i="16"/>
  <c r="F10871" i="16"/>
  <c r="F10870" i="16"/>
  <c r="F10869" i="16"/>
  <c r="F10868" i="16"/>
  <c r="F10867" i="16"/>
  <c r="F10866" i="16"/>
  <c r="F10865" i="16"/>
  <c r="F10864" i="16"/>
  <c r="F10863" i="16"/>
  <c r="F10862" i="16"/>
  <c r="F10861" i="16"/>
  <c r="F10860" i="16"/>
  <c r="F10859" i="16"/>
  <c r="F10858" i="16"/>
  <c r="F10857" i="16"/>
  <c r="F10856" i="16"/>
  <c r="F10855" i="16"/>
  <c r="F10854" i="16"/>
  <c r="F10853" i="16"/>
  <c r="F10852" i="16"/>
  <c r="F10851" i="16"/>
  <c r="F10850" i="16"/>
  <c r="F10849" i="16"/>
  <c r="F10848" i="16"/>
  <c r="F10847" i="16"/>
  <c r="F10846" i="16"/>
  <c r="F10845" i="16"/>
  <c r="F10844" i="16"/>
  <c r="F10843" i="16"/>
  <c r="F10842" i="16"/>
  <c r="F10841" i="16"/>
  <c r="F10840" i="16"/>
  <c r="F10839" i="16"/>
  <c r="F10838" i="16"/>
  <c r="F10837" i="16"/>
  <c r="F10836" i="16"/>
  <c r="F9001" i="16"/>
  <c r="F9000" i="16"/>
  <c r="F8999" i="16"/>
  <c r="F8998" i="16"/>
  <c r="F8997" i="16"/>
  <c r="F8996" i="16"/>
  <c r="F8995" i="16"/>
  <c r="F8994" i="16"/>
  <c r="F8993" i="16"/>
  <c r="F8992" i="16"/>
  <c r="F8991" i="16"/>
  <c r="F8990" i="16"/>
  <c r="F8989" i="16"/>
  <c r="F8988" i="16"/>
  <c r="F8987" i="16"/>
  <c r="F8986" i="16"/>
  <c r="F8985" i="16"/>
  <c r="F8984" i="16"/>
  <c r="F8983" i="16"/>
  <c r="F8982" i="16"/>
  <c r="F8981" i="16"/>
  <c r="F8980" i="16"/>
  <c r="F8979" i="16"/>
  <c r="F8978" i="16"/>
  <c r="F8977" i="16"/>
  <c r="F8976" i="16"/>
  <c r="F8975" i="16"/>
  <c r="F8974" i="16"/>
  <c r="F8973" i="16"/>
  <c r="F8972" i="16"/>
  <c r="F8971" i="16"/>
  <c r="F8970" i="16"/>
  <c r="F8969" i="16"/>
  <c r="F8968" i="16"/>
  <c r="F8967" i="16"/>
  <c r="F8966" i="16"/>
  <c r="F8965" i="16"/>
  <c r="F8964" i="16"/>
  <c r="F8963" i="16"/>
  <c r="F8962" i="16"/>
  <c r="F8961" i="16"/>
  <c r="F8960" i="16"/>
  <c r="F8959" i="16"/>
  <c r="F8958" i="16"/>
  <c r="F8957" i="16"/>
  <c r="F8956" i="16"/>
  <c r="F8955" i="16"/>
  <c r="F8954" i="16"/>
  <c r="F8953" i="16"/>
  <c r="F8952" i="16"/>
  <c r="F8951" i="16"/>
  <c r="F8950" i="16"/>
  <c r="F8949" i="16"/>
  <c r="F8948" i="16"/>
  <c r="F8947" i="16"/>
  <c r="F8946" i="16"/>
  <c r="F8945" i="16"/>
  <c r="F8944" i="16"/>
  <c r="F8943" i="16"/>
  <c r="F8942" i="16"/>
  <c r="F8941" i="16"/>
  <c r="F8940" i="16"/>
  <c r="F8939" i="16"/>
  <c r="F8938" i="16"/>
  <c r="F8937" i="16"/>
  <c r="F8936" i="16"/>
  <c r="F8935" i="16"/>
  <c r="F739" i="16"/>
  <c r="F738" i="16"/>
  <c r="F737" i="16"/>
  <c r="F736" i="16"/>
  <c r="F735" i="16"/>
  <c r="F734" i="16"/>
  <c r="F733" i="16"/>
  <c r="F732" i="16"/>
  <c r="F731" i="16"/>
  <c r="F730" i="16"/>
  <c r="F729" i="16"/>
  <c r="F728" i="16"/>
  <c r="F727" i="16"/>
  <c r="F726" i="16"/>
  <c r="F725" i="16"/>
  <c r="F724" i="16"/>
  <c r="F723" i="16"/>
  <c r="F722" i="16"/>
  <c r="F721" i="16"/>
  <c r="F720" i="16"/>
  <c r="F719" i="16"/>
  <c r="F718" i="16"/>
  <c r="F717" i="16"/>
  <c r="F716" i="16"/>
  <c r="F715" i="16"/>
  <c r="F714" i="16"/>
  <c r="F713" i="16"/>
  <c r="F712" i="16"/>
  <c r="F711" i="16"/>
  <c r="F710" i="16"/>
  <c r="F709" i="16"/>
  <c r="F708" i="16"/>
  <c r="F707" i="16"/>
  <c r="F706" i="16"/>
  <c r="F705" i="16"/>
  <c r="F704" i="16"/>
  <c r="F1582" i="16"/>
  <c r="F1581" i="16"/>
  <c r="F1580" i="16"/>
  <c r="F1579" i="16"/>
  <c r="F1578" i="16"/>
  <c r="F1577" i="16"/>
  <c r="F1576" i="16"/>
  <c r="F1575" i="16"/>
  <c r="F1574" i="16"/>
  <c r="F1573" i="16"/>
  <c r="F1572" i="16"/>
  <c r="F1571" i="16"/>
  <c r="F1570" i="16"/>
  <c r="F1569" i="16"/>
  <c r="F1568" i="16"/>
  <c r="F1567" i="16"/>
  <c r="F1566" i="16"/>
  <c r="F1565" i="16"/>
  <c r="F1564" i="16"/>
  <c r="F1563" i="16"/>
  <c r="F1562" i="16"/>
  <c r="F1561" i="16"/>
  <c r="F1560" i="16"/>
  <c r="F1559" i="16"/>
  <c r="F1558" i="16"/>
  <c r="F1557" i="16"/>
  <c r="F1556" i="16"/>
  <c r="F1555" i="16"/>
  <c r="F1554" i="16"/>
  <c r="F1553" i="16"/>
  <c r="F10835" i="16"/>
  <c r="F10834" i="16"/>
  <c r="F10833" i="16"/>
  <c r="F10832" i="16"/>
  <c r="F10831" i="16"/>
  <c r="F10830" i="16"/>
  <c r="F10829" i="16"/>
  <c r="F10828" i="16"/>
  <c r="F10827" i="16"/>
  <c r="F10826" i="16"/>
  <c r="F10825" i="16"/>
  <c r="F10824" i="16"/>
  <c r="F10823" i="16"/>
  <c r="F10822" i="16"/>
  <c r="F10821" i="16"/>
  <c r="F10820" i="16"/>
  <c r="F10819" i="16"/>
  <c r="F10818" i="16"/>
  <c r="F10817" i="16"/>
  <c r="F10816" i="16"/>
  <c r="F10815" i="16"/>
  <c r="F10814" i="16"/>
  <c r="F10813" i="16"/>
  <c r="F10812" i="16"/>
  <c r="F10811" i="16"/>
  <c r="F10810" i="16"/>
  <c r="F7658" i="16"/>
  <c r="F7657" i="16"/>
  <c r="F7656" i="16"/>
  <c r="F7655" i="16"/>
  <c r="F7654" i="16"/>
  <c r="F7653" i="16"/>
  <c r="F7652" i="16"/>
  <c r="F7651" i="16"/>
  <c r="F7650" i="16"/>
  <c r="F7649" i="16"/>
  <c r="F7648" i="16"/>
  <c r="F7647" i="16"/>
  <c r="F7646" i="16"/>
  <c r="F7645" i="16"/>
  <c r="F7644" i="16"/>
  <c r="F7643" i="16"/>
  <c r="F7642" i="16"/>
  <c r="F7641" i="16"/>
  <c r="F7640" i="16"/>
  <c r="F7639" i="16"/>
  <c r="F7638" i="16"/>
  <c r="F7637" i="16"/>
  <c r="F7636" i="16"/>
  <c r="F7635" i="16"/>
  <c r="F7634" i="16"/>
  <c r="F7633" i="16"/>
  <c r="F7632" i="16"/>
  <c r="F7631" i="16"/>
  <c r="F7630" i="16"/>
  <c r="F7629" i="16"/>
  <c r="F7628" i="16"/>
  <c r="F7627" i="16"/>
  <c r="F7626" i="16"/>
  <c r="F7625" i="16"/>
  <c r="F7624" i="16"/>
  <c r="F7623" i="16"/>
  <c r="F7622" i="16"/>
  <c r="F7621" i="16"/>
  <c r="F7620" i="16"/>
  <c r="F7619" i="16"/>
  <c r="F7618" i="16"/>
  <c r="F7617" i="16"/>
  <c r="F5136" i="16"/>
  <c r="F5135" i="16"/>
  <c r="F5134" i="16"/>
  <c r="F5133" i="16"/>
  <c r="F5132" i="16"/>
  <c r="F5131" i="16"/>
  <c r="F5130" i="16"/>
  <c r="F5129" i="16"/>
  <c r="F5128" i="16"/>
  <c r="F5127" i="16"/>
  <c r="F5126" i="16"/>
  <c r="F5125" i="16"/>
  <c r="F5124" i="16"/>
  <c r="F5123" i="16"/>
  <c r="F5122" i="16"/>
  <c r="F5121" i="16"/>
  <c r="F5120" i="16"/>
  <c r="F5119" i="16"/>
  <c r="F5118" i="16"/>
  <c r="F5117" i="16"/>
  <c r="F5116" i="16"/>
  <c r="F5115" i="16"/>
  <c r="F5114" i="16"/>
  <c r="F5113" i="16"/>
  <c r="F5112" i="16"/>
  <c r="F5111" i="16"/>
  <c r="F5110" i="16"/>
  <c r="F5109" i="16"/>
  <c r="F5108" i="16"/>
  <c r="F5107" i="16"/>
  <c r="F5106" i="16"/>
  <c r="F5105" i="16"/>
  <c r="F5104" i="16"/>
  <c r="F5103" i="16"/>
  <c r="F5102" i="16"/>
  <c r="F5101" i="16"/>
  <c r="F5100" i="16"/>
  <c r="F5099" i="16"/>
  <c r="F5098" i="16"/>
  <c r="F5097" i="16"/>
  <c r="F5096" i="16"/>
  <c r="F5095" i="16"/>
  <c r="F5094" i="16"/>
  <c r="F5093" i="16"/>
  <c r="F5092" i="16"/>
  <c r="F5091" i="16"/>
  <c r="F5090" i="16"/>
  <c r="F5089" i="16"/>
  <c r="F5088" i="16"/>
  <c r="F5087" i="16"/>
  <c r="F5086" i="16"/>
  <c r="F5085" i="16"/>
  <c r="F5084" i="16"/>
  <c r="F5083" i="16"/>
  <c r="F5082" i="16"/>
  <c r="F5081" i="16"/>
  <c r="F5080" i="16"/>
  <c r="F5079" i="16"/>
  <c r="F5078" i="16"/>
  <c r="F5077" i="16"/>
  <c r="F5076" i="16"/>
  <c r="F5075" i="16"/>
  <c r="F5074" i="16"/>
  <c r="F5073" i="16"/>
  <c r="F5072" i="16"/>
  <c r="F5071" i="16"/>
  <c r="F1552" i="16"/>
  <c r="F1551" i="16"/>
  <c r="F1550" i="16"/>
  <c r="F1549" i="16"/>
  <c r="F1548" i="16"/>
  <c r="F1547" i="16"/>
  <c r="F1546" i="16"/>
  <c r="F8580" i="16"/>
  <c r="F8579" i="16"/>
  <c r="F8578" i="16"/>
  <c r="F8577" i="16"/>
  <c r="F8576" i="16"/>
  <c r="F8575" i="16"/>
  <c r="F8574" i="16"/>
  <c r="F8573" i="16"/>
  <c r="F8572" i="16"/>
  <c r="F8571" i="16"/>
  <c r="F8570" i="16"/>
  <c r="F8569" i="16"/>
  <c r="F8568" i="16"/>
  <c r="F8567" i="16"/>
  <c r="F8566" i="16"/>
  <c r="F8565" i="16"/>
  <c r="F8564" i="16"/>
  <c r="F8563" i="16"/>
  <c r="F8562" i="16"/>
  <c r="F8561" i="16"/>
  <c r="F8560" i="16"/>
  <c r="F8559" i="16"/>
  <c r="F8558" i="16"/>
  <c r="F8557" i="16"/>
  <c r="F8556" i="16"/>
  <c r="F8555" i="16"/>
  <c r="F8554" i="16"/>
  <c r="F8553" i="16"/>
  <c r="F8552" i="16"/>
  <c r="F8551" i="16"/>
  <c r="F8550" i="16"/>
  <c r="F8549" i="16"/>
  <c r="F8548" i="16"/>
  <c r="F8547" i="16"/>
  <c r="F8546" i="16"/>
  <c r="F8545" i="16"/>
  <c r="F8544" i="16"/>
  <c r="F8543" i="16"/>
  <c r="F8542" i="16"/>
  <c r="F8541" i="16"/>
  <c r="F8540" i="16"/>
  <c r="F8539" i="16"/>
  <c r="F8538" i="16"/>
  <c r="F8537" i="16"/>
  <c r="F8536" i="16"/>
  <c r="F8535" i="16"/>
  <c r="F8534" i="16"/>
  <c r="F8533" i="16"/>
  <c r="F8532" i="16"/>
  <c r="F8531" i="16"/>
  <c r="F8530" i="16"/>
  <c r="F8529" i="16"/>
  <c r="F8528" i="16"/>
  <c r="F8527" i="16"/>
  <c r="F8526" i="16"/>
  <c r="F8525" i="16"/>
  <c r="F8524" i="16"/>
  <c r="F8523" i="16"/>
  <c r="F8522" i="16"/>
  <c r="F7616" i="16"/>
  <c r="F7615" i="16"/>
  <c r="F7614" i="16"/>
  <c r="F7613" i="16"/>
  <c r="F7612" i="16"/>
  <c r="F7611" i="16"/>
  <c r="F7610" i="16"/>
  <c r="F7609" i="16"/>
  <c r="F7608" i="16"/>
  <c r="F7607" i="16"/>
  <c r="F7606" i="16"/>
  <c r="F7605" i="16"/>
  <c r="F7604" i="16"/>
  <c r="F7603" i="16"/>
  <c r="F7602" i="16"/>
  <c r="F7601" i="16"/>
  <c r="F7600" i="16"/>
  <c r="F7599" i="16"/>
  <c r="F7598" i="16"/>
  <c r="F7597" i="16"/>
  <c r="F7596" i="16"/>
  <c r="F7595" i="16"/>
  <c r="F7594" i="16"/>
  <c r="F7593" i="16"/>
  <c r="F7592" i="16"/>
  <c r="F7591" i="16"/>
  <c r="F7590" i="16"/>
  <c r="F7589" i="16"/>
  <c r="F7588" i="16"/>
  <c r="F7587" i="16"/>
  <c r="F7586" i="16"/>
  <c r="F7585" i="16"/>
  <c r="F7584" i="16"/>
  <c r="F7583" i="16"/>
  <c r="F7582" i="16"/>
  <c r="F7581" i="16"/>
  <c r="F7580" i="16"/>
  <c r="F7579" i="16"/>
  <c r="F7578" i="16"/>
  <c r="F7577" i="16"/>
  <c r="F7576" i="16"/>
  <c r="F7575" i="16"/>
  <c r="F7574" i="16"/>
  <c r="F7573" i="16"/>
  <c r="F7572" i="16"/>
  <c r="F7571" i="16"/>
  <c r="F7570" i="16"/>
  <c r="F7569" i="16"/>
  <c r="F7568" i="16"/>
  <c r="F7567" i="16"/>
  <c r="F7566" i="16"/>
  <c r="F7565" i="16"/>
  <c r="F7564" i="16"/>
  <c r="F7563" i="16"/>
  <c r="F7562" i="16"/>
  <c r="F7561" i="16"/>
  <c r="F7560" i="16"/>
  <c r="F7559" i="16"/>
  <c r="F7558" i="16"/>
  <c r="F7557" i="16"/>
  <c r="F7556" i="16"/>
  <c r="F7555" i="16"/>
  <c r="F7554" i="16"/>
  <c r="F7553" i="16"/>
  <c r="F7552" i="16"/>
  <c r="F7551" i="16"/>
  <c r="F7550" i="16"/>
  <c r="F7549" i="16"/>
  <c r="F5070" i="16"/>
  <c r="F5069" i="16"/>
  <c r="F5068" i="16"/>
  <c r="F5067" i="16"/>
  <c r="F5066" i="16"/>
  <c r="F5065" i="16"/>
  <c r="F5064" i="16"/>
  <c r="F5063" i="16"/>
  <c r="F5062" i="16"/>
  <c r="F5061" i="16"/>
  <c r="F5060" i="16"/>
  <c r="F5059" i="16"/>
  <c r="F5058" i="16"/>
  <c r="F5057" i="16"/>
  <c r="F5056" i="16"/>
  <c r="F5055" i="16"/>
  <c r="F5054" i="16"/>
  <c r="F5053" i="16"/>
  <c r="F5052" i="16"/>
  <c r="F5051" i="16"/>
  <c r="F5050" i="16"/>
  <c r="F5049" i="16"/>
  <c r="F5048" i="16"/>
  <c r="F5047" i="16"/>
  <c r="F5046" i="16"/>
  <c r="F5045" i="16"/>
  <c r="F5044" i="16"/>
  <c r="F5043" i="16"/>
  <c r="F5042" i="16"/>
  <c r="F5041" i="16"/>
  <c r="F5040" i="16"/>
  <c r="F5039" i="16"/>
  <c r="F5038" i="16"/>
  <c r="F5037" i="16"/>
  <c r="F5036" i="16"/>
  <c r="F5035" i="16"/>
  <c r="F5034" i="16"/>
  <c r="F5033" i="16"/>
  <c r="F5032" i="16"/>
  <c r="F5031" i="16"/>
  <c r="F5030" i="16"/>
  <c r="F5029" i="16"/>
  <c r="F5028" i="16"/>
  <c r="F5027" i="16"/>
  <c r="F5026" i="16"/>
  <c r="F5025" i="16"/>
  <c r="F5024" i="16"/>
  <c r="F5023" i="16"/>
  <c r="F5022" i="16"/>
  <c r="F3214" i="16"/>
  <c r="F3213" i="16"/>
  <c r="F3212" i="16"/>
  <c r="F3211" i="16"/>
  <c r="F3210" i="16"/>
  <c r="F3209" i="16"/>
  <c r="F3208" i="16"/>
  <c r="F3207" i="16"/>
  <c r="F3206" i="16"/>
  <c r="F3205" i="16"/>
  <c r="F3204" i="16"/>
  <c r="F3203" i="16"/>
  <c r="F3202" i="16"/>
  <c r="F3201" i="16"/>
  <c r="F3200" i="16"/>
  <c r="F3199" i="16"/>
  <c r="F3198" i="16"/>
  <c r="F3197" i="16"/>
  <c r="F3196" i="16"/>
  <c r="F8521" i="16"/>
  <c r="F8520" i="16"/>
  <c r="F8519" i="16"/>
  <c r="F8518" i="16"/>
  <c r="F8517" i="16"/>
  <c r="F8516" i="16"/>
  <c r="F8515" i="16"/>
  <c r="F8514" i="16"/>
  <c r="F8513" i="16"/>
  <c r="F8512" i="16"/>
  <c r="F8511" i="16"/>
  <c r="F8510" i="16"/>
  <c r="F8509" i="16"/>
  <c r="F8508" i="16"/>
  <c r="F8507" i="16"/>
  <c r="F8506" i="16"/>
  <c r="F8505" i="16"/>
  <c r="F8504" i="16"/>
  <c r="F8503" i="16"/>
  <c r="F8502" i="16"/>
  <c r="F8501" i="16"/>
  <c r="F8500" i="16"/>
  <c r="F8499" i="16"/>
  <c r="F8498" i="16"/>
  <c r="F8497" i="16"/>
  <c r="F8496" i="16"/>
  <c r="F8495" i="16"/>
  <c r="F8494" i="16"/>
  <c r="F8493" i="16"/>
  <c r="F8492" i="16"/>
  <c r="F8491" i="16"/>
  <c r="F8490" i="16"/>
  <c r="F8489" i="16"/>
  <c r="F8488" i="16"/>
  <c r="F8487" i="16"/>
  <c r="F8486" i="16"/>
  <c r="F8485" i="16"/>
  <c r="F8484" i="16"/>
  <c r="F8483" i="16"/>
  <c r="F986" i="16"/>
  <c r="F985" i="16"/>
  <c r="F984" i="16"/>
  <c r="F983" i="16"/>
  <c r="F982" i="16"/>
  <c r="F981" i="16"/>
  <c r="F980" i="16"/>
  <c r="F979" i="16"/>
  <c r="F978" i="16"/>
  <c r="F977" i="16"/>
  <c r="F976" i="16"/>
  <c r="F975" i="16"/>
  <c r="F974" i="16"/>
  <c r="F973" i="16"/>
  <c r="F972" i="16"/>
  <c r="F971" i="16"/>
  <c r="F970" i="16"/>
  <c r="F969" i="16"/>
  <c r="F968" i="16"/>
  <c r="F967" i="16"/>
  <c r="F966" i="16"/>
  <c r="F965" i="16"/>
  <c r="F964" i="16"/>
  <c r="F963" i="16"/>
  <c r="F962" i="16"/>
  <c r="F961" i="16"/>
  <c r="F7548" i="16"/>
  <c r="F7547" i="16"/>
  <c r="F7546" i="16"/>
  <c r="F7545" i="16"/>
  <c r="F7544" i="16"/>
  <c r="F7543" i="16"/>
  <c r="F7542" i="16"/>
  <c r="F7541" i="16"/>
  <c r="F7540" i="16"/>
  <c r="F7539" i="16"/>
  <c r="F7538" i="16"/>
  <c r="F7537" i="16"/>
  <c r="F7536" i="16"/>
  <c r="F7535" i="16"/>
  <c r="F7534" i="16"/>
  <c r="F7533" i="16"/>
  <c r="F7532" i="16"/>
  <c r="F7531" i="16"/>
  <c r="F7530" i="16"/>
  <c r="F7529" i="16"/>
  <c r="F7528" i="16"/>
  <c r="F7527" i="16"/>
  <c r="F7526" i="16"/>
  <c r="F7525" i="16"/>
  <c r="F7524" i="16"/>
  <c r="F7523" i="16"/>
  <c r="F7522" i="16"/>
  <c r="F7521" i="16"/>
  <c r="F7520" i="16"/>
  <c r="F7519" i="16"/>
  <c r="F7518" i="16"/>
  <c r="F7517" i="16"/>
  <c r="F7516" i="16"/>
  <c r="F7515" i="16"/>
  <c r="F7514" i="16"/>
  <c r="F7513" i="16"/>
  <c r="F7512" i="16"/>
  <c r="F7511" i="16"/>
  <c r="F7510" i="16"/>
  <c r="F7509" i="16"/>
  <c r="F7508" i="16"/>
  <c r="F7507" i="16"/>
  <c r="F7506" i="16"/>
  <c r="F7505" i="16"/>
  <c r="F7504" i="16"/>
  <c r="F7503" i="16"/>
  <c r="F7502" i="16"/>
  <c r="F7501" i="16"/>
  <c r="F7500" i="16"/>
  <c r="F7499" i="16"/>
  <c r="F7498" i="16"/>
  <c r="F7497" i="16"/>
  <c r="F7496" i="16"/>
  <c r="F7495" i="16"/>
  <c r="F7494" i="16"/>
  <c r="F7493" i="16"/>
  <c r="F7492" i="16"/>
  <c r="F9638" i="16"/>
  <c r="F9637" i="16"/>
  <c r="F9636" i="16"/>
  <c r="F9635" i="16"/>
  <c r="F9634" i="16"/>
  <c r="F9633" i="16"/>
  <c r="F9632" i="16"/>
  <c r="F9631" i="16"/>
  <c r="F9630" i="16"/>
  <c r="F9629" i="16"/>
  <c r="F9628" i="16"/>
  <c r="F3195" i="16"/>
  <c r="F3194" i="16"/>
  <c r="F3193" i="16"/>
  <c r="F3192" i="16"/>
  <c r="F3191" i="16"/>
  <c r="F3190" i="16"/>
  <c r="F6046" i="16"/>
  <c r="F6045" i="16"/>
  <c r="F6044" i="16"/>
  <c r="F6043" i="16"/>
  <c r="F6042" i="16"/>
  <c r="F6041" i="16"/>
  <c r="F6040" i="16"/>
  <c r="F6039" i="16"/>
  <c r="F6038" i="16"/>
  <c r="F6037" i="16"/>
  <c r="F6036" i="16"/>
  <c r="F6035" i="16"/>
  <c r="F6034" i="16"/>
  <c r="F6033" i="16"/>
  <c r="F6032" i="16"/>
  <c r="F6031" i="16"/>
  <c r="F6030" i="16"/>
  <c r="F6029" i="16"/>
  <c r="F6028" i="16"/>
  <c r="F6027" i="16"/>
  <c r="F6026" i="16"/>
  <c r="F6025" i="16"/>
  <c r="F6024" i="16"/>
  <c r="F6023" i="16"/>
  <c r="F6022" i="16"/>
  <c r="F6021" i="16"/>
  <c r="F6020" i="16"/>
  <c r="F6019" i="16"/>
  <c r="F6018" i="16"/>
  <c r="F6017" i="16"/>
  <c r="F6016" i="16"/>
  <c r="F6015" i="16"/>
  <c r="F6014" i="16"/>
  <c r="F6013" i="16"/>
  <c r="F6012" i="16"/>
  <c r="F6011" i="16"/>
  <c r="F6010" i="16"/>
  <c r="F6009" i="16"/>
  <c r="F6008" i="16"/>
  <c r="F6007" i="16"/>
  <c r="F6006" i="16"/>
  <c r="F6005" i="16"/>
  <c r="F6004" i="16"/>
  <c r="F6003" i="16"/>
  <c r="F6002" i="16"/>
  <c r="F6001" i="16"/>
  <c r="F6000" i="16"/>
  <c r="F5999" i="16"/>
  <c r="F5998" i="16"/>
  <c r="F5997" i="16"/>
  <c r="F5996" i="16"/>
  <c r="F5995" i="16"/>
  <c r="F5994" i="16"/>
  <c r="F5993" i="16"/>
  <c r="F5992" i="16"/>
  <c r="F5991" i="16"/>
  <c r="F5990" i="16"/>
  <c r="F5989" i="16"/>
  <c r="F5988" i="16"/>
  <c r="F5987" i="16"/>
  <c r="F5986" i="16"/>
  <c r="F5985" i="16"/>
  <c r="F960" i="16"/>
  <c r="F959" i="16"/>
  <c r="F958" i="16"/>
  <c r="F957" i="16"/>
  <c r="F956" i="16"/>
  <c r="F955" i="16"/>
  <c r="F954" i="16"/>
  <c r="F953" i="16"/>
  <c r="F952" i="16"/>
  <c r="F951" i="16"/>
  <c r="F950" i="16"/>
  <c r="F949" i="16"/>
  <c r="F948" i="16"/>
  <c r="F947" i="16"/>
  <c r="F946" i="16"/>
  <c r="F945" i="16"/>
  <c r="F1781" i="16"/>
  <c r="F944" i="16"/>
  <c r="F943" i="16"/>
  <c r="F942" i="16"/>
  <c r="F941" i="16"/>
  <c r="F940" i="16"/>
  <c r="F939" i="16"/>
  <c r="F938" i="16"/>
  <c r="F937" i="16"/>
  <c r="F936" i="16"/>
  <c r="F935" i="16"/>
  <c r="F934" i="16"/>
  <c r="F933" i="16"/>
  <c r="F932" i="16"/>
  <c r="F931" i="16"/>
  <c r="F930" i="16"/>
  <c r="F929" i="16"/>
  <c r="F928" i="16"/>
  <c r="F927" i="16"/>
  <c r="F926" i="16"/>
  <c r="F925" i="16"/>
  <c r="F924" i="16"/>
  <c r="F923" i="16"/>
  <c r="F922" i="16"/>
  <c r="F921" i="16"/>
  <c r="F920" i="16"/>
  <c r="F919" i="16"/>
  <c r="F918" i="16"/>
  <c r="F917" i="16"/>
  <c r="F916" i="16"/>
  <c r="F915" i="16"/>
  <c r="F914" i="16"/>
  <c r="F913" i="16"/>
  <c r="F912" i="16"/>
  <c r="F1780" i="16"/>
  <c r="F1779" i="16"/>
  <c r="F1778" i="16"/>
  <c r="F1777" i="16"/>
  <c r="F1776" i="16"/>
  <c r="F1775" i="16"/>
  <c r="F1774" i="16"/>
  <c r="F1773" i="16"/>
  <c r="F1772" i="16"/>
  <c r="F1771" i="16"/>
  <c r="F1770" i="16"/>
  <c r="F1769" i="16"/>
  <c r="F1768" i="16"/>
  <c r="F1767" i="16"/>
  <c r="F1766" i="16"/>
  <c r="F1765" i="16"/>
  <c r="F1764" i="16"/>
  <c r="F703" i="16"/>
  <c r="F702" i="16"/>
  <c r="F701" i="16"/>
  <c r="F700" i="16"/>
  <c r="F699" i="16"/>
  <c r="F698" i="16"/>
  <c r="F697" i="16"/>
  <c r="F696" i="16"/>
  <c r="F695" i="16"/>
  <c r="F694" i="16"/>
  <c r="F693" i="16"/>
  <c r="F692" i="16"/>
  <c r="F691" i="16"/>
  <c r="F690" i="16"/>
  <c r="F689" i="16"/>
  <c r="F688" i="16"/>
  <c r="F687" i="16"/>
  <c r="F686" i="16"/>
  <c r="F685" i="16"/>
  <c r="F684" i="16"/>
  <c r="F683" i="16"/>
  <c r="F682" i="16"/>
  <c r="F681" i="16"/>
  <c r="F680" i="16"/>
  <c r="F679" i="16"/>
  <c r="F678" i="16"/>
  <c r="F677" i="16"/>
  <c r="F676" i="16"/>
  <c r="F675" i="16"/>
  <c r="F674" i="16"/>
  <c r="F673" i="16"/>
  <c r="F672" i="16"/>
  <c r="F671" i="16"/>
  <c r="F670" i="16"/>
  <c r="F669" i="16"/>
  <c r="F668" i="16"/>
  <c r="F667" i="16"/>
  <c r="F666" i="16"/>
  <c r="F665" i="16"/>
  <c r="F664" i="16"/>
  <c r="F663" i="16"/>
  <c r="F662" i="16"/>
  <c r="F661" i="16"/>
  <c r="F660" i="16"/>
  <c r="F659" i="16"/>
  <c r="F658" i="16"/>
  <c r="F657" i="16"/>
  <c r="F656" i="16"/>
  <c r="F655" i="16"/>
  <c r="F654" i="16"/>
  <c r="F653" i="16"/>
  <c r="F652" i="16"/>
  <c r="F651" i="16"/>
  <c r="F650" i="16"/>
  <c r="F649" i="16"/>
  <c r="F648" i="16"/>
  <c r="F647" i="16"/>
  <c r="F646" i="16"/>
  <c r="F645" i="16"/>
  <c r="F644" i="16"/>
  <c r="F643" i="16"/>
  <c r="F642" i="16"/>
  <c r="F641" i="16"/>
  <c r="F640" i="16"/>
  <c r="F639" i="16"/>
  <c r="F638" i="16"/>
  <c r="F637" i="16"/>
  <c r="F5984" i="16"/>
  <c r="F5983" i="16"/>
  <c r="F5982" i="16"/>
  <c r="F5672" i="16"/>
  <c r="F5671" i="16"/>
  <c r="F5670" i="16"/>
  <c r="F5669" i="16"/>
  <c r="F5668" i="16"/>
  <c r="F5667" i="16"/>
  <c r="F5666" i="16"/>
  <c r="F5665" i="16"/>
  <c r="F5664" i="16"/>
  <c r="F5663" i="16"/>
  <c r="F5662" i="16"/>
  <c r="F5661" i="16"/>
  <c r="F5660" i="16"/>
  <c r="F5659" i="16"/>
  <c r="F5658" i="16"/>
  <c r="F5657" i="16"/>
  <c r="F5656" i="16"/>
  <c r="F5655" i="16"/>
  <c r="F5654" i="16"/>
  <c r="F5653" i="16"/>
  <c r="F5652" i="16"/>
  <c r="F5651" i="16"/>
  <c r="F5650" i="16"/>
  <c r="F5649" i="16"/>
  <c r="F5648" i="16"/>
  <c r="F5647" i="16"/>
  <c r="F5646" i="16"/>
  <c r="F5645" i="16"/>
  <c r="F5644" i="16"/>
  <c r="F5643" i="16"/>
  <c r="F5642" i="16"/>
  <c r="F5641" i="16"/>
  <c r="F5640" i="16"/>
  <c r="F5639" i="16"/>
  <c r="F5638" i="16"/>
  <c r="F5637" i="16"/>
  <c r="F5636" i="16"/>
  <c r="F5635" i="16"/>
  <c r="F5634" i="16"/>
  <c r="F5633" i="16"/>
  <c r="F5632" i="16"/>
  <c r="F5631" i="16"/>
  <c r="F5630" i="16"/>
  <c r="F5629" i="16"/>
  <c r="F5628" i="16"/>
  <c r="F5627" i="16"/>
  <c r="F5626" i="16"/>
  <c r="F5625" i="16"/>
  <c r="F5624" i="16"/>
  <c r="F5623" i="16"/>
  <c r="F5622" i="16"/>
  <c r="F5621" i="16"/>
  <c r="F5620" i="16"/>
  <c r="F5619" i="16"/>
  <c r="F5618" i="16"/>
  <c r="F5617" i="16"/>
  <c r="F5616" i="16"/>
  <c r="F5615" i="16"/>
  <c r="F5614" i="16"/>
  <c r="F5613" i="16"/>
  <c r="F5612" i="16"/>
  <c r="F5611" i="16"/>
  <c r="F5610" i="16"/>
  <c r="F5609" i="16"/>
  <c r="F5608" i="16"/>
  <c r="F1763" i="16"/>
  <c r="F1762" i="16"/>
  <c r="F1761" i="16"/>
  <c r="F1760" i="16"/>
  <c r="F1759" i="16"/>
  <c r="F1758" i="16"/>
  <c r="F1757" i="16"/>
  <c r="F1756" i="16"/>
  <c r="F1755" i="16"/>
  <c r="F1754" i="16"/>
  <c r="F1753" i="16"/>
  <c r="F1752" i="16"/>
  <c r="F1751" i="16"/>
  <c r="F1750" i="16"/>
  <c r="F8723" i="16"/>
  <c r="F8722" i="16"/>
  <c r="F8721" i="16"/>
  <c r="F8720" i="16"/>
  <c r="F8719" i="16"/>
  <c r="F8718" i="16"/>
  <c r="F8717" i="16"/>
  <c r="F8716" i="16"/>
  <c r="F8715" i="16"/>
  <c r="F8714" i="16"/>
  <c r="F8713" i="16"/>
  <c r="F8712" i="16"/>
  <c r="F8711" i="16"/>
  <c r="F8710" i="16"/>
  <c r="F8709" i="16"/>
  <c r="F8708" i="16"/>
  <c r="F8707" i="16"/>
  <c r="F8706" i="16"/>
  <c r="F8705" i="16"/>
  <c r="F8704" i="16"/>
  <c r="F8703" i="16"/>
  <c r="F8702" i="16"/>
  <c r="F8701" i="16"/>
  <c r="F8700" i="16"/>
  <c r="F8699" i="16"/>
  <c r="F8698" i="16"/>
  <c r="F8697" i="16"/>
  <c r="F8696" i="16"/>
  <c r="F8695" i="16"/>
  <c r="F8694" i="16"/>
  <c r="F8693" i="16"/>
  <c r="F8692" i="16"/>
  <c r="F8691" i="16"/>
  <c r="F8690" i="16"/>
  <c r="F8689" i="16"/>
  <c r="F8688" i="16"/>
  <c r="F8687" i="16"/>
  <c r="F8686" i="16"/>
  <c r="F8685" i="16"/>
  <c r="F8684" i="16"/>
  <c r="F8683" i="16"/>
  <c r="F8682" i="16"/>
  <c r="F8681" i="16"/>
  <c r="F8680" i="16"/>
  <c r="F8679" i="16"/>
  <c r="F8678" i="16"/>
  <c r="F8677" i="16"/>
  <c r="F8676" i="16"/>
  <c r="F8675" i="16"/>
  <c r="F8674" i="16"/>
  <c r="F8673" i="16"/>
  <c r="F8672" i="16"/>
  <c r="F8671" i="16"/>
  <c r="F8670" i="16"/>
  <c r="F636" i="16"/>
  <c r="F635" i="16"/>
  <c r="F634" i="16"/>
  <c r="F633" i="16"/>
  <c r="F632" i="16"/>
  <c r="F631" i="16"/>
  <c r="F630" i="16"/>
  <c r="F629" i="16"/>
  <c r="F628" i="16"/>
  <c r="F627" i="16"/>
  <c r="F626" i="16"/>
  <c r="F625" i="16"/>
  <c r="F624" i="16"/>
  <c r="F623" i="16"/>
  <c r="F622" i="16"/>
  <c r="F621" i="16"/>
  <c r="F620" i="16"/>
  <c r="F619" i="16"/>
  <c r="F618" i="16"/>
  <c r="F617" i="16"/>
  <c r="F616" i="16"/>
  <c r="F615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07" i="16"/>
  <c r="F5606" i="16"/>
  <c r="F5605" i="16"/>
  <c r="F5604" i="16"/>
  <c r="F5603" i="16"/>
  <c r="F5602" i="16"/>
  <c r="F5601" i="16"/>
  <c r="F5600" i="16"/>
  <c r="F5599" i="16"/>
  <c r="F5598" i="16"/>
  <c r="F5597" i="16"/>
  <c r="F5596" i="16"/>
  <c r="F5595" i="16"/>
  <c r="F5594" i="16"/>
  <c r="F5593" i="16"/>
  <c r="F5592" i="16"/>
  <c r="F5591" i="16"/>
  <c r="F5590" i="16"/>
  <c r="F5589" i="16"/>
  <c r="F5588" i="16"/>
  <c r="F5587" i="16"/>
  <c r="F5586" i="16"/>
  <c r="F5585" i="16"/>
  <c r="F5584" i="16"/>
  <c r="F5583" i="16"/>
  <c r="F5582" i="16"/>
  <c r="F5581" i="16"/>
  <c r="F5580" i="16"/>
  <c r="F5579" i="16"/>
  <c r="F5578" i="16"/>
  <c r="F5577" i="16"/>
  <c r="F5576" i="16"/>
  <c r="F5575" i="16"/>
  <c r="F5574" i="16"/>
  <c r="F5573" i="16"/>
  <c r="F5572" i="16"/>
  <c r="F5571" i="16"/>
  <c r="F11198" i="16"/>
  <c r="F11197" i="16"/>
  <c r="F11196" i="16"/>
  <c r="F11195" i="16"/>
  <c r="F11194" i="16"/>
  <c r="F11193" i="16"/>
  <c r="F11192" i="16"/>
  <c r="F11191" i="16"/>
  <c r="F11190" i="16"/>
  <c r="F2353" i="16"/>
  <c r="F2352" i="16"/>
  <c r="F2351" i="16"/>
  <c r="F2350" i="16"/>
  <c r="F2349" i="16"/>
  <c r="F2348" i="16"/>
  <c r="F2347" i="16"/>
  <c r="F2346" i="16"/>
  <c r="F2345" i="16"/>
  <c r="F2344" i="16"/>
  <c r="F2343" i="16"/>
  <c r="F2342" i="16"/>
  <c r="F2341" i="16"/>
  <c r="F2340" i="16"/>
  <c r="F2339" i="16"/>
  <c r="F2338" i="16"/>
  <c r="F11189" i="16"/>
  <c r="F11188" i="16"/>
  <c r="F11187" i="16"/>
  <c r="F11186" i="16"/>
  <c r="F11185" i="16"/>
  <c r="F11184" i="16"/>
  <c r="F8669" i="16"/>
  <c r="F8668" i="16"/>
  <c r="F8667" i="16"/>
  <c r="F911" i="16"/>
  <c r="F910" i="16"/>
  <c r="F909" i="16"/>
  <c r="F908" i="16"/>
  <c r="F907" i="16"/>
  <c r="F906" i="16"/>
  <c r="F905" i="16"/>
  <c r="F904" i="16"/>
  <c r="F903" i="16"/>
  <c r="F902" i="16"/>
  <c r="F901" i="16"/>
  <c r="F900" i="16"/>
  <c r="F899" i="16"/>
  <c r="F898" i="16"/>
  <c r="F897" i="16"/>
  <c r="F896" i="16"/>
  <c r="F895" i="16"/>
  <c r="F894" i="16"/>
  <c r="F893" i="16"/>
  <c r="F892" i="16"/>
  <c r="F891" i="16"/>
  <c r="F890" i="16"/>
  <c r="F889" i="16"/>
  <c r="F888" i="16"/>
  <c r="F887" i="16"/>
  <c r="F886" i="16"/>
  <c r="F885" i="16"/>
  <c r="F884" i="16"/>
  <c r="F883" i="16"/>
  <c r="F882" i="16"/>
  <c r="F1749" i="16"/>
  <c r="F1748" i="16"/>
  <c r="F1747" i="16"/>
  <c r="F1746" i="16"/>
  <c r="F1745" i="16"/>
  <c r="F1744" i="16"/>
  <c r="F1743" i="16"/>
  <c r="F1742" i="16"/>
  <c r="F1741" i="16"/>
  <c r="F1740" i="16"/>
  <c r="F1739" i="16"/>
  <c r="F1738" i="16"/>
  <c r="F1737" i="16"/>
  <c r="F1736" i="16"/>
  <c r="F1735" i="16"/>
  <c r="F1734" i="16"/>
  <c r="F1733" i="16"/>
  <c r="F1732" i="16"/>
  <c r="F1731" i="16"/>
  <c r="F1730" i="16"/>
  <c r="F1729" i="16"/>
  <c r="F1728" i="16"/>
  <c r="F1727" i="16"/>
  <c r="F1726" i="16"/>
  <c r="F8666" i="16"/>
  <c r="F8665" i="16"/>
  <c r="F8664" i="16"/>
  <c r="F8663" i="16"/>
  <c r="F8662" i="16"/>
  <c r="F8661" i="16"/>
  <c r="F8660" i="16"/>
  <c r="F8659" i="16"/>
  <c r="F8658" i="16"/>
  <c r="F8657" i="16"/>
  <c r="F8656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278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2784" i="16"/>
  <c r="F2783" i="16"/>
  <c r="F2782" i="16"/>
  <c r="F2781" i="16"/>
  <c r="F2780" i="16"/>
  <c r="F2779" i="16"/>
  <c r="F2778" i="16"/>
  <c r="F2777" i="16"/>
  <c r="F2776" i="16"/>
  <c r="F2775" i="16"/>
  <c r="F2774" i="16"/>
  <c r="F2773" i="16"/>
  <c r="F2772" i="16"/>
  <c r="F2771" i="16"/>
  <c r="F2770" i="16"/>
  <c r="F2769" i="16"/>
  <c r="F2768" i="16"/>
  <c r="F2767" i="16"/>
  <c r="F2766" i="16"/>
  <c r="F2765" i="16"/>
  <c r="F2764" i="16"/>
  <c r="F2763" i="16"/>
  <c r="F2762" i="16"/>
  <c r="F2761" i="16"/>
  <c r="F2760" i="16"/>
  <c r="F2759" i="16"/>
  <c r="F2758" i="16"/>
  <c r="F2757" i="16"/>
  <c r="F2756" i="16"/>
  <c r="F2755" i="16"/>
  <c r="F2754" i="16"/>
  <c r="F2753" i="16"/>
  <c r="F2752" i="16"/>
  <c r="F2751" i="16"/>
  <c r="F2750" i="16"/>
  <c r="F11183" i="16"/>
  <c r="F11182" i="16"/>
  <c r="F11181" i="16"/>
  <c r="F11180" i="16"/>
  <c r="F11179" i="16"/>
  <c r="F11178" i="16"/>
  <c r="F11177" i="16"/>
  <c r="F11176" i="16"/>
  <c r="F11175" i="16"/>
  <c r="F11174" i="16"/>
  <c r="F11173" i="16"/>
  <c r="F11172" i="16"/>
  <c r="F11171" i="16"/>
  <c r="F11170" i="16"/>
  <c r="F11169" i="16"/>
  <c r="F11168" i="16"/>
  <c r="F11167" i="16"/>
  <c r="F11166" i="16"/>
  <c r="F11165" i="16"/>
  <c r="F11164" i="16"/>
  <c r="F11163" i="16"/>
  <c r="F11162" i="16"/>
  <c r="F11161" i="16"/>
  <c r="F11160" i="16"/>
  <c r="F11159" i="16"/>
  <c r="F11158" i="16"/>
  <c r="F11157" i="16"/>
  <c r="F11156" i="16"/>
  <c r="F11155" i="16"/>
  <c r="F11154" i="16"/>
  <c r="F11153" i="16"/>
  <c r="F11152" i="16"/>
  <c r="F11151" i="16"/>
  <c r="F11150" i="16"/>
  <c r="F11149" i="16"/>
  <c r="F11148" i="16"/>
  <c r="F11147" i="16"/>
  <c r="F11146" i="16"/>
  <c r="F11145" i="16"/>
  <c r="F11144" i="16"/>
  <c r="F11143" i="16"/>
  <c r="F11142" i="16"/>
  <c r="F11141" i="16"/>
  <c r="F11140" i="16"/>
  <c r="F11139" i="16"/>
  <c r="F111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11137" i="16"/>
  <c r="F11136" i="16"/>
  <c r="F11135" i="16"/>
  <c r="F8655" i="16"/>
  <c r="F8654" i="16"/>
  <c r="F8653" i="16"/>
  <c r="F8652" i="16"/>
  <c r="F8651" i="16"/>
  <c r="F8650" i="16"/>
  <c r="F8649" i="16"/>
  <c r="F8648" i="16"/>
  <c r="F8647" i="16"/>
  <c r="F8646" i="16"/>
  <c r="F8645" i="16"/>
  <c r="F8482" i="16"/>
  <c r="F8481" i="16"/>
  <c r="F8480" i="16"/>
  <c r="F881" i="16"/>
  <c r="F880" i="16"/>
  <c r="F879" i="16"/>
  <c r="F878" i="16"/>
  <c r="F877" i="16"/>
  <c r="F876" i="16"/>
  <c r="F875" i="16"/>
  <c r="F874" i="16"/>
  <c r="F873" i="16"/>
  <c r="F872" i="16"/>
  <c r="F871" i="16"/>
  <c r="F870" i="16"/>
  <c r="F869" i="16"/>
  <c r="F868" i="16"/>
  <c r="F867" i="16"/>
  <c r="F866" i="16"/>
  <c r="F865" i="16"/>
  <c r="F864" i="16"/>
  <c r="F863" i="16"/>
  <c r="F862" i="16"/>
  <c r="F861" i="16"/>
  <c r="F860" i="16"/>
  <c r="F859" i="16"/>
  <c r="F858" i="16"/>
  <c r="F857" i="16"/>
  <c r="F856" i="16"/>
  <c r="F855" i="16"/>
  <c r="F854" i="16"/>
  <c r="F853" i="16"/>
  <c r="F8644" i="16"/>
  <c r="F8643" i="16"/>
  <c r="F8642" i="16"/>
  <c r="F8641" i="16"/>
  <c r="F8640" i="16"/>
  <c r="F8639" i="16"/>
  <c r="F8638" i="16"/>
  <c r="F8637" i="16"/>
  <c r="F8636" i="16"/>
  <c r="F8635" i="16"/>
  <c r="F8634" i="16"/>
  <c r="F8633" i="16"/>
  <c r="F8632" i="16"/>
  <c r="F8631" i="16"/>
  <c r="F8630" i="16"/>
  <c r="F8629" i="16"/>
  <c r="F8628" i="16"/>
  <c r="F8627" i="16"/>
  <c r="F8626" i="16"/>
  <c r="F8625" i="16"/>
  <c r="F8624" i="16"/>
  <c r="F5981" i="16"/>
  <c r="F5980" i="16"/>
  <c r="F5979" i="16"/>
  <c r="F5978" i="16"/>
  <c r="F5290" i="16"/>
  <c r="F5289" i="16"/>
  <c r="F5288" i="16"/>
  <c r="F5287" i="16"/>
  <c r="F5286" i="16"/>
  <c r="F5285" i="16"/>
  <c r="F5284" i="16"/>
  <c r="F5283" i="16"/>
  <c r="F5282" i="16"/>
  <c r="F5281" i="16"/>
  <c r="F5280" i="16"/>
  <c r="F5279" i="16"/>
  <c r="F5278" i="16"/>
  <c r="F1545" i="16"/>
  <c r="F5277" i="16"/>
  <c r="F5276" i="16"/>
  <c r="F5275" i="16"/>
  <c r="F5274" i="16"/>
  <c r="F5273" i="16"/>
  <c r="F5272" i="16"/>
  <c r="F5271" i="16"/>
  <c r="F5270" i="16"/>
  <c r="F10455" i="16"/>
  <c r="F10454" i="16"/>
  <c r="F10453" i="16"/>
  <c r="F10452" i="16"/>
  <c r="F10451" i="16"/>
  <c r="F10450" i="16"/>
  <c r="F10449" i="16"/>
  <c r="F10448" i="16"/>
  <c r="F10447" i="16"/>
  <c r="F10446" i="16"/>
  <c r="F10445" i="16"/>
  <c r="F10444" i="16"/>
  <c r="F10443" i="16"/>
  <c r="F10442" i="16"/>
  <c r="F10441" i="16"/>
  <c r="F10440" i="16"/>
  <c r="F10439" i="16"/>
  <c r="F10438" i="16"/>
  <c r="F10437" i="16"/>
  <c r="F10436" i="16"/>
  <c r="F10435" i="16"/>
  <c r="F10434" i="16"/>
  <c r="F10433" i="16"/>
  <c r="F10432" i="16"/>
  <c r="F10431" i="16"/>
  <c r="F10430" i="16"/>
  <c r="F10429" i="16"/>
  <c r="F10428" i="16"/>
  <c r="F1544" i="16"/>
  <c r="F1543" i="16"/>
  <c r="F1542" i="16"/>
  <c r="F1541" i="16"/>
  <c r="F1540" i="16"/>
  <c r="F1539" i="16"/>
  <c r="F1538" i="16"/>
  <c r="F1537" i="16"/>
  <c r="F1536" i="16"/>
  <c r="F1535" i="16"/>
  <c r="F1534" i="16"/>
  <c r="F1533" i="16"/>
  <c r="F1532" i="16"/>
  <c r="F1531" i="16"/>
  <c r="F1530" i="16"/>
  <c r="F1529" i="16"/>
  <c r="F11134" i="16"/>
  <c r="F11133" i="16"/>
  <c r="F11132" i="16"/>
  <c r="F11131" i="16"/>
  <c r="F11130" i="16"/>
  <c r="F11129" i="16"/>
  <c r="F11128" i="16"/>
  <c r="F11127" i="16"/>
  <c r="F11126" i="16"/>
  <c r="F11125" i="16"/>
  <c r="F11124" i="16"/>
  <c r="F11123" i="16"/>
  <c r="F11122" i="16"/>
  <c r="F11121" i="16"/>
  <c r="F11120" i="16"/>
  <c r="F4940" i="16"/>
  <c r="F11119" i="16"/>
  <c r="F11118" i="16"/>
  <c r="F11117" i="16"/>
  <c r="F11116" i="16"/>
  <c r="F11115" i="16"/>
  <c r="F11114" i="16"/>
  <c r="F11113" i="16"/>
  <c r="F11112" i="16"/>
  <c r="F11111" i="16"/>
  <c r="F11110" i="16"/>
  <c r="F11109" i="16"/>
  <c r="F11108" i="16"/>
  <c r="F11107" i="16"/>
  <c r="F11106" i="16"/>
  <c r="F11105" i="16"/>
  <c r="F11104" i="16"/>
  <c r="F11103" i="16"/>
  <c r="F11102" i="16"/>
  <c r="F11101" i="16"/>
  <c r="F4939" i="16"/>
  <c r="F4938" i="16"/>
  <c r="F4937" i="16"/>
  <c r="F4936" i="16"/>
  <c r="F4935" i="16"/>
  <c r="F4934" i="16"/>
  <c r="F4933" i="16"/>
  <c r="F4932" i="16"/>
  <c r="F4931" i="16"/>
  <c r="F4930" i="16"/>
  <c r="F4929" i="16"/>
  <c r="F4928" i="16"/>
  <c r="F4927" i="16"/>
  <c r="F4926" i="16"/>
  <c r="F4925" i="16"/>
  <c r="F4924" i="16"/>
  <c r="F4923" i="16"/>
  <c r="F4922" i="16"/>
  <c r="F4921" i="16"/>
  <c r="F4920" i="16"/>
  <c r="F4919" i="16"/>
  <c r="F4918" i="16"/>
  <c r="F4917" i="16"/>
  <c r="F4916" i="16"/>
  <c r="F4915" i="16"/>
  <c r="F4914" i="16"/>
  <c r="F4913" i="16"/>
  <c r="F4912" i="16"/>
  <c r="F4911" i="16"/>
  <c r="F4910" i="16"/>
  <c r="F4909" i="16"/>
  <c r="F4908" i="16"/>
  <c r="F1528" i="16"/>
  <c r="F1527" i="16"/>
  <c r="F1526" i="16"/>
  <c r="F1525" i="16"/>
  <c r="F1524" i="16"/>
  <c r="F1523" i="16"/>
  <c r="F1522" i="16"/>
  <c r="F1521" i="16"/>
  <c r="F1520" i="16"/>
  <c r="F1519" i="16"/>
  <c r="F1518" i="16"/>
  <c r="F1517" i="16"/>
  <c r="F1516" i="16"/>
  <c r="F1515" i="16"/>
  <c r="F3538" i="16"/>
  <c r="F1514" i="16"/>
  <c r="F1513" i="16"/>
  <c r="F1512" i="16"/>
  <c r="F1511" i="16"/>
  <c r="F1510" i="16"/>
  <c r="F1509" i="16"/>
  <c r="F1508" i="16"/>
  <c r="F1507" i="16"/>
  <c r="F1506" i="16"/>
  <c r="F1505" i="16"/>
  <c r="F1504" i="16"/>
  <c r="F1503" i="16"/>
  <c r="F1502" i="16"/>
  <c r="F1501" i="16"/>
  <c r="F1500" i="16"/>
  <c r="F1499" i="16"/>
  <c r="F1498" i="16"/>
  <c r="F1497" i="16"/>
  <c r="F1496" i="16"/>
  <c r="F1495" i="16"/>
  <c r="F1494" i="16"/>
  <c r="F1493" i="16"/>
  <c r="F1492" i="16"/>
  <c r="F1491" i="16"/>
  <c r="F1490" i="16"/>
  <c r="F1489" i="16"/>
  <c r="F1488" i="16"/>
  <c r="F1487" i="16"/>
  <c r="F1486" i="16"/>
  <c r="F1485" i="16"/>
  <c r="F1484" i="16"/>
  <c r="F1483" i="16"/>
  <c r="F3537" i="16"/>
  <c r="F3536" i="16"/>
  <c r="F3535" i="16"/>
  <c r="F3534" i="16"/>
  <c r="F3533" i="16"/>
  <c r="F3532" i="16"/>
  <c r="F3531" i="16"/>
  <c r="F3530" i="16"/>
  <c r="F3529" i="16"/>
  <c r="F3528" i="16"/>
  <c r="F3527" i="16"/>
  <c r="F3526" i="16"/>
  <c r="F3525" i="16"/>
  <c r="F3524" i="16"/>
  <c r="F3523" i="16"/>
  <c r="F3522" i="16"/>
  <c r="F3521" i="16"/>
  <c r="F3520" i="16"/>
  <c r="F3519" i="16"/>
  <c r="F3518" i="16"/>
  <c r="F11359" i="16"/>
  <c r="F11358" i="16"/>
  <c r="F11357" i="16"/>
  <c r="F11356" i="16"/>
  <c r="F11355" i="16"/>
  <c r="F11354" i="16"/>
  <c r="F11353" i="16"/>
  <c r="F11352" i="16"/>
  <c r="F11351" i="16"/>
  <c r="F11350" i="16"/>
  <c r="F1439" i="16"/>
  <c r="F1438" i="16"/>
  <c r="F1437" i="16"/>
  <c r="F1436" i="16"/>
  <c r="F1435" i="16"/>
  <c r="F1434" i="16"/>
  <c r="F1433" i="16"/>
  <c r="F1432" i="16"/>
  <c r="F1431" i="16"/>
  <c r="F1430" i="16"/>
  <c r="F1429" i="16"/>
  <c r="F1428" i="16"/>
  <c r="F1427" i="16"/>
  <c r="F1426" i="16"/>
  <c r="F1425" i="16"/>
  <c r="F1424" i="16"/>
  <c r="F1423" i="16"/>
  <c r="F1422" i="16"/>
  <c r="F1421" i="16"/>
  <c r="F1420" i="16"/>
  <c r="F1419" i="16"/>
  <c r="F1418" i="16"/>
  <c r="F1417" i="16"/>
  <c r="F1416" i="16"/>
  <c r="F1415" i="16"/>
  <c r="F1414" i="16"/>
  <c r="F1413" i="16"/>
  <c r="F11349" i="16"/>
  <c r="F11348" i="16"/>
  <c r="F11347" i="16"/>
  <c r="F11346" i="16"/>
  <c r="F11345" i="16"/>
  <c r="F11344" i="16"/>
  <c r="F11343" i="16"/>
  <c r="F11342" i="16"/>
  <c r="F11341" i="16"/>
  <c r="F11340" i="16"/>
  <c r="F11339" i="16"/>
  <c r="F11338" i="16"/>
  <c r="F11337" i="16"/>
  <c r="F11336" i="16"/>
  <c r="F11335" i="16"/>
  <c r="F11334" i="16"/>
  <c r="F11333" i="16"/>
  <c r="F11332" i="16"/>
  <c r="F11331" i="16"/>
  <c r="F11330" i="16"/>
  <c r="F11329" i="16"/>
  <c r="F11328" i="16"/>
  <c r="F11327" i="16"/>
  <c r="F11326" i="16"/>
  <c r="F11325" i="16"/>
  <c r="F11324" i="16"/>
  <c r="F11323" i="16"/>
  <c r="F1412" i="16"/>
  <c r="F1411" i="16"/>
  <c r="F1410" i="16"/>
  <c r="F1409" i="16"/>
  <c r="F4907" i="16"/>
  <c r="F4906" i="16"/>
  <c r="F4905" i="16"/>
  <c r="F4904" i="16"/>
  <c r="F4903" i="16"/>
  <c r="F4902" i="16"/>
  <c r="F4901" i="16"/>
  <c r="F4900" i="16"/>
  <c r="F4899" i="16"/>
  <c r="F4898" i="16"/>
  <c r="F4897" i="16"/>
  <c r="F4896" i="16"/>
  <c r="F4895" i="16"/>
  <c r="F4894" i="16"/>
  <c r="F4893" i="16"/>
  <c r="F4892" i="16"/>
  <c r="F4891" i="16"/>
  <c r="F4890" i="16"/>
  <c r="F4889" i="16"/>
  <c r="F4888" i="16"/>
  <c r="F4887" i="16"/>
  <c r="F4886" i="16"/>
  <c r="F4885" i="16"/>
  <c r="F4884" i="16"/>
  <c r="F4883" i="16"/>
  <c r="F4882" i="16"/>
  <c r="F4881" i="16"/>
  <c r="F4880" i="16"/>
  <c r="F4879" i="16"/>
  <c r="F4878" i="16"/>
  <c r="F4877" i="16"/>
  <c r="F4876" i="16"/>
  <c r="F4875" i="16"/>
  <c r="F4874" i="16"/>
  <c r="F4873" i="16"/>
  <c r="F4872" i="16"/>
  <c r="F4871" i="16"/>
  <c r="F4870" i="16"/>
  <c r="F4869" i="16"/>
  <c r="F4868" i="16"/>
  <c r="F4867" i="16"/>
  <c r="F4866" i="16"/>
  <c r="F4865" i="16"/>
  <c r="F4864" i="16"/>
  <c r="F4863" i="16"/>
  <c r="F4862" i="16"/>
  <c r="F4861" i="16"/>
  <c r="F4860" i="16"/>
  <c r="F4859" i="16"/>
  <c r="F4858" i="16"/>
  <c r="F4857" i="16"/>
  <c r="F4856" i="16"/>
  <c r="F4855" i="16"/>
  <c r="F4854" i="16"/>
  <c r="F4853" i="16"/>
  <c r="F4852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1408" i="16"/>
  <c r="F1407" i="16"/>
  <c r="F1406" i="16"/>
  <c r="F1405" i="16"/>
  <c r="F1404" i="16"/>
  <c r="F1403" i="16"/>
  <c r="F1402" i="16"/>
  <c r="F1401" i="16"/>
  <c r="F1400" i="16"/>
  <c r="F1399" i="16"/>
  <c r="F1398" i="16"/>
  <c r="F1397" i="16"/>
  <c r="F1396" i="16"/>
  <c r="F1395" i="16"/>
  <c r="F1394" i="16"/>
  <c r="F1393" i="16"/>
  <c r="F1392" i="16"/>
  <c r="F1391" i="16"/>
  <c r="F1390" i="16"/>
  <c r="F1389" i="16"/>
  <c r="F1388" i="16"/>
  <c r="F10765" i="16"/>
  <c r="F10764" i="16"/>
  <c r="F10763" i="16"/>
  <c r="F10762" i="16"/>
  <c r="F10761" i="16"/>
  <c r="F10760" i="16"/>
  <c r="F10759" i="16"/>
  <c r="F10758" i="16"/>
  <c r="F10757" i="16"/>
  <c r="F10756" i="16"/>
  <c r="F10755" i="16"/>
  <c r="F10754" i="16"/>
  <c r="F10753" i="16"/>
  <c r="F10752" i="16"/>
  <c r="F10751" i="16"/>
  <c r="F10750" i="16"/>
  <c r="F10749" i="16"/>
  <c r="F10748" i="16"/>
  <c r="F10747" i="16"/>
  <c r="F10746" i="16"/>
  <c r="F10745" i="16"/>
  <c r="F10744" i="16"/>
  <c r="F10743" i="16"/>
  <c r="F10742" i="16"/>
  <c r="F10741" i="16"/>
  <c r="F5269" i="16"/>
  <c r="F5268" i="16"/>
  <c r="F5267" i="16"/>
  <c r="F5266" i="16"/>
  <c r="F5265" i="16"/>
  <c r="F5264" i="16"/>
  <c r="F5263" i="16"/>
  <c r="F5262" i="16"/>
  <c r="F5261" i="16"/>
  <c r="F5260" i="16"/>
  <c r="F5259" i="16"/>
  <c r="F5258" i="16"/>
  <c r="F5257" i="16"/>
  <c r="F5256" i="16"/>
  <c r="F5255" i="16"/>
  <c r="F5254" i="16"/>
  <c r="F5253" i="16"/>
  <c r="F5252" i="16"/>
  <c r="F5251" i="16"/>
  <c r="F3517" i="16"/>
  <c r="F3516" i="16"/>
  <c r="F3515" i="16"/>
  <c r="F3514" i="16"/>
  <c r="F3513" i="16"/>
  <c r="F3512" i="16"/>
  <c r="F3511" i="16"/>
  <c r="F3510" i="16"/>
  <c r="F3509" i="16"/>
  <c r="F3508" i="16"/>
  <c r="F3507" i="16"/>
  <c r="F3506" i="16"/>
  <c r="F3505" i="16"/>
  <c r="F3504" i="16"/>
  <c r="F3503" i="16"/>
  <c r="F3502" i="16"/>
  <c r="F3501" i="16"/>
  <c r="F3500" i="16"/>
  <c r="F3499" i="16"/>
  <c r="F3498" i="16"/>
  <c r="F3497" i="16"/>
  <c r="F3496" i="16"/>
  <c r="F3495" i="16"/>
  <c r="F3494" i="16"/>
  <c r="F3493" i="16"/>
  <c r="F3492" i="16"/>
  <c r="F3491" i="16"/>
  <c r="F3490" i="16"/>
  <c r="F3489" i="16"/>
  <c r="F3488" i="16"/>
  <c r="F3487" i="16"/>
  <c r="F3486" i="16"/>
  <c r="F3485" i="16"/>
  <c r="F3484" i="16"/>
  <c r="F3483" i="16"/>
  <c r="F3482" i="16"/>
  <c r="F3481" i="16"/>
  <c r="F3480" i="16"/>
  <c r="F3479" i="16"/>
  <c r="F3478" i="16"/>
  <c r="F3477" i="16"/>
  <c r="F3476" i="16"/>
  <c r="F3475" i="16"/>
  <c r="F3474" i="16"/>
  <c r="F3473" i="16"/>
  <c r="F3472" i="16"/>
  <c r="F3471" i="16"/>
  <c r="F3470" i="16"/>
  <c r="F3469" i="16"/>
  <c r="F3468" i="16"/>
  <c r="F3467" i="16"/>
  <c r="F3466" i="16"/>
  <c r="F3465" i="16"/>
  <c r="F3464" i="16"/>
  <c r="F3463" i="16"/>
  <c r="F3462" i="16"/>
  <c r="F3461" i="16"/>
  <c r="F3460" i="16"/>
  <c r="F3459" i="16"/>
  <c r="F3458" i="16"/>
  <c r="F3457" i="16"/>
  <c r="F3456" i="16"/>
  <c r="F3455" i="16"/>
  <c r="F3454" i="16"/>
  <c r="F3453" i="16"/>
  <c r="F3452" i="16"/>
  <c r="F3451" i="16"/>
  <c r="F2749" i="16"/>
  <c r="F507" i="16"/>
  <c r="F506" i="16"/>
  <c r="F505" i="16"/>
  <c r="F504" i="16"/>
  <c r="F503" i="16"/>
  <c r="F502" i="16"/>
  <c r="F501" i="16"/>
  <c r="F500" i="16"/>
  <c r="F499" i="16"/>
  <c r="F498" i="16"/>
  <c r="F497" i="16"/>
  <c r="F4851" i="16"/>
  <c r="F4850" i="16"/>
  <c r="F4849" i="16"/>
  <c r="F4848" i="16"/>
  <c r="F4847" i="16"/>
  <c r="F4846" i="16"/>
  <c r="F4845" i="16"/>
  <c r="F4844" i="16"/>
  <c r="F4843" i="16"/>
  <c r="F4842" i="16"/>
  <c r="F4841" i="16"/>
  <c r="F4840" i="16"/>
  <c r="F4839" i="16"/>
  <c r="F4838" i="16"/>
  <c r="F4837" i="16"/>
  <c r="F4836" i="16"/>
  <c r="F4835" i="16"/>
  <c r="F4834" i="16"/>
  <c r="F4833" i="16"/>
  <c r="F4832" i="16"/>
  <c r="F4831" i="16"/>
  <c r="F4830" i="16"/>
  <c r="F4829" i="16"/>
  <c r="F4828" i="16"/>
  <c r="F4827" i="16"/>
  <c r="F4826" i="16"/>
  <c r="F4825" i="16"/>
  <c r="F4824" i="16"/>
  <c r="F4823" i="16"/>
  <c r="F4822" i="16"/>
  <c r="F4821" i="16"/>
  <c r="F4820" i="16"/>
  <c r="F4819" i="16"/>
  <c r="F4818" i="16"/>
  <c r="F4817" i="16"/>
  <c r="F4816" i="16"/>
  <c r="F4815" i="16"/>
  <c r="F4814" i="16"/>
  <c r="F4813" i="16"/>
  <c r="F4812" i="16"/>
  <c r="F4811" i="16"/>
  <c r="F4810" i="16"/>
  <c r="F4809" i="16"/>
  <c r="F4808" i="16"/>
  <c r="F4807" i="16"/>
  <c r="F4806" i="16"/>
  <c r="F4805" i="16"/>
  <c r="F4804" i="16"/>
  <c r="F4803" i="16"/>
  <c r="F4802" i="16"/>
  <c r="F4801" i="16"/>
  <c r="F4800" i="16"/>
  <c r="F4799" i="16"/>
  <c r="F4798" i="16"/>
  <c r="F4797" i="16"/>
  <c r="F4796" i="16"/>
  <c r="F4795" i="16"/>
  <c r="F3450" i="16"/>
  <c r="F3449" i="16"/>
  <c r="F3448" i="16"/>
  <c r="F3447" i="16"/>
  <c r="F3446" i="16"/>
  <c r="F3445" i="16"/>
  <c r="F3444" i="16"/>
  <c r="F3443" i="16"/>
  <c r="F3442" i="16"/>
  <c r="F3441" i="16"/>
  <c r="F3440" i="16"/>
  <c r="F3439" i="16"/>
  <c r="F3438" i="16"/>
  <c r="F3437" i="16"/>
  <c r="F3436" i="16"/>
  <c r="F3435" i="16"/>
  <c r="F3434" i="16"/>
  <c r="F3433" i="16"/>
  <c r="F3432" i="16"/>
  <c r="F3431" i="16"/>
  <c r="F1387" i="16"/>
  <c r="F1386" i="16"/>
  <c r="F1385" i="16"/>
  <c r="F1384" i="16"/>
  <c r="F1383" i="16"/>
  <c r="F1382" i="16"/>
  <c r="F1381" i="16"/>
  <c r="F1380" i="16"/>
  <c r="F1379" i="16"/>
  <c r="F1378" i="16"/>
  <c r="F1377" i="16"/>
  <c r="F1376" i="16"/>
  <c r="F1375" i="16"/>
  <c r="F1374" i="16"/>
  <c r="F1373" i="16"/>
  <c r="F1372" i="16"/>
  <c r="F1371" i="16"/>
  <c r="F1370" i="16"/>
  <c r="F1369" i="16"/>
  <c r="F1368" i="16"/>
  <c r="F1367" i="16"/>
  <c r="F1366" i="16"/>
  <c r="F1365" i="16"/>
  <c r="F1364" i="16"/>
  <c r="F10809" i="16"/>
  <c r="F10808" i="16"/>
  <c r="F10807" i="16"/>
  <c r="F10806" i="16"/>
  <c r="F10805" i="16"/>
  <c r="F10804" i="16"/>
  <c r="F10803" i="16"/>
  <c r="F10802" i="16"/>
  <c r="F10801" i="16"/>
  <c r="F10800" i="16"/>
  <c r="F10799" i="16"/>
  <c r="F10798" i="16"/>
  <c r="F10797" i="16"/>
  <c r="F10796" i="16"/>
  <c r="F10795" i="16"/>
  <c r="F10794" i="16"/>
  <c r="F10793" i="16"/>
  <c r="F10792" i="16"/>
  <c r="F10791" i="16"/>
  <c r="F10790" i="16"/>
  <c r="F10789" i="16"/>
  <c r="F10788" i="16"/>
  <c r="F10787" i="16"/>
  <c r="F2748" i="16"/>
  <c r="F2747" i="16"/>
  <c r="F2746" i="16"/>
  <c r="F2745" i="16"/>
  <c r="F2744" i="16"/>
  <c r="F2743" i="16"/>
  <c r="F2742" i="16"/>
  <c r="F2741" i="16"/>
  <c r="F2740" i="16"/>
  <c r="F2739" i="16"/>
  <c r="F2738" i="16"/>
  <c r="F2737" i="16"/>
  <c r="F2736" i="16"/>
  <c r="F2735" i="16"/>
  <c r="F2734" i="16"/>
  <c r="F2733" i="16"/>
  <c r="F2732" i="16"/>
  <c r="F2731" i="16"/>
  <c r="F2730" i="16"/>
  <c r="F2729" i="16"/>
  <c r="F2728" i="16"/>
  <c r="F2727" i="16"/>
  <c r="F2726" i="16"/>
  <c r="F2725" i="16"/>
  <c r="F2724" i="16"/>
  <c r="F2723" i="16"/>
  <c r="F2722" i="16"/>
  <c r="F2721" i="16"/>
  <c r="F2720" i="16"/>
  <c r="F2719" i="16"/>
  <c r="F2718" i="16"/>
  <c r="F2717" i="16"/>
  <c r="F2716" i="16"/>
  <c r="F2715" i="16"/>
  <c r="F2714" i="16"/>
  <c r="F2713" i="16"/>
  <c r="F2712" i="16"/>
  <c r="F2711" i="16"/>
  <c r="F2710" i="16"/>
  <c r="F2709" i="16"/>
  <c r="F2708" i="16"/>
  <c r="F2707" i="16"/>
  <c r="F2706" i="16"/>
  <c r="F1482" i="16"/>
  <c r="F1481" i="16"/>
  <c r="F1480" i="16"/>
  <c r="F1479" i="16"/>
  <c r="F1478" i="16"/>
  <c r="F1477" i="16"/>
  <c r="F1476" i="16"/>
  <c r="F1475" i="16"/>
  <c r="F1474" i="16"/>
  <c r="F1473" i="16"/>
  <c r="F1472" i="16"/>
  <c r="F1471" i="16"/>
  <c r="F1470" i="16"/>
  <c r="F1469" i="16"/>
  <c r="F1468" i="16"/>
  <c r="F1467" i="16"/>
  <c r="F1466" i="16"/>
  <c r="F1465" i="16"/>
  <c r="F1464" i="16"/>
  <c r="F1463" i="16"/>
  <c r="F1462" i="16"/>
  <c r="F1461" i="16"/>
  <c r="F8934" i="16"/>
  <c r="F8933" i="16"/>
  <c r="F8393" i="16"/>
  <c r="F8392" i="16"/>
  <c r="F8391" i="16"/>
  <c r="F8390" i="16"/>
  <c r="F8389" i="16"/>
  <c r="F8388" i="16"/>
  <c r="F8387" i="16"/>
  <c r="F8386" i="16"/>
  <c r="F8385" i="16"/>
  <c r="F8384" i="16"/>
  <c r="F8383" i="16"/>
  <c r="F8382" i="16"/>
  <c r="F8381" i="16"/>
  <c r="F8380" i="16"/>
  <c r="F8379" i="16"/>
  <c r="F8378" i="16"/>
  <c r="F8377" i="16"/>
  <c r="F8376" i="16"/>
  <c r="F8375" i="16"/>
  <c r="F8374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2222" i="16"/>
  <c r="F2221" i="16"/>
  <c r="F2220" i="16"/>
  <c r="F2219" i="16"/>
  <c r="F2218" i="16"/>
  <c r="F2217" i="16"/>
  <c r="F2216" i="16"/>
  <c r="F2215" i="16"/>
  <c r="F2214" i="16"/>
  <c r="F2213" i="16"/>
  <c r="F2212" i="16"/>
  <c r="F2211" i="16"/>
  <c r="F2210" i="16"/>
  <c r="F2209" i="16"/>
  <c r="F2208" i="16"/>
  <c r="F2207" i="16"/>
  <c r="F2206" i="16"/>
  <c r="F8932" i="16"/>
  <c r="F8931" i="16"/>
  <c r="F8930" i="16"/>
  <c r="F8929" i="16"/>
  <c r="F8928" i="16"/>
  <c r="F8927" i="16"/>
  <c r="F8926" i="16"/>
  <c r="F8925" i="16"/>
  <c r="F8924" i="16"/>
  <c r="F8923" i="16"/>
  <c r="F8922" i="16"/>
  <c r="F8921" i="16"/>
  <c r="F8920" i="16"/>
  <c r="F8919" i="16"/>
  <c r="F4107" i="16"/>
  <c r="F3389" i="16"/>
  <c r="F3388" i="16"/>
  <c r="F3387" i="16"/>
  <c r="F3386" i="16"/>
  <c r="F3385" i="16"/>
  <c r="F3384" i="16"/>
  <c r="F3383" i="16"/>
  <c r="F3382" i="16"/>
  <c r="F3381" i="16"/>
  <c r="F3380" i="16"/>
  <c r="F3379" i="16"/>
  <c r="F3378" i="16"/>
  <c r="F3377" i="16"/>
  <c r="F3376" i="16"/>
  <c r="F3375" i="16"/>
  <c r="F3374" i="16"/>
  <c r="F3373" i="16"/>
  <c r="F3372" i="16"/>
  <c r="F3371" i="16"/>
  <c r="F3370" i="16"/>
  <c r="F3369" i="16"/>
  <c r="F3368" i="16"/>
  <c r="F3367" i="16"/>
  <c r="F3366" i="16"/>
  <c r="F3365" i="16"/>
  <c r="F3364" i="16"/>
  <c r="F3363" i="16"/>
  <c r="F3362" i="16"/>
  <c r="F3361" i="16"/>
  <c r="F3360" i="16"/>
  <c r="F3359" i="16"/>
  <c r="F3358" i="16"/>
  <c r="F3357" i="16"/>
  <c r="F3356" i="16"/>
  <c r="F3355" i="16"/>
  <c r="F3354" i="16"/>
  <c r="F3353" i="16"/>
  <c r="F3352" i="16"/>
  <c r="F3351" i="16"/>
  <c r="F3350" i="16"/>
  <c r="F3349" i="16"/>
  <c r="F3348" i="16"/>
  <c r="F3347" i="16"/>
  <c r="F3346" i="16"/>
  <c r="F3345" i="16"/>
  <c r="F3344" i="16"/>
  <c r="F3343" i="16"/>
  <c r="F3342" i="16"/>
  <c r="F3341" i="16"/>
  <c r="F3340" i="16"/>
  <c r="F3339" i="16"/>
  <c r="F3338" i="16"/>
  <c r="F3337" i="16"/>
  <c r="F3336" i="16"/>
  <c r="F3335" i="16"/>
  <c r="F3334" i="16"/>
  <c r="F3333" i="16"/>
  <c r="F3332" i="16"/>
  <c r="F3331" i="16"/>
  <c r="F3330" i="16"/>
  <c r="F3329" i="16"/>
  <c r="F3328" i="16"/>
  <c r="F3327" i="16"/>
  <c r="F3326" i="16"/>
  <c r="F3325" i="16"/>
  <c r="F4106" i="16"/>
  <c r="F4105" i="16"/>
  <c r="F4104" i="16"/>
  <c r="F4103" i="16"/>
  <c r="F4102" i="16"/>
  <c r="F4101" i="16"/>
  <c r="F4100" i="16"/>
  <c r="F4099" i="16"/>
  <c r="F4098" i="16"/>
  <c r="F4097" i="16"/>
  <c r="F4096" i="16"/>
  <c r="F4095" i="16"/>
  <c r="F4094" i="16"/>
  <c r="F4093" i="16"/>
  <c r="F4092" i="16"/>
  <c r="F4091" i="16"/>
  <c r="F4090" i="16"/>
  <c r="F4089" i="16"/>
  <c r="F4088" i="16"/>
  <c r="F4087" i="16"/>
  <c r="F4086" i="16"/>
  <c r="F7142" i="16"/>
  <c r="F7141" i="16"/>
  <c r="F7140" i="16"/>
  <c r="F7139" i="16"/>
  <c r="F7138" i="16"/>
  <c r="F7137" i="16"/>
  <c r="F7136" i="16"/>
  <c r="F7135" i="16"/>
  <c r="F7134" i="16"/>
  <c r="F7133" i="16"/>
  <c r="F5570" i="16"/>
  <c r="F5569" i="16"/>
  <c r="F5568" i="16"/>
  <c r="F5567" i="16"/>
  <c r="F5566" i="16"/>
  <c r="F5565" i="16"/>
  <c r="F5564" i="16"/>
  <c r="F5563" i="16"/>
  <c r="F5562" i="16"/>
  <c r="F5561" i="16"/>
  <c r="F5560" i="16"/>
  <c r="F5559" i="16"/>
  <c r="F5558" i="16"/>
  <c r="F3189" i="16"/>
  <c r="F3188" i="16"/>
  <c r="F3187" i="16"/>
  <c r="F3186" i="16"/>
  <c r="F3185" i="16"/>
  <c r="F3184" i="16"/>
  <c r="F3183" i="16"/>
  <c r="F3182" i="16"/>
  <c r="F3181" i="16"/>
  <c r="F3180" i="16"/>
  <c r="F3179" i="16"/>
  <c r="F3178" i="16"/>
  <c r="F3177" i="16"/>
  <c r="F3176" i="16"/>
  <c r="F3175" i="16"/>
  <c r="F3174" i="16"/>
  <c r="F3173" i="16"/>
  <c r="F3172" i="16"/>
  <c r="F3171" i="16"/>
  <c r="F3170" i="16"/>
  <c r="F3169" i="16"/>
  <c r="F3324" i="16"/>
  <c r="F3323" i="16"/>
  <c r="F3322" i="16"/>
  <c r="F3321" i="16"/>
  <c r="F3320" i="16"/>
  <c r="F3319" i="16"/>
  <c r="F3318" i="16"/>
  <c r="F3317" i="16"/>
  <c r="F3316" i="16"/>
  <c r="F3315" i="16"/>
  <c r="F3314" i="16"/>
  <c r="F3313" i="16"/>
  <c r="F3312" i="16"/>
  <c r="F3311" i="16"/>
  <c r="F3310" i="16"/>
  <c r="F3309" i="16"/>
  <c r="F3308" i="16"/>
  <c r="F3307" i="16"/>
  <c r="F3306" i="16"/>
  <c r="F3305" i="16"/>
  <c r="F3304" i="16"/>
  <c r="F3303" i="16"/>
  <c r="F3302" i="16"/>
  <c r="F3301" i="16"/>
  <c r="F3300" i="16"/>
  <c r="F3299" i="16"/>
  <c r="F3298" i="16"/>
  <c r="F3297" i="16"/>
  <c r="F3296" i="16"/>
  <c r="F3295" i="16"/>
  <c r="F3294" i="16"/>
  <c r="F3293" i="16"/>
  <c r="F3292" i="16"/>
  <c r="F3291" i="16"/>
  <c r="F3290" i="16"/>
  <c r="F3289" i="16"/>
  <c r="F3288" i="16"/>
  <c r="F3287" i="16"/>
  <c r="F3286" i="16"/>
  <c r="F3285" i="16"/>
  <c r="F3284" i="16"/>
  <c r="F3283" i="16"/>
  <c r="F3282" i="16"/>
  <c r="F1957" i="16"/>
  <c r="F1956" i="16"/>
  <c r="F1955" i="16"/>
  <c r="F1954" i="16"/>
  <c r="F1953" i="16"/>
  <c r="F1952" i="16"/>
  <c r="F1951" i="16"/>
  <c r="F1950" i="16"/>
  <c r="F1949" i="16"/>
  <c r="F1948" i="16"/>
  <c r="F1947" i="16"/>
  <c r="F1946" i="16"/>
  <c r="F1945" i="16"/>
  <c r="F1944" i="16"/>
  <c r="F1943" i="16"/>
  <c r="F1942" i="16"/>
  <c r="F1941" i="16"/>
  <c r="F1940" i="16"/>
  <c r="F1939" i="16"/>
  <c r="F1938" i="16"/>
  <c r="F1937" i="16"/>
  <c r="F1936" i="16"/>
  <c r="F1935" i="16"/>
  <c r="F1934" i="16"/>
  <c r="F3168" i="16"/>
  <c r="F3167" i="16"/>
  <c r="F3166" i="16"/>
  <c r="F3165" i="16"/>
  <c r="F3164" i="16"/>
  <c r="F3163" i="16"/>
  <c r="F3162" i="16"/>
  <c r="F3161" i="16"/>
  <c r="F3160" i="16"/>
  <c r="F3159" i="16"/>
  <c r="F3158" i="16"/>
  <c r="F3157" i="16"/>
  <c r="F3156" i="16"/>
  <c r="F3155" i="16"/>
  <c r="F3154" i="16"/>
  <c r="F3153" i="16"/>
  <c r="F3152" i="16"/>
  <c r="F3151" i="16"/>
  <c r="F3150" i="16"/>
  <c r="F3149" i="16"/>
  <c r="F6406" i="16"/>
  <c r="F6405" i="16"/>
  <c r="F6404" i="16"/>
  <c r="F6403" i="16"/>
  <c r="F6402" i="16"/>
  <c r="F6401" i="16"/>
  <c r="F6400" i="16"/>
  <c r="F6399" i="16"/>
  <c r="F10302" i="16"/>
  <c r="F10301" i="16"/>
  <c r="F10300" i="16"/>
  <c r="F10299" i="16"/>
  <c r="F10298" i="16"/>
  <c r="F10297" i="16"/>
  <c r="F10296" i="16"/>
  <c r="F10295" i="16"/>
  <c r="F10294" i="16"/>
  <c r="F10293" i="16"/>
  <c r="F10292" i="16"/>
  <c r="F10291" i="16"/>
  <c r="F10290" i="16"/>
  <c r="F10289" i="16"/>
  <c r="F10288" i="16"/>
  <c r="F10287" i="16"/>
  <c r="F10286" i="16"/>
  <c r="F10285" i="16"/>
  <c r="F10284" i="16"/>
  <c r="F10283" i="16"/>
  <c r="F10282" i="16"/>
  <c r="F10281" i="16"/>
  <c r="F10280" i="16"/>
  <c r="F10279" i="16"/>
  <c r="F10278" i="16"/>
  <c r="F10277" i="16"/>
  <c r="F10276" i="16"/>
  <c r="F10275" i="16"/>
  <c r="F10274" i="16"/>
  <c r="F10273" i="16"/>
  <c r="F10272" i="16"/>
  <c r="F10271" i="16"/>
  <c r="F10270" i="16"/>
  <c r="F10269" i="16"/>
  <c r="F10268" i="16"/>
  <c r="F10267" i="16"/>
  <c r="F10266" i="16"/>
  <c r="F10786" i="16"/>
  <c r="F1933" i="16"/>
  <c r="F1932" i="16"/>
  <c r="F1931" i="16"/>
  <c r="F1930" i="16"/>
  <c r="F1929" i="16"/>
  <c r="F1928" i="16"/>
  <c r="F1927" i="16"/>
  <c r="F1926" i="16"/>
  <c r="F1925" i="16"/>
  <c r="F1924" i="16"/>
  <c r="F1923" i="16"/>
  <c r="F1922" i="16"/>
  <c r="F1921" i="16"/>
  <c r="F1920" i="16"/>
  <c r="F1919" i="16"/>
  <c r="F1918" i="16"/>
  <c r="F1917" i="16"/>
  <c r="F1916" i="16"/>
  <c r="F1915" i="16"/>
  <c r="F1914" i="16"/>
  <c r="F1913" i="16"/>
  <c r="F1912" i="16"/>
  <c r="F1911" i="16"/>
  <c r="F1910" i="16"/>
  <c r="F1909" i="16"/>
  <c r="F1908" i="16"/>
  <c r="F1907" i="16"/>
  <c r="F1906" i="16"/>
  <c r="F1905" i="16"/>
  <c r="F1904" i="16"/>
  <c r="F1903" i="16"/>
  <c r="F1902" i="16"/>
  <c r="F1901" i="16"/>
  <c r="F1900" i="16"/>
  <c r="F1899" i="16"/>
  <c r="F1898" i="16"/>
  <c r="F1897" i="16"/>
  <c r="F1896" i="16"/>
  <c r="F1895" i="16"/>
  <c r="F1894" i="16"/>
  <c r="F1893" i="16"/>
  <c r="F1892" i="16"/>
  <c r="F1891" i="16"/>
  <c r="F1890" i="16"/>
  <c r="F1889" i="16"/>
  <c r="F1888" i="16"/>
  <c r="F1887" i="16"/>
  <c r="F1886" i="16"/>
  <c r="F1885" i="16"/>
  <c r="F1884" i="16"/>
  <c r="F1883" i="16"/>
  <c r="F1882" i="16"/>
  <c r="F1881" i="16"/>
  <c r="F1880" i="16"/>
  <c r="F1879" i="16"/>
  <c r="F1878" i="16"/>
  <c r="F1877" i="16"/>
  <c r="F1876" i="16"/>
  <c r="F1875" i="16"/>
  <c r="F1874" i="16"/>
  <c r="F1873" i="16"/>
  <c r="F1872" i="16"/>
  <c r="F1871" i="16"/>
  <c r="F1870" i="16"/>
  <c r="F1869" i="16"/>
  <c r="F1868" i="16"/>
  <c r="F1867" i="16"/>
  <c r="F10785" i="16"/>
  <c r="F10784" i="16"/>
  <c r="F10783" i="16"/>
  <c r="F10782" i="16"/>
  <c r="F10781" i="16"/>
  <c r="F10780" i="16"/>
  <c r="F10779" i="16"/>
  <c r="F8847" i="16"/>
  <c r="F8846" i="16"/>
  <c r="F8845" i="16"/>
  <c r="F8844" i="16"/>
  <c r="F8843" i="16"/>
  <c r="F8842" i="16"/>
  <c r="F8841" i="16"/>
  <c r="F8840" i="16"/>
  <c r="F8839" i="16"/>
  <c r="F8838" i="16"/>
  <c r="F8837" i="16"/>
  <c r="F3781" i="16"/>
  <c r="F3780" i="16"/>
  <c r="F3779" i="16"/>
  <c r="F3778" i="16"/>
  <c r="F3777" i="16"/>
  <c r="F3776" i="16"/>
  <c r="F3775" i="16"/>
  <c r="F3774" i="16"/>
  <c r="F3773" i="16"/>
  <c r="F3772" i="16"/>
  <c r="F3771" i="16"/>
  <c r="F1143" i="16"/>
  <c r="F1142" i="16"/>
  <c r="F1141" i="16"/>
  <c r="F1140" i="16"/>
  <c r="F1139" i="16"/>
  <c r="F1138" i="16"/>
  <c r="F1137" i="16"/>
  <c r="F1136" i="16"/>
  <c r="F1135" i="16"/>
  <c r="F1134" i="16"/>
  <c r="F1133" i="16"/>
  <c r="F1132" i="16"/>
  <c r="F1131" i="16"/>
  <c r="F1130" i="16"/>
  <c r="F4794" i="16"/>
  <c r="F4793" i="16"/>
  <c r="F4792" i="16"/>
  <c r="F4791" i="16"/>
  <c r="F4790" i="16"/>
  <c r="F4789" i="16"/>
  <c r="F4788" i="16"/>
  <c r="F4787" i="16"/>
  <c r="F4786" i="16"/>
  <c r="F4785" i="16"/>
  <c r="F4784" i="16"/>
  <c r="F4783" i="16"/>
  <c r="F4782" i="16"/>
  <c r="F4781" i="16"/>
  <c r="F4780" i="16"/>
  <c r="F4779" i="16"/>
  <c r="F4778" i="16"/>
  <c r="F4777" i="16"/>
  <c r="F4776" i="16"/>
  <c r="F4775" i="16"/>
  <c r="F2337" i="16"/>
  <c r="F2336" i="16"/>
  <c r="F2335" i="16"/>
  <c r="F1866" i="16"/>
  <c r="F1865" i="16"/>
  <c r="F1864" i="16"/>
  <c r="F1863" i="16"/>
  <c r="F1862" i="16"/>
  <c r="F1861" i="16"/>
  <c r="F1860" i="16"/>
  <c r="F1859" i="16"/>
  <c r="F1858" i="16"/>
  <c r="F1857" i="16"/>
  <c r="F1856" i="16"/>
  <c r="F1855" i="16"/>
  <c r="F1854" i="16"/>
  <c r="F1853" i="16"/>
  <c r="F1852" i="16"/>
  <c r="F1851" i="16"/>
  <c r="F1850" i="16"/>
  <c r="F1849" i="16"/>
  <c r="F1848" i="16"/>
  <c r="F1847" i="16"/>
  <c r="F1846" i="16"/>
  <c r="F1845" i="16"/>
  <c r="F1844" i="16"/>
  <c r="F1843" i="16"/>
  <c r="F1842" i="16"/>
  <c r="F1841" i="16"/>
  <c r="F1129" i="16"/>
  <c r="F1128" i="16"/>
  <c r="F1127" i="16"/>
  <c r="F1126" i="16"/>
  <c r="F1125" i="16"/>
  <c r="F1124" i="16"/>
  <c r="F1123" i="16"/>
  <c r="F1122" i="16"/>
  <c r="F1121" i="16"/>
  <c r="F1120" i="16"/>
  <c r="F1119" i="16"/>
  <c r="F1118" i="16"/>
  <c r="F1117" i="16"/>
  <c r="F1116" i="16"/>
  <c r="F1115" i="16"/>
  <c r="F1114" i="16"/>
  <c r="F1113" i="16"/>
  <c r="F1112" i="16"/>
  <c r="F1111" i="16"/>
  <c r="F1110" i="16"/>
  <c r="F1109" i="16"/>
  <c r="F1108" i="16"/>
  <c r="F1107" i="16"/>
  <c r="F1106" i="16"/>
  <c r="F1105" i="16"/>
  <c r="F1104" i="16"/>
  <c r="F1103" i="16"/>
  <c r="F1102" i="16"/>
  <c r="F1101" i="16"/>
  <c r="F1100" i="16"/>
  <c r="F1099" i="16"/>
  <c r="F1098" i="16"/>
  <c r="F1097" i="16"/>
  <c r="F1096" i="16"/>
  <c r="F1095" i="16"/>
  <c r="F1094" i="16"/>
  <c r="F1093" i="16"/>
  <c r="F1092" i="16"/>
  <c r="F1091" i="16"/>
  <c r="F1090" i="16"/>
  <c r="F2334" i="16"/>
  <c r="F2333" i="16"/>
  <c r="F2332" i="16"/>
  <c r="F2331" i="16"/>
  <c r="F2330" i="16"/>
  <c r="F2329" i="16"/>
  <c r="F2328" i="16"/>
  <c r="F2327" i="16"/>
  <c r="F2326" i="16"/>
  <c r="F2325" i="16"/>
  <c r="F7360" i="16"/>
  <c r="F7359" i="16"/>
  <c r="F7358" i="16"/>
  <c r="F7357" i="16"/>
  <c r="F7356" i="16"/>
  <c r="F7355" i="16"/>
  <c r="F7354" i="16"/>
  <c r="F7353" i="16"/>
  <c r="F3148" i="16"/>
  <c r="F3147" i="16"/>
  <c r="F3146" i="16"/>
  <c r="F3145" i="16"/>
  <c r="F3144" i="16"/>
  <c r="F3143" i="16"/>
  <c r="F3142" i="16"/>
  <c r="F3141" i="16"/>
  <c r="F3140" i="16"/>
  <c r="F3139" i="16"/>
  <c r="F3138" i="16"/>
  <c r="F3137" i="16"/>
  <c r="F3136" i="16"/>
  <c r="F3135" i="16"/>
  <c r="F3134" i="16"/>
  <c r="F3133" i="16"/>
  <c r="F3132" i="16"/>
  <c r="F3131" i="16"/>
  <c r="F3130" i="16"/>
  <c r="F3129" i="16"/>
  <c r="F3128" i="16"/>
  <c r="F5447" i="16"/>
  <c r="F5446" i="16"/>
  <c r="F5445" i="16"/>
  <c r="F5444" i="16"/>
  <c r="F5443" i="16"/>
  <c r="F3430" i="16"/>
  <c r="F3429" i="16"/>
  <c r="F3428" i="16"/>
  <c r="F3427" i="16"/>
  <c r="F3426" i="16"/>
  <c r="F3425" i="16"/>
  <c r="F3424" i="16"/>
  <c r="F11100" i="16"/>
  <c r="F11099" i="16"/>
  <c r="F11098" i="16"/>
  <c r="F11097" i="16"/>
  <c r="F11096" i="16"/>
  <c r="F11095" i="16"/>
  <c r="F11094" i="16"/>
  <c r="F11093" i="16"/>
  <c r="F11092" i="16"/>
  <c r="F11091" i="16"/>
  <c r="F11090" i="16"/>
  <c r="F11089" i="16"/>
  <c r="F11088" i="16"/>
  <c r="F11087" i="16"/>
  <c r="F11086" i="16"/>
  <c r="F1089" i="16"/>
  <c r="F1088" i="16"/>
  <c r="F1087" i="16"/>
  <c r="F1086" i="16"/>
  <c r="F1085" i="16"/>
  <c r="F1084" i="16"/>
  <c r="F10740" i="16"/>
  <c r="F10739" i="16"/>
  <c r="F10738" i="16"/>
  <c r="F10737" i="16"/>
  <c r="F10736" i="16"/>
  <c r="F10735" i="16"/>
  <c r="F10734" i="16"/>
  <c r="F10733" i="16"/>
  <c r="F10732" i="16"/>
  <c r="F10731" i="16"/>
  <c r="F10730" i="16"/>
  <c r="F10729" i="16"/>
  <c r="F10728" i="16"/>
  <c r="F5442" i="16"/>
  <c r="F5441" i="16"/>
  <c r="F5440" i="16"/>
  <c r="F5439" i="16"/>
  <c r="F5438" i="16"/>
  <c r="F5437" i="16"/>
  <c r="F5436" i="16"/>
  <c r="F5435" i="16"/>
  <c r="F5434" i="16"/>
  <c r="F5433" i="16"/>
  <c r="F5432" i="16"/>
  <c r="F5431" i="16"/>
  <c r="F5430" i="16"/>
  <c r="F5429" i="16"/>
  <c r="F5428" i="16"/>
  <c r="F5427" i="16"/>
  <c r="F5426" i="16"/>
  <c r="F5425" i="16"/>
  <c r="F5424" i="16"/>
  <c r="F5423" i="16"/>
  <c r="F5422" i="16"/>
  <c r="F5421" i="16"/>
  <c r="F5420" i="16"/>
  <c r="F5419" i="16"/>
  <c r="F5418" i="16"/>
  <c r="F5417" i="16"/>
  <c r="F5416" i="16"/>
  <c r="F5415" i="16"/>
  <c r="F5414" i="16"/>
  <c r="F5413" i="16"/>
  <c r="F5412" i="16"/>
  <c r="F5411" i="16"/>
  <c r="F5410" i="16"/>
  <c r="F5409" i="16"/>
  <c r="F5408" i="16"/>
  <c r="F5407" i="16"/>
  <c r="F5406" i="16"/>
  <c r="F5405" i="16"/>
  <c r="F5404" i="16"/>
  <c r="F5403" i="16"/>
  <c r="F5402" i="16"/>
  <c r="F5401" i="16"/>
  <c r="F5400" i="16"/>
  <c r="F5399" i="16"/>
  <c r="F5398" i="16"/>
  <c r="F5397" i="16"/>
  <c r="F11085" i="16"/>
  <c r="F11084" i="16"/>
  <c r="F1840" i="16"/>
  <c r="F1839" i="16"/>
  <c r="F1838" i="16"/>
  <c r="F1837" i="16"/>
  <c r="F1836" i="16"/>
  <c r="F1835" i="16"/>
  <c r="F1834" i="16"/>
  <c r="F1833" i="16"/>
  <c r="F1832" i="16"/>
  <c r="F1831" i="16"/>
  <c r="F1830" i="16"/>
  <c r="F1829" i="16"/>
  <c r="F1828" i="16"/>
  <c r="F8836" i="16"/>
  <c r="F8835" i="16"/>
  <c r="F8834" i="16"/>
  <c r="F8833" i="16"/>
  <c r="F8832" i="16"/>
  <c r="F8831" i="16"/>
  <c r="F8830" i="16"/>
  <c r="F8829" i="16"/>
  <c r="F2984" i="16"/>
  <c r="F2983" i="16"/>
  <c r="F2982" i="16"/>
  <c r="F2981" i="16"/>
  <c r="F2980" i="16"/>
  <c r="F2979" i="16"/>
  <c r="F2978" i="16"/>
  <c r="F2977" i="16"/>
  <c r="F2976" i="16"/>
  <c r="F2975" i="16"/>
  <c r="F2974" i="16"/>
  <c r="F2973" i="16"/>
  <c r="F5557" i="16"/>
  <c r="F5556" i="16"/>
  <c r="F5555" i="16"/>
  <c r="F5554" i="16"/>
  <c r="F5553" i="16"/>
  <c r="F5552" i="16"/>
  <c r="F5551" i="16"/>
  <c r="F5550" i="16"/>
  <c r="F5549" i="16"/>
  <c r="F5548" i="16"/>
  <c r="F10778" i="16"/>
  <c r="F10777" i="16"/>
  <c r="F10776" i="16"/>
  <c r="F10775" i="16"/>
  <c r="F10774" i="16"/>
  <c r="F10773" i="16"/>
  <c r="F10772" i="16"/>
  <c r="F10771" i="16"/>
  <c r="F10770" i="16"/>
  <c r="F10769" i="16"/>
  <c r="F10768" i="16"/>
  <c r="F10767" i="16"/>
  <c r="F10766" i="16"/>
  <c r="F11322" i="16"/>
  <c r="F11321" i="16"/>
  <c r="F11320" i="16"/>
  <c r="F11319" i="16"/>
  <c r="F11318" i="16"/>
  <c r="F11317" i="16"/>
  <c r="F11316" i="16"/>
  <c r="F11315" i="16"/>
  <c r="F11314" i="16"/>
  <c r="F11313" i="16"/>
  <c r="F11312" i="16"/>
  <c r="F11311" i="16"/>
  <c r="F11310" i="16"/>
  <c r="F11309" i="16"/>
  <c r="F11308" i="16"/>
  <c r="F11307" i="16"/>
  <c r="F11306" i="16"/>
  <c r="F7132" i="16"/>
  <c r="F7131" i="16"/>
  <c r="F7130" i="16"/>
  <c r="F8196" i="16"/>
  <c r="F7129" i="16"/>
  <c r="F7128" i="16"/>
  <c r="F7127" i="16"/>
  <c r="F7126" i="16"/>
  <c r="F7125" i="16"/>
  <c r="F7124" i="16"/>
  <c r="F7123" i="16"/>
  <c r="F7122" i="16"/>
  <c r="F7121" i="16"/>
  <c r="F7120" i="16"/>
  <c r="F7119" i="16"/>
  <c r="F7118" i="16"/>
  <c r="F7117" i="16"/>
  <c r="F7116" i="16"/>
  <c r="F7115" i="16"/>
  <c r="F7114" i="16"/>
  <c r="F7113" i="16"/>
  <c r="F7112" i="16"/>
  <c r="F7111" i="16"/>
  <c r="F7110" i="16"/>
  <c r="F7109" i="16"/>
  <c r="F7108" i="16"/>
  <c r="F7107" i="16"/>
  <c r="F7106" i="16"/>
  <c r="F7105" i="16"/>
  <c r="F7104" i="16"/>
  <c r="F7103" i="16"/>
  <c r="F7102" i="16"/>
  <c r="F7101" i="16"/>
  <c r="F7100" i="16"/>
  <c r="F7099" i="16"/>
  <c r="F7098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8195" i="16"/>
  <c r="F8194" i="16"/>
  <c r="F8193" i="16"/>
  <c r="F8192" i="16"/>
  <c r="F8191" i="16"/>
  <c r="F8190" i="16"/>
  <c r="F8623" i="16"/>
  <c r="F8622" i="16"/>
  <c r="F8621" i="16"/>
  <c r="F8620" i="16"/>
  <c r="F8619" i="16"/>
  <c r="F3770" i="16"/>
  <c r="F3769" i="16"/>
  <c r="F3768" i="16"/>
  <c r="F3767" i="16"/>
  <c r="F3766" i="16"/>
  <c r="F3765" i="16"/>
  <c r="F3764" i="16"/>
  <c r="F3763" i="16"/>
  <c r="F3762" i="16"/>
  <c r="F3761" i="16"/>
  <c r="F3760" i="16"/>
  <c r="F3759" i="16"/>
  <c r="F3758" i="16"/>
  <c r="F3757" i="16"/>
  <c r="F3756" i="16"/>
  <c r="F3755" i="16"/>
  <c r="F3754" i="16"/>
  <c r="F3753" i="16"/>
  <c r="F3752" i="16"/>
  <c r="F3751" i="16"/>
  <c r="F10651" i="16"/>
  <c r="F10650" i="16"/>
  <c r="F10649" i="16"/>
  <c r="F10648" i="16"/>
  <c r="F10647" i="16"/>
  <c r="F10646" i="16"/>
  <c r="F11044" i="16"/>
  <c r="F11043" i="16"/>
  <c r="F11042" i="16"/>
  <c r="F11041" i="16"/>
  <c r="F11040" i="16"/>
  <c r="F11039" i="16"/>
  <c r="F11038" i="16"/>
  <c r="F11037" i="16"/>
  <c r="F11036" i="16"/>
  <c r="F11035" i="16"/>
  <c r="F11034" i="16"/>
  <c r="F7289" i="16"/>
  <c r="F7288" i="16"/>
  <c r="F7287" i="16"/>
  <c r="F7286" i="16"/>
  <c r="F7285" i="16"/>
  <c r="F7284" i="16"/>
  <c r="F7283" i="16"/>
  <c r="F7282" i="16"/>
  <c r="F7281" i="16"/>
  <c r="F9454" i="16"/>
  <c r="F9453" i="16"/>
  <c r="F9452" i="16"/>
  <c r="F9451" i="16"/>
  <c r="F9450" i="16"/>
  <c r="F9449" i="16"/>
  <c r="F9448" i="16"/>
  <c r="F9447" i="16"/>
  <c r="F9446" i="16"/>
  <c r="F9445" i="16"/>
  <c r="F9444" i="16"/>
  <c r="F9443" i="16"/>
  <c r="F9442" i="16"/>
  <c r="F9441" i="16"/>
  <c r="F9440" i="16"/>
  <c r="F9439" i="16"/>
  <c r="F9438" i="16"/>
  <c r="F9437" i="16"/>
  <c r="F9436" i="16"/>
  <c r="F852" i="16"/>
  <c r="F851" i="16"/>
  <c r="F850" i="16"/>
  <c r="F849" i="16"/>
  <c r="F848" i="16"/>
  <c r="F847" i="16"/>
  <c r="F846" i="16"/>
  <c r="F845" i="16"/>
  <c r="F844" i="16"/>
  <c r="F843" i="16"/>
  <c r="F842" i="16"/>
  <c r="F841" i="16"/>
  <c r="F840" i="16"/>
  <c r="F11707" i="16"/>
  <c r="F11706" i="16"/>
  <c r="F11705" i="16"/>
  <c r="F11704" i="16"/>
  <c r="F11703" i="16"/>
  <c r="F11702" i="16"/>
  <c r="F11701" i="16"/>
  <c r="F11700" i="16"/>
  <c r="F11699" i="16"/>
  <c r="F11698" i="16"/>
  <c r="F11697" i="16"/>
  <c r="F11696" i="16"/>
  <c r="F11695" i="16"/>
  <c r="F11694" i="16"/>
  <c r="F11693" i="16"/>
  <c r="F11692" i="16"/>
  <c r="F2972" i="16"/>
  <c r="F2971" i="16"/>
  <c r="F2970" i="16"/>
  <c r="F2969" i="16"/>
  <c r="F2968" i="16"/>
  <c r="F2967" i="16"/>
  <c r="F2966" i="16"/>
  <c r="F2965" i="16"/>
  <c r="F1725" i="16"/>
  <c r="F1724" i="16"/>
  <c r="F1723" i="16"/>
  <c r="F1722" i="16"/>
  <c r="F1721" i="16"/>
  <c r="F1720" i="16"/>
  <c r="F1719" i="16"/>
  <c r="F1718" i="16"/>
  <c r="F1717" i="16"/>
  <c r="F1716" i="16"/>
  <c r="F1715" i="16"/>
  <c r="F1714" i="16"/>
  <c r="F1713" i="16"/>
  <c r="F1712" i="16"/>
  <c r="F1711" i="16"/>
  <c r="F1710" i="16"/>
  <c r="F1709" i="16"/>
  <c r="F1708" i="16"/>
  <c r="F1707" i="16"/>
  <c r="F5250" i="16"/>
  <c r="F5249" i="16"/>
  <c r="F5248" i="16"/>
  <c r="F5247" i="16"/>
  <c r="F5246" i="16"/>
  <c r="F5245" i="16"/>
  <c r="F5244" i="16"/>
  <c r="F5243" i="16"/>
  <c r="F5242" i="16"/>
  <c r="F5241" i="16"/>
  <c r="F5240" i="16"/>
  <c r="F5239" i="16"/>
  <c r="F5238" i="16"/>
  <c r="F5237" i="16"/>
  <c r="F5236" i="16"/>
  <c r="F5235" i="16"/>
  <c r="F5234" i="16"/>
  <c r="F4394" i="16"/>
  <c r="F4393" i="16"/>
  <c r="F4392" i="16"/>
  <c r="F4391" i="16"/>
  <c r="F4390" i="16"/>
  <c r="F4389" i="16"/>
  <c r="F4388" i="16"/>
  <c r="F4387" i="16"/>
  <c r="F4386" i="16"/>
  <c r="F4385" i="16"/>
  <c r="F4384" i="16"/>
  <c r="F4383" i="16"/>
  <c r="F4382" i="16"/>
  <c r="F3750" i="16"/>
  <c r="F3749" i="16"/>
  <c r="F3748" i="16"/>
  <c r="F3747" i="16"/>
  <c r="F3746" i="16"/>
  <c r="F3745" i="16"/>
  <c r="F3744" i="16"/>
  <c r="F3743" i="16"/>
  <c r="F3742" i="16"/>
  <c r="F3741" i="16"/>
  <c r="F3740" i="16"/>
  <c r="F3739" i="16"/>
  <c r="F3738" i="16"/>
  <c r="F3737" i="16"/>
  <c r="F3736" i="16"/>
  <c r="F3735" i="16"/>
  <c r="F3734" i="16"/>
  <c r="F3733" i="16"/>
  <c r="F3732" i="16"/>
  <c r="F3731" i="16"/>
  <c r="F3730" i="16"/>
  <c r="F3729" i="16"/>
  <c r="F3728" i="16"/>
  <c r="F3727" i="16"/>
  <c r="F3726" i="16"/>
  <c r="F3725" i="16"/>
  <c r="F3724" i="16"/>
  <c r="F3723" i="16"/>
  <c r="F3722" i="16"/>
  <c r="F5396" i="16"/>
  <c r="F5395" i="16"/>
  <c r="F5394" i="16"/>
  <c r="F5393" i="16"/>
  <c r="F5392" i="16"/>
  <c r="F5391" i="16"/>
  <c r="F7491" i="16"/>
  <c r="F7490" i="16"/>
  <c r="F7489" i="16"/>
  <c r="F7488" i="16"/>
  <c r="F7487" i="16"/>
  <c r="F7486" i="16"/>
  <c r="F7485" i="16"/>
  <c r="F7484" i="16"/>
  <c r="F7483" i="16"/>
  <c r="F7482" i="16"/>
  <c r="F7481" i="16"/>
  <c r="F7480" i="16"/>
  <c r="F7479" i="16"/>
  <c r="F7478" i="16"/>
  <c r="F7477" i="16"/>
  <c r="F7476" i="16"/>
  <c r="F7475" i="16"/>
  <c r="F7474" i="16"/>
  <c r="F7473" i="16"/>
  <c r="F7472" i="16"/>
  <c r="F7471" i="16"/>
  <c r="F7470" i="16"/>
  <c r="F7469" i="16"/>
  <c r="F7468" i="16"/>
  <c r="F7467" i="16"/>
  <c r="F7466" i="16"/>
  <c r="F7465" i="16"/>
  <c r="F7464" i="16"/>
  <c r="F7463" i="16"/>
  <c r="F7462" i="16"/>
  <c r="F7461" i="16"/>
  <c r="F7460" i="16"/>
  <c r="F7459" i="16"/>
  <c r="F7458" i="16"/>
  <c r="F7457" i="16"/>
  <c r="F7456" i="16"/>
  <c r="F7455" i="16"/>
  <c r="F7454" i="16"/>
  <c r="F7453" i="16"/>
  <c r="F3721" i="16"/>
  <c r="F3720" i="16"/>
  <c r="F3719" i="16"/>
  <c r="F3718" i="16"/>
  <c r="F3717" i="16"/>
  <c r="F3716" i="16"/>
  <c r="F3715" i="16"/>
  <c r="F3714" i="16"/>
  <c r="F3713" i="16"/>
  <c r="F3712" i="16"/>
  <c r="F3711" i="16"/>
  <c r="F3710" i="16"/>
  <c r="F3059" i="16"/>
  <c r="F3058" i="16"/>
  <c r="F3057" i="16"/>
  <c r="F3056" i="16"/>
  <c r="F3055" i="16"/>
  <c r="F3054" i="16"/>
  <c r="F3127" i="16"/>
  <c r="F3126" i="16"/>
  <c r="F3125" i="16"/>
  <c r="F3124" i="16"/>
  <c r="F3123" i="16"/>
  <c r="F3122" i="16"/>
  <c r="F3121" i="16"/>
  <c r="F3120" i="16"/>
  <c r="F3119" i="16"/>
  <c r="F3118" i="16"/>
  <c r="F3117" i="16"/>
  <c r="F3116" i="16"/>
  <c r="F3115" i="16"/>
  <c r="F3114" i="16"/>
  <c r="F3113" i="16"/>
  <c r="F3112" i="16"/>
  <c r="F3111" i="16"/>
  <c r="F3110" i="16"/>
  <c r="F3109" i="16"/>
  <c r="F3108" i="16"/>
  <c r="F3107" i="16"/>
  <c r="F3106" i="16"/>
  <c r="F3105" i="16"/>
  <c r="F3104" i="16"/>
  <c r="F3103" i="16"/>
  <c r="F3102" i="16"/>
  <c r="F3101" i="16"/>
  <c r="F3100" i="16"/>
  <c r="F839" i="16"/>
  <c r="F8618" i="16"/>
  <c r="F1226" i="16"/>
  <c r="F8617" i="16"/>
  <c r="F8616" i="16"/>
  <c r="F8615" i="16"/>
  <c r="F8614" i="16"/>
  <c r="F8613" i="16"/>
  <c r="F8612" i="16"/>
  <c r="F8611" i="16"/>
  <c r="F8610" i="16"/>
  <c r="F8609" i="16"/>
  <c r="F8608" i="16"/>
  <c r="F8607" i="16"/>
  <c r="F8606" i="16"/>
  <c r="F8605" i="16"/>
  <c r="F8604" i="16"/>
  <c r="F8603" i="16"/>
  <c r="F8602" i="16"/>
  <c r="F8601" i="16"/>
  <c r="F8600" i="16"/>
  <c r="F2324" i="16"/>
  <c r="F2323" i="16"/>
  <c r="F2322" i="16"/>
  <c r="F2321" i="16"/>
  <c r="F2320" i="16"/>
  <c r="F2319" i="16"/>
  <c r="F2318" i="16"/>
  <c r="F2317" i="16"/>
  <c r="F2316" i="16"/>
  <c r="F2315" i="16"/>
  <c r="F2314" i="16"/>
  <c r="F2313" i="16"/>
  <c r="F2312" i="16"/>
  <c r="F2311" i="16"/>
  <c r="F2310" i="16"/>
  <c r="F2309" i="16"/>
  <c r="F2308" i="16"/>
  <c r="F2307" i="16"/>
  <c r="F2306" i="16"/>
  <c r="F2305" i="16"/>
  <c r="F2304" i="16"/>
  <c r="F2303" i="16"/>
  <c r="F2302" i="16"/>
  <c r="F2964" i="16"/>
  <c r="F2963" i="16"/>
  <c r="F2962" i="16"/>
  <c r="F2961" i="16"/>
  <c r="F2960" i="16"/>
  <c r="F2959" i="16"/>
  <c r="F2958" i="16"/>
  <c r="F2957" i="16"/>
  <c r="F2956" i="16"/>
  <c r="F2955" i="16"/>
  <c r="F2954" i="16"/>
  <c r="F2953" i="16"/>
  <c r="F2952" i="16"/>
  <c r="F2951" i="16"/>
  <c r="F2950" i="16"/>
  <c r="F2949" i="16"/>
  <c r="F2948" i="16"/>
  <c r="F2947" i="16"/>
  <c r="F2946" i="16"/>
  <c r="F2945" i="16"/>
  <c r="F11691" i="16"/>
  <c r="F2944" i="16"/>
  <c r="F2943" i="16"/>
  <c r="F2942" i="16"/>
  <c r="F2941" i="16"/>
  <c r="F2940" i="16"/>
  <c r="F2939" i="16"/>
  <c r="F2938" i="16"/>
  <c r="F2937" i="16"/>
  <c r="F2936" i="16"/>
  <c r="F2935" i="16"/>
  <c r="F2934" i="16"/>
  <c r="F2933" i="16"/>
  <c r="F2932" i="16"/>
  <c r="F2931" i="16"/>
  <c r="F2930" i="16"/>
  <c r="F2929" i="16"/>
  <c r="F2928" i="16"/>
  <c r="F2927" i="16"/>
  <c r="F11690" i="16"/>
  <c r="F11689" i="16"/>
  <c r="F11688" i="16"/>
  <c r="F11687" i="16"/>
  <c r="F11686" i="16"/>
  <c r="F11685" i="16"/>
  <c r="F11684" i="16"/>
  <c r="F11683" i="16"/>
  <c r="F11682" i="16"/>
  <c r="F11681" i="16"/>
  <c r="F11680" i="16"/>
  <c r="F11679" i="16"/>
  <c r="F11678" i="16"/>
  <c r="F11677" i="16"/>
  <c r="F11676" i="16"/>
  <c r="F11675" i="16"/>
  <c r="F11674" i="16"/>
  <c r="F11673" i="16"/>
  <c r="F11672" i="16"/>
  <c r="F11671" i="16"/>
  <c r="F11670" i="16"/>
  <c r="F11669" i="16"/>
  <c r="F11668" i="16"/>
  <c r="F11667" i="16"/>
  <c r="F11666" i="16"/>
  <c r="F11665" i="16"/>
  <c r="F11664" i="16"/>
  <c r="F11663" i="16"/>
  <c r="F11662" i="16"/>
  <c r="F11661" i="16"/>
  <c r="F11660" i="16"/>
  <c r="F11659" i="16"/>
  <c r="F11658" i="16"/>
  <c r="F11657" i="16"/>
  <c r="F10265" i="16"/>
  <c r="F10264" i="16"/>
  <c r="F11656" i="16"/>
  <c r="F11655" i="16"/>
  <c r="F11654" i="16"/>
  <c r="F11653" i="16"/>
  <c r="F11652" i="16"/>
  <c r="F11651" i="16"/>
  <c r="F11650" i="16"/>
  <c r="F11649" i="16"/>
  <c r="F11648" i="16"/>
  <c r="F11647" i="16"/>
  <c r="F11646" i="16"/>
  <c r="F11645" i="16"/>
  <c r="F11644" i="16"/>
  <c r="F11643" i="16"/>
  <c r="F11642" i="16"/>
  <c r="F11641" i="16"/>
  <c r="F11640" i="16"/>
  <c r="F11639" i="16"/>
  <c r="F11638" i="16"/>
  <c r="F11637" i="16"/>
  <c r="F11636" i="16"/>
  <c r="F11635" i="16"/>
  <c r="F11634" i="16"/>
  <c r="F11633" i="16"/>
  <c r="F11632" i="16"/>
  <c r="F11631" i="16"/>
  <c r="F11630" i="16"/>
  <c r="F11629" i="16"/>
  <c r="F11628" i="16"/>
  <c r="F11627" i="16"/>
  <c r="F11626" i="16"/>
  <c r="F11625" i="16"/>
  <c r="F11624" i="16"/>
  <c r="F11623" i="16"/>
  <c r="F11622" i="16"/>
  <c r="F11621" i="16"/>
  <c r="F11620" i="16"/>
  <c r="F11619" i="16"/>
  <c r="F11618" i="16"/>
  <c r="F11617" i="16"/>
  <c r="F11616" i="16"/>
  <c r="F11615" i="16"/>
  <c r="F11614" i="16"/>
  <c r="F11613" i="16"/>
  <c r="F11612" i="16"/>
  <c r="F11611" i="16"/>
  <c r="F11610" i="16"/>
  <c r="F11609" i="16"/>
  <c r="F11608" i="16"/>
  <c r="F11607" i="16"/>
  <c r="F11606" i="16"/>
  <c r="F11605" i="16"/>
  <c r="F11604" i="16"/>
  <c r="F11603" i="16"/>
  <c r="F11602" i="16"/>
  <c r="F11601" i="16"/>
  <c r="F11600" i="16"/>
  <c r="F11599" i="16"/>
  <c r="F11598" i="16"/>
  <c r="F11597" i="16"/>
  <c r="F11596" i="16"/>
  <c r="F11595" i="16"/>
  <c r="F11594" i="16"/>
  <c r="F11593" i="16"/>
  <c r="F11592" i="16"/>
  <c r="F10263" i="16"/>
  <c r="F10262" i="16"/>
  <c r="F10261" i="16"/>
  <c r="F10260" i="16"/>
  <c r="F10259" i="16"/>
  <c r="F10258" i="16"/>
  <c r="F10257" i="16"/>
  <c r="F10256" i="16"/>
  <c r="F10255" i="16"/>
  <c r="F4381" i="16"/>
  <c r="F4380" i="16"/>
  <c r="F4379" i="16"/>
  <c r="F4378" i="16"/>
  <c r="F4377" i="16"/>
  <c r="F4376" i="16"/>
  <c r="F4375" i="16"/>
  <c r="F4374" i="16"/>
  <c r="F4373" i="16"/>
  <c r="F4372" i="16"/>
  <c r="F4371" i="16"/>
  <c r="F4370" i="16"/>
  <c r="F4748" i="16"/>
  <c r="F4747" i="16"/>
  <c r="F4746" i="16"/>
  <c r="F4745" i="16"/>
  <c r="F4744" i="16"/>
  <c r="F4743" i="16"/>
  <c r="F4742" i="16"/>
  <c r="F4741" i="16"/>
  <c r="F4740" i="16"/>
  <c r="F2301" i="16"/>
  <c r="F2300" i="16"/>
  <c r="F2299" i="16"/>
  <c r="F2298" i="16"/>
  <c r="F2297" i="16"/>
  <c r="F2296" i="16"/>
  <c r="F2295" i="16"/>
  <c r="F2294" i="16"/>
  <c r="F2293" i="16"/>
  <c r="F2292" i="16"/>
  <c r="F10727" i="16"/>
  <c r="F10726" i="16"/>
  <c r="F10725" i="16"/>
  <c r="F10724" i="16"/>
  <c r="F10723" i="16"/>
  <c r="F10722" i="16"/>
  <c r="F10721" i="16"/>
  <c r="F5547" i="16"/>
  <c r="F5546" i="16"/>
  <c r="F5545" i="16"/>
  <c r="F8189" i="16"/>
  <c r="F8188" i="16"/>
  <c r="F8187" i="16"/>
  <c r="F8186" i="16"/>
  <c r="F8185" i="16"/>
  <c r="F8184" i="16"/>
  <c r="F8183" i="16"/>
  <c r="F8182" i="16"/>
  <c r="F8181" i="16"/>
  <c r="F8180" i="16"/>
  <c r="F8179" i="16"/>
  <c r="F8178" i="16"/>
  <c r="F3709" i="16"/>
  <c r="F3708" i="16"/>
  <c r="F3707" i="16"/>
  <c r="F3706" i="16"/>
  <c r="F3705" i="16"/>
  <c r="F11591" i="16"/>
  <c r="F11590" i="16"/>
  <c r="F11589" i="16"/>
  <c r="F11588" i="16"/>
  <c r="F11587" i="16"/>
  <c r="F11586" i="16"/>
  <c r="F11585" i="16"/>
  <c r="F11584" i="16"/>
  <c r="F11583" i="16"/>
  <c r="F11582" i="16"/>
  <c r="F11581" i="16"/>
  <c r="F11580" i="16"/>
  <c r="F11579" i="16"/>
  <c r="F11578" i="16"/>
  <c r="F11577" i="16"/>
  <c r="F11576" i="16"/>
  <c r="F11575" i="16"/>
  <c r="F11574" i="16"/>
  <c r="F11573" i="16"/>
  <c r="F11572" i="16"/>
  <c r="F11571" i="16"/>
  <c r="F11570" i="16"/>
  <c r="F11569" i="16"/>
  <c r="F11568" i="16"/>
  <c r="F11567" i="16"/>
  <c r="F11566" i="16"/>
  <c r="F11565" i="16"/>
  <c r="F11564" i="16"/>
  <c r="F11563" i="16"/>
  <c r="F11562" i="16"/>
  <c r="F11561" i="16"/>
  <c r="F11560" i="16"/>
  <c r="F11559" i="16"/>
  <c r="F11558" i="16"/>
  <c r="F11557" i="16"/>
  <c r="F11556" i="16"/>
  <c r="F11555" i="16"/>
  <c r="F11554" i="16"/>
  <c r="F11553" i="16"/>
  <c r="F11552" i="16"/>
  <c r="F11551" i="16"/>
  <c r="F11550" i="16"/>
  <c r="F11549" i="16"/>
  <c r="F11548" i="16"/>
  <c r="F11547" i="16"/>
  <c r="F11546" i="16"/>
  <c r="F11545" i="16"/>
  <c r="F11544" i="16"/>
  <c r="F11543" i="16"/>
  <c r="F11542" i="16"/>
  <c r="F11541" i="16"/>
  <c r="F11540" i="16"/>
  <c r="F11539" i="16"/>
  <c r="F11538" i="16"/>
  <c r="F11537" i="16"/>
  <c r="F11536" i="16"/>
  <c r="F11535" i="16"/>
  <c r="F11534" i="16"/>
  <c r="F11533" i="16"/>
  <c r="F11532" i="16"/>
  <c r="F11531" i="16"/>
  <c r="F11530" i="16"/>
  <c r="F11529" i="16"/>
  <c r="F11528" i="16"/>
  <c r="F11527" i="16"/>
  <c r="F11526" i="16"/>
  <c r="F11525" i="16"/>
  <c r="F11524" i="16"/>
  <c r="F8828" i="16"/>
  <c r="F3704" i="16"/>
  <c r="F3703" i="16"/>
  <c r="F3702" i="16"/>
  <c r="F3701" i="16"/>
  <c r="F3700" i="16"/>
  <c r="F3699" i="16"/>
  <c r="F3698" i="16"/>
  <c r="F3697" i="16"/>
  <c r="F3696" i="16"/>
  <c r="F3695" i="16"/>
  <c r="F3694" i="16"/>
  <c r="F3693" i="16"/>
  <c r="F3692" i="16"/>
  <c r="F3691" i="16"/>
  <c r="F3690" i="16"/>
  <c r="F3689" i="16"/>
  <c r="F3688" i="16"/>
  <c r="F3687" i="16"/>
  <c r="F3686" i="16"/>
  <c r="F3685" i="16"/>
  <c r="F3684" i="16"/>
  <c r="F3683" i="16"/>
  <c r="F3682" i="16"/>
  <c r="F3681" i="16"/>
  <c r="F3680" i="16"/>
  <c r="F3679" i="16"/>
  <c r="F3678" i="16"/>
  <c r="F3677" i="16"/>
  <c r="F3676" i="16"/>
  <c r="F3675" i="16"/>
  <c r="F3674" i="16"/>
  <c r="F3673" i="16"/>
  <c r="F7946" i="16"/>
  <c r="F7945" i="16"/>
  <c r="F7944" i="16"/>
  <c r="F7943" i="16"/>
  <c r="F7942" i="16"/>
  <c r="F7941" i="16"/>
  <c r="F7940" i="16"/>
  <c r="F7939" i="16"/>
  <c r="F7938" i="16"/>
  <c r="F7937" i="16"/>
  <c r="F7936" i="16"/>
  <c r="F7935" i="16"/>
  <c r="F7934" i="16"/>
  <c r="F7933" i="16"/>
  <c r="F7932" i="16"/>
  <c r="F7931" i="16"/>
  <c r="F10645" i="16"/>
  <c r="F10644" i="16"/>
  <c r="F10643" i="16"/>
  <c r="F10642" i="16"/>
  <c r="F10641" i="16"/>
  <c r="F10640" i="16"/>
  <c r="F10639" i="16"/>
  <c r="F10638" i="16"/>
  <c r="F10637" i="16"/>
  <c r="F10636" i="16"/>
  <c r="F10635" i="16"/>
  <c r="F10634" i="16"/>
  <c r="F10633" i="16"/>
  <c r="F10632" i="16"/>
  <c r="F10631" i="16"/>
  <c r="F10630" i="16"/>
  <c r="F8373" i="16"/>
  <c r="F8372" i="16"/>
  <c r="F8371" i="16"/>
  <c r="F8827" i="16"/>
  <c r="F8826" i="16"/>
  <c r="F8825" i="16"/>
  <c r="F8824" i="16"/>
  <c r="F8823" i="16"/>
  <c r="F8822" i="16"/>
  <c r="F8821" i="16"/>
  <c r="F8820" i="16"/>
  <c r="F8819" i="16"/>
  <c r="F8818" i="16"/>
  <c r="F8817" i="16"/>
  <c r="F8816" i="16"/>
  <c r="F8815" i="16"/>
  <c r="F8814" i="16"/>
  <c r="F8813" i="16"/>
  <c r="F8812" i="16"/>
  <c r="F8811" i="16"/>
  <c r="F8810" i="16"/>
  <c r="F8809" i="16"/>
  <c r="F8808" i="16"/>
  <c r="F8807" i="16"/>
  <c r="F8806" i="16"/>
  <c r="F8805" i="16"/>
  <c r="F8804" i="16"/>
  <c r="F8803" i="16"/>
  <c r="F8802" i="16"/>
  <c r="F8801" i="16"/>
  <c r="F8800" i="16"/>
  <c r="F8799" i="16"/>
  <c r="F8798" i="16"/>
  <c r="F8797" i="16"/>
  <c r="F8796" i="16"/>
  <c r="F8795" i="16"/>
  <c r="F8794" i="16"/>
  <c r="F8793" i="16"/>
  <c r="F8792" i="16"/>
  <c r="F8791" i="16"/>
  <c r="F8790" i="16"/>
  <c r="F8789" i="16"/>
  <c r="F8788" i="16"/>
  <c r="F8787" i="16"/>
  <c r="F8786" i="16"/>
  <c r="F8785" i="16"/>
  <c r="F8784" i="16"/>
  <c r="F8783" i="16"/>
  <c r="F8782" i="16"/>
  <c r="F8781" i="16"/>
  <c r="F8780" i="16"/>
  <c r="F8779" i="16"/>
  <c r="F8778" i="16"/>
  <c r="F8777" i="16"/>
  <c r="F8776" i="16"/>
  <c r="F8775" i="16"/>
  <c r="F8774" i="16"/>
  <c r="F8773" i="16"/>
  <c r="F3281" i="16"/>
  <c r="F3280" i="16"/>
  <c r="F3279" i="16"/>
  <c r="F3278" i="16"/>
  <c r="F3277" i="16"/>
  <c r="F3276" i="16"/>
  <c r="F3275" i="16"/>
  <c r="F3274" i="16"/>
  <c r="F3273" i="16"/>
  <c r="F3272" i="16"/>
  <c r="F3271" i="16"/>
  <c r="F11523" i="16"/>
  <c r="F11522" i="16"/>
  <c r="F11521" i="16"/>
  <c r="F11520" i="16"/>
  <c r="F11519" i="16"/>
  <c r="F11518" i="16"/>
  <c r="F11517" i="16"/>
  <c r="F11516" i="16"/>
  <c r="F11515" i="16"/>
  <c r="F11514" i="16"/>
  <c r="F11513" i="16"/>
  <c r="F11512" i="16"/>
  <c r="F11511" i="16"/>
  <c r="F11510" i="16"/>
  <c r="F11509" i="16"/>
  <c r="F11508" i="16"/>
  <c r="F11507" i="16"/>
  <c r="F11506" i="16"/>
  <c r="F11505" i="16"/>
  <c r="F11504" i="16"/>
  <c r="F11503" i="16"/>
  <c r="F11502" i="16"/>
  <c r="F11501" i="16"/>
  <c r="F11500" i="16"/>
  <c r="F11499" i="16"/>
  <c r="F11498" i="16"/>
  <c r="F11497" i="16"/>
  <c r="F11496" i="16"/>
  <c r="F1225" i="16"/>
  <c r="F1224" i="16"/>
  <c r="F1223" i="16"/>
  <c r="F1222" i="16"/>
  <c r="F1221" i="16"/>
  <c r="F1220" i="16"/>
  <c r="F1219" i="16"/>
  <c r="F1218" i="16"/>
  <c r="F1217" i="16"/>
  <c r="F1216" i="16"/>
  <c r="F1215" i="16"/>
  <c r="F1214" i="16"/>
  <c r="F1213" i="16"/>
  <c r="F1212" i="16"/>
  <c r="F1211" i="16"/>
  <c r="F1210" i="16"/>
  <c r="F1209" i="16"/>
  <c r="F1208" i="16"/>
  <c r="F1207" i="16"/>
  <c r="F1206" i="16"/>
  <c r="F3270" i="16"/>
  <c r="F3269" i="16"/>
  <c r="F3268" i="16"/>
  <c r="F3267" i="16"/>
  <c r="F3266" i="16"/>
  <c r="F3265" i="16"/>
  <c r="F3264" i="16"/>
  <c r="F3263" i="16"/>
  <c r="F3262" i="16"/>
  <c r="F3261" i="16"/>
  <c r="F3260" i="16"/>
  <c r="F3259" i="16"/>
  <c r="F9163" i="16"/>
  <c r="F9162" i="16"/>
  <c r="F9161" i="16"/>
  <c r="F9160" i="16"/>
  <c r="F9159" i="16"/>
  <c r="F9158" i="16"/>
  <c r="F8479" i="16"/>
  <c r="F7097" i="16"/>
  <c r="F3423" i="16"/>
  <c r="F3422" i="16"/>
  <c r="F3421" i="16"/>
  <c r="F3420" i="16"/>
  <c r="F3419" i="16"/>
  <c r="F3418" i="16"/>
  <c r="F3417" i="16"/>
  <c r="F3416" i="16"/>
  <c r="F3415" i="16"/>
  <c r="F3414" i="16"/>
  <c r="F3413" i="16"/>
  <c r="F3412" i="16"/>
  <c r="F3411" i="16"/>
  <c r="F3410" i="16"/>
  <c r="F3409" i="16"/>
  <c r="F3408" i="16"/>
  <c r="F3407" i="16"/>
  <c r="F3406" i="16"/>
  <c r="F3405" i="16"/>
  <c r="F3404" i="16"/>
  <c r="F3403" i="16"/>
  <c r="F3402" i="16"/>
  <c r="F3401" i="16"/>
  <c r="F3400" i="16"/>
  <c r="F3399" i="16"/>
  <c r="F3398" i="16"/>
  <c r="F3397" i="16"/>
  <c r="F2205" i="16"/>
  <c r="F2204" i="16"/>
  <c r="F2203" i="16"/>
  <c r="F2202" i="16"/>
  <c r="F2201" i="16"/>
  <c r="F2200" i="16"/>
  <c r="F2199" i="16"/>
  <c r="F2198" i="16"/>
  <c r="F2197" i="16"/>
  <c r="F2196" i="16"/>
  <c r="F2195" i="16"/>
  <c r="F2194" i="16"/>
  <c r="F2193" i="16"/>
  <c r="F2192" i="16"/>
  <c r="F2191" i="16"/>
  <c r="F2190" i="16"/>
  <c r="F2189" i="16"/>
  <c r="F2188" i="16"/>
  <c r="F2187" i="16"/>
  <c r="F2186" i="16"/>
  <c r="F2185" i="16"/>
  <c r="F2184" i="16"/>
  <c r="F2183" i="16"/>
  <c r="F2182" i="16"/>
  <c r="F2181" i="16"/>
  <c r="F2180" i="16"/>
  <c r="F2179" i="16"/>
  <c r="F2178" i="16"/>
  <c r="F2177" i="16"/>
  <c r="F2176" i="16"/>
  <c r="F2175" i="16"/>
  <c r="F2174" i="16"/>
  <c r="F2173" i="16"/>
  <c r="F2172" i="16"/>
  <c r="F2171" i="16"/>
  <c r="F2170" i="16"/>
  <c r="F2169" i="16"/>
  <c r="F2168" i="16"/>
  <c r="F2167" i="16"/>
  <c r="F2166" i="16"/>
  <c r="F2165" i="16"/>
  <c r="F2164" i="16"/>
  <c r="F2163" i="16"/>
  <c r="F2162" i="16"/>
  <c r="F2161" i="16"/>
  <c r="F2160" i="16"/>
  <c r="F2159" i="16"/>
  <c r="F1205" i="16"/>
  <c r="F1204" i="16"/>
  <c r="F1203" i="16"/>
  <c r="F1202" i="16"/>
  <c r="F1201" i="16"/>
  <c r="F1200" i="16"/>
  <c r="F1199" i="16"/>
  <c r="F1198" i="16"/>
  <c r="F1197" i="16"/>
  <c r="F1196" i="16"/>
  <c r="F1195" i="16"/>
  <c r="F1194" i="16"/>
  <c r="F1193" i="16"/>
  <c r="F1192" i="16"/>
  <c r="F1191" i="16"/>
  <c r="F1190" i="16"/>
  <c r="F10720" i="16"/>
  <c r="F10719" i="16"/>
  <c r="F10718" i="16"/>
  <c r="F10717" i="16"/>
  <c r="F10716" i="16"/>
  <c r="F10715" i="16"/>
  <c r="F10714" i="16"/>
  <c r="F10713" i="16"/>
  <c r="F10712" i="16"/>
  <c r="F10711" i="16"/>
  <c r="F10710" i="16"/>
  <c r="F10709" i="16"/>
  <c r="F10708" i="16"/>
  <c r="F10707" i="16"/>
  <c r="F10706" i="16"/>
  <c r="F10705" i="16"/>
  <c r="F10704" i="16"/>
  <c r="F10703" i="16"/>
  <c r="F10702" i="16"/>
  <c r="F10701" i="16"/>
  <c r="F10700" i="16"/>
  <c r="F10699" i="16"/>
  <c r="F10698" i="16"/>
  <c r="F10697" i="16"/>
  <c r="F10696" i="16"/>
  <c r="F10695" i="16"/>
  <c r="F10694" i="16"/>
  <c r="F10693" i="16"/>
  <c r="F10692" i="16"/>
  <c r="F11033" i="16"/>
  <c r="F11032" i="16"/>
  <c r="F11031" i="16"/>
  <c r="F11030" i="16"/>
  <c r="F11029" i="16"/>
  <c r="F11028" i="16"/>
  <c r="F11027" i="16"/>
  <c r="F11026" i="16"/>
  <c r="F11025" i="16"/>
  <c r="F11024" i="16"/>
  <c r="F11023" i="16"/>
  <c r="F11022" i="16"/>
  <c r="F11021" i="16"/>
  <c r="F11020" i="16"/>
  <c r="F11019" i="16"/>
  <c r="F11018" i="16"/>
  <c r="F11017" i="16"/>
  <c r="F11016" i="16"/>
  <c r="F11015" i="16"/>
  <c r="F11014" i="16"/>
  <c r="F11013" i="16"/>
  <c r="F11012" i="16"/>
  <c r="F11011" i="16"/>
  <c r="F11010" i="16"/>
  <c r="F11009" i="16"/>
  <c r="F11008" i="16"/>
  <c r="F11007" i="16"/>
  <c r="F11006" i="16"/>
  <c r="F11005" i="16"/>
  <c r="F11004" i="16"/>
  <c r="F11003" i="16"/>
  <c r="F11002" i="16"/>
  <c r="F11001" i="16"/>
  <c r="F11000" i="16"/>
  <c r="F10999" i="16"/>
  <c r="F10998" i="16"/>
  <c r="F10997" i="16"/>
  <c r="F10996" i="16"/>
  <c r="F10995" i="16"/>
  <c r="F10994" i="16"/>
  <c r="F10993" i="16"/>
  <c r="F10992" i="16"/>
  <c r="F10991" i="16"/>
  <c r="F10990" i="16"/>
  <c r="F10989" i="16"/>
  <c r="F10988" i="16"/>
  <c r="F10987" i="16"/>
  <c r="F10986" i="16"/>
  <c r="F10985" i="16"/>
  <c r="F10984" i="16"/>
  <c r="F10983" i="16"/>
  <c r="F10982" i="16"/>
  <c r="F10981" i="16"/>
  <c r="F10980" i="16"/>
  <c r="F10979" i="16"/>
  <c r="F10978" i="16"/>
  <c r="F10977" i="16"/>
  <c r="F10976" i="16"/>
  <c r="F10975" i="16"/>
  <c r="F10974" i="16"/>
  <c r="F10973" i="16"/>
  <c r="F10972" i="16"/>
  <c r="F10971" i="16"/>
  <c r="F10970" i="16"/>
  <c r="F10969" i="16"/>
  <c r="F10968" i="16"/>
  <c r="F10967" i="16"/>
  <c r="F10966" i="16"/>
  <c r="F10965" i="16"/>
  <c r="F10964" i="16"/>
  <c r="F10963" i="16"/>
  <c r="F10962" i="16"/>
  <c r="F10961" i="16"/>
  <c r="F10960" i="16"/>
  <c r="F10959" i="16"/>
  <c r="F10958" i="16"/>
  <c r="F1363" i="16"/>
  <c r="F1362" i="16"/>
  <c r="F1361" i="16"/>
  <c r="F1360" i="16"/>
  <c r="F1359" i="16"/>
  <c r="F1358" i="16"/>
  <c r="F1357" i="16"/>
  <c r="F1356" i="16"/>
  <c r="F1355" i="16"/>
  <c r="F1354" i="16"/>
  <c r="F1353" i="16"/>
  <c r="F1352" i="16"/>
  <c r="F1351" i="16"/>
  <c r="F1350" i="16"/>
  <c r="F1349" i="16"/>
  <c r="F1348" i="16"/>
  <c r="F1347" i="16"/>
  <c r="F1346" i="16"/>
  <c r="F1345" i="16"/>
  <c r="F3258" i="16"/>
  <c r="F1344" i="16"/>
  <c r="F1343" i="16"/>
  <c r="F1342" i="16"/>
  <c r="F1341" i="16"/>
  <c r="F1340" i="16"/>
  <c r="F1339" i="16"/>
  <c r="F1338" i="16"/>
  <c r="F8772" i="16"/>
  <c r="F8771" i="16"/>
  <c r="F8770" i="16"/>
  <c r="F8769" i="16"/>
  <c r="F8768" i="16"/>
  <c r="F8767" i="16"/>
  <c r="F8766" i="16"/>
  <c r="F8765" i="16"/>
  <c r="F8764" i="16"/>
  <c r="F8763" i="16"/>
  <c r="F8762" i="16"/>
  <c r="F8761" i="16"/>
  <c r="F8760" i="16"/>
  <c r="F8759" i="16"/>
  <c r="F8758" i="16"/>
  <c r="F8757" i="16"/>
  <c r="F8756" i="16"/>
  <c r="F8755" i="16"/>
  <c r="F8754" i="16"/>
  <c r="F8753" i="16"/>
  <c r="F8752" i="16"/>
  <c r="F8751" i="16"/>
  <c r="F8750" i="16"/>
  <c r="F8749" i="16"/>
  <c r="F8748" i="16"/>
  <c r="F8747" i="16"/>
  <c r="F8746" i="16"/>
  <c r="F8745" i="16"/>
  <c r="F8744" i="16"/>
  <c r="F8743" i="16"/>
  <c r="F8742" i="16"/>
  <c r="F8741" i="16"/>
  <c r="F8740" i="16"/>
  <c r="F3257" i="16"/>
  <c r="F3256" i="16"/>
  <c r="F3255" i="16"/>
  <c r="F3254" i="16"/>
  <c r="F3253" i="16"/>
  <c r="F3252" i="16"/>
  <c r="F3251" i="16"/>
  <c r="F3250" i="16"/>
  <c r="F3249" i="16"/>
  <c r="F3248" i="16"/>
  <c r="F3247" i="16"/>
  <c r="F3246" i="16"/>
  <c r="F3245" i="16"/>
  <c r="F3244" i="16"/>
  <c r="F3243" i="16"/>
  <c r="F3242" i="16"/>
  <c r="F3241" i="16"/>
  <c r="F3240" i="16"/>
  <c r="F3239" i="16"/>
  <c r="F3238" i="16"/>
  <c r="F3237" i="16"/>
  <c r="F3236" i="16"/>
  <c r="F3235" i="16"/>
  <c r="F3234" i="16"/>
  <c r="F3233" i="16"/>
  <c r="F3232" i="16"/>
  <c r="F1189" i="16"/>
  <c r="F1188" i="16"/>
  <c r="F1187" i="16"/>
  <c r="F1186" i="16"/>
  <c r="F1185" i="16"/>
  <c r="F1184" i="16"/>
  <c r="F1183" i="16"/>
  <c r="F1182" i="16"/>
  <c r="F1181" i="16"/>
  <c r="F1180" i="16"/>
  <c r="F3231" i="16"/>
  <c r="F3230" i="16"/>
  <c r="F3229" i="16"/>
  <c r="F3228" i="16"/>
  <c r="F3227" i="16"/>
  <c r="F3226" i="16"/>
  <c r="F3225" i="16"/>
  <c r="F3224" i="16"/>
  <c r="F3223" i="16"/>
  <c r="F3222" i="16"/>
  <c r="F3221" i="16"/>
  <c r="F3220" i="16"/>
  <c r="F3219" i="16"/>
  <c r="F3218" i="16"/>
  <c r="F3217" i="16"/>
  <c r="F3216" i="16"/>
  <c r="F3215" i="16"/>
  <c r="F4774" i="16"/>
  <c r="F4773" i="16"/>
  <c r="F4772" i="16"/>
  <c r="F4771" i="16"/>
  <c r="F4770" i="16"/>
  <c r="F4769" i="16"/>
  <c r="F4768" i="16"/>
  <c r="F4767" i="16"/>
  <c r="F4766" i="16"/>
  <c r="F4765" i="16"/>
  <c r="F4764" i="16"/>
  <c r="F4763" i="16"/>
  <c r="F4762" i="16"/>
  <c r="F4761" i="16"/>
  <c r="F4760" i="16"/>
  <c r="F4759" i="16"/>
  <c r="F4758" i="16"/>
  <c r="F4757" i="16"/>
  <c r="F4756" i="16"/>
  <c r="F4755" i="16"/>
  <c r="F4754" i="16"/>
  <c r="F4753" i="16"/>
  <c r="F4752" i="16"/>
  <c r="F4751" i="16"/>
  <c r="F4750" i="16"/>
  <c r="F4749" i="16"/>
  <c r="F7352" i="16"/>
  <c r="F7351" i="16"/>
  <c r="F7350" i="16"/>
  <c r="F7349" i="16"/>
  <c r="F7348" i="16"/>
  <c r="F7347" i="16"/>
  <c r="F7346" i="16"/>
  <c r="F7345" i="16"/>
  <c r="F7344" i="16"/>
  <c r="F7343" i="16"/>
  <c r="F7342" i="16"/>
  <c r="F7341" i="16"/>
  <c r="F7340" i="16"/>
  <c r="F7339" i="16"/>
  <c r="F1646" i="16"/>
  <c r="F7338" i="16"/>
  <c r="F7280" i="16"/>
  <c r="F7279" i="16"/>
  <c r="F7278" i="16"/>
  <c r="F7277" i="16"/>
  <c r="F7276" i="16"/>
  <c r="F7275" i="16"/>
  <c r="F7274" i="16"/>
  <c r="F7273" i="16"/>
  <c r="F7272" i="16"/>
  <c r="F7271" i="16"/>
  <c r="F7270" i="16"/>
  <c r="F7269" i="16"/>
  <c r="F7268" i="16"/>
  <c r="F7267" i="16"/>
  <c r="F7266" i="16"/>
  <c r="F7265" i="16"/>
  <c r="F7264" i="16"/>
  <c r="F7263" i="16"/>
  <c r="F7262" i="16"/>
  <c r="F7261" i="16"/>
  <c r="F7260" i="16"/>
  <c r="F7259" i="16"/>
  <c r="F7258" i="16"/>
  <c r="F7257" i="16"/>
  <c r="F7256" i="16"/>
  <c r="F7255" i="16"/>
  <c r="F7254" i="16"/>
  <c r="F7337" i="16"/>
  <c r="F7336" i="16"/>
  <c r="F7335" i="16"/>
  <c r="F7334" i="16"/>
  <c r="F7333" i="16"/>
  <c r="F7332" i="16"/>
  <c r="F7331" i="16"/>
  <c r="F7330" i="16"/>
  <c r="F1645" i="16"/>
  <c r="F1644" i="16"/>
  <c r="F1643" i="16"/>
  <c r="F1642" i="16"/>
  <c r="F1641" i="16"/>
  <c r="F1640" i="16"/>
  <c r="F1639" i="16"/>
  <c r="F1638" i="16"/>
  <c r="F1637" i="16"/>
  <c r="F1636" i="16"/>
  <c r="F1635" i="16"/>
  <c r="F1634" i="16"/>
  <c r="F1633" i="16"/>
  <c r="F1632" i="16"/>
  <c r="F1631" i="16"/>
  <c r="F1630" i="16"/>
  <c r="F1629" i="16"/>
  <c r="F1628" i="16"/>
  <c r="F2583" i="16"/>
  <c r="F2582" i="16"/>
  <c r="F2581" i="16"/>
  <c r="F2580" i="16"/>
  <c r="F2579" i="16"/>
  <c r="F2578" i="16"/>
  <c r="F2577" i="16"/>
  <c r="F2576" i="16"/>
  <c r="F2575" i="16"/>
  <c r="F2574" i="16"/>
  <c r="F2573" i="16"/>
  <c r="F2572" i="16"/>
  <c r="F2571" i="16"/>
  <c r="F2570" i="16"/>
  <c r="F2569" i="16"/>
  <c r="F2568" i="16"/>
  <c r="F2567" i="16"/>
  <c r="F2566" i="16"/>
  <c r="F2565" i="16"/>
  <c r="F2564" i="16"/>
  <c r="F2563" i="16"/>
  <c r="F2562" i="16"/>
  <c r="F2561" i="16"/>
  <c r="F2560" i="16"/>
  <c r="F2559" i="16"/>
  <c r="F2558" i="16"/>
  <c r="F2557" i="16"/>
  <c r="F2556" i="16"/>
  <c r="F2555" i="16"/>
  <c r="F2554" i="16"/>
  <c r="F2553" i="16"/>
  <c r="F2552" i="16"/>
  <c r="F2551" i="16"/>
  <c r="F2550" i="16"/>
  <c r="F2549" i="16"/>
  <c r="F2548" i="16"/>
  <c r="F2547" i="16"/>
  <c r="F2546" i="16"/>
  <c r="F2545" i="16"/>
  <c r="F2544" i="16"/>
  <c r="F2543" i="16"/>
  <c r="F2542" i="16"/>
  <c r="F2541" i="16"/>
  <c r="F2540" i="16"/>
  <c r="F2539" i="16"/>
  <c r="F2538" i="16"/>
  <c r="F2537" i="16"/>
  <c r="F2536" i="16"/>
  <c r="F2535" i="16"/>
  <c r="F2534" i="16"/>
  <c r="F2533" i="16"/>
  <c r="F2532" i="16"/>
  <c r="F2531" i="16"/>
  <c r="F4739" i="16"/>
  <c r="F4738" i="16"/>
  <c r="F4737" i="16"/>
  <c r="F4736" i="16"/>
  <c r="F4735" i="16"/>
  <c r="F4734" i="16"/>
  <c r="F4733" i="16"/>
  <c r="F4732" i="16"/>
  <c r="F4731" i="16"/>
  <c r="F4730" i="16"/>
  <c r="F4729" i="16"/>
  <c r="F4728" i="16"/>
  <c r="F4727" i="16"/>
  <c r="F4726" i="16"/>
  <c r="F4725" i="16"/>
  <c r="F4724" i="16"/>
  <c r="F4723" i="16"/>
  <c r="F4722" i="16"/>
  <c r="F4721" i="16"/>
  <c r="F4720" i="16"/>
  <c r="F4719" i="16"/>
  <c r="F4718" i="16"/>
  <c r="F4717" i="16"/>
  <c r="F4716" i="16"/>
  <c r="F5390" i="16"/>
  <c r="F5389" i="16"/>
  <c r="F5388" i="16"/>
  <c r="F5387" i="16"/>
  <c r="F5386" i="16"/>
  <c r="F5385" i="16"/>
  <c r="F5384" i="16"/>
  <c r="F5383" i="16"/>
  <c r="F5382" i="16"/>
  <c r="F5381" i="16"/>
  <c r="F8177" i="16"/>
  <c r="F8176" i="16"/>
  <c r="F8175" i="16"/>
  <c r="F8174" i="16"/>
  <c r="F8173" i="16"/>
  <c r="F8172" i="16"/>
  <c r="F8171" i="16"/>
  <c r="F8170" i="16"/>
  <c r="F8169" i="16"/>
  <c r="F8168" i="16"/>
  <c r="F8167" i="16"/>
  <c r="F8166" i="16"/>
  <c r="F8165" i="16"/>
  <c r="F8164" i="16"/>
  <c r="F8163" i="16"/>
  <c r="F8162" i="16"/>
  <c r="F8161" i="16"/>
  <c r="F8160" i="16"/>
  <c r="F8159" i="16"/>
  <c r="F8158" i="16"/>
  <c r="F8157" i="16"/>
  <c r="F8156" i="16"/>
  <c r="F8155" i="16"/>
  <c r="F8154" i="16"/>
  <c r="F8153" i="16"/>
  <c r="F8152" i="16"/>
  <c r="F8151" i="16"/>
  <c r="F8150" i="16"/>
  <c r="F8149" i="16"/>
  <c r="F8148" i="16"/>
  <c r="F8147" i="16"/>
  <c r="F1083" i="16"/>
  <c r="F1082" i="16"/>
  <c r="F1081" i="16"/>
  <c r="F1080" i="16"/>
  <c r="F1079" i="16"/>
  <c r="F1078" i="16"/>
  <c r="F1077" i="16"/>
  <c r="F1076" i="16"/>
  <c r="F1075" i="16"/>
  <c r="F1074" i="16"/>
  <c r="F1073" i="16"/>
  <c r="F1072" i="16"/>
  <c r="F1071" i="16"/>
  <c r="F1070" i="16"/>
  <c r="F1069" i="16"/>
  <c r="F1068" i="16"/>
  <c r="F1067" i="16"/>
  <c r="F1066" i="16"/>
  <c r="F1065" i="16"/>
  <c r="F1064" i="16"/>
  <c r="F1063" i="16"/>
  <c r="F1062" i="16"/>
  <c r="F1061" i="16"/>
  <c r="F1060" i="16"/>
  <c r="F1059" i="16"/>
  <c r="F1058" i="16"/>
  <c r="F1057" i="16"/>
  <c r="F1056" i="16"/>
  <c r="F1055" i="16"/>
  <c r="F1054" i="16"/>
  <c r="F1053" i="16"/>
  <c r="F1052" i="16"/>
  <c r="F1051" i="16"/>
  <c r="F1050" i="16"/>
  <c r="F1049" i="16"/>
  <c r="F1048" i="16"/>
  <c r="F1047" i="16"/>
  <c r="F1046" i="16"/>
  <c r="F1045" i="16"/>
  <c r="F1044" i="16"/>
  <c r="F1043" i="16"/>
  <c r="F1042" i="16"/>
  <c r="F1041" i="16"/>
  <c r="F1337" i="16"/>
  <c r="F1336" i="16"/>
  <c r="F1335" i="16"/>
  <c r="F1334" i="16"/>
  <c r="F1333" i="16"/>
  <c r="F1332" i="16"/>
  <c r="F1331" i="16"/>
  <c r="F1330" i="16"/>
  <c r="F1329" i="16"/>
  <c r="F1328" i="16"/>
  <c r="F1327" i="16"/>
  <c r="F1326" i="16"/>
  <c r="F1325" i="16"/>
  <c r="F1324" i="16"/>
  <c r="F1323" i="16"/>
  <c r="F1322" i="16"/>
  <c r="F1321" i="16"/>
  <c r="F1320" i="16"/>
  <c r="F1319" i="16"/>
  <c r="F1827" i="16"/>
  <c r="F1826" i="16"/>
  <c r="F1825" i="16"/>
  <c r="F1824" i="16"/>
  <c r="F1823" i="16"/>
  <c r="F1822" i="16"/>
  <c r="F1821" i="16"/>
  <c r="F1820" i="16"/>
  <c r="F1819" i="16"/>
  <c r="F1818" i="16"/>
  <c r="F1817" i="16"/>
  <c r="F1816" i="16"/>
  <c r="F1815" i="16"/>
  <c r="F1814" i="16"/>
  <c r="F1813" i="16"/>
  <c r="F1812" i="16"/>
  <c r="F1811" i="16"/>
  <c r="F1810" i="16"/>
  <c r="F10629" i="16"/>
  <c r="F10628" i="16"/>
  <c r="F10627" i="16"/>
  <c r="F10626" i="16"/>
  <c r="F10625" i="16"/>
  <c r="F10624" i="16"/>
  <c r="F10623" i="16"/>
  <c r="F10622" i="16"/>
  <c r="F10621" i="16"/>
  <c r="F10620" i="16"/>
  <c r="F10619" i="16"/>
  <c r="F10618" i="16"/>
  <c r="F10617" i="16"/>
  <c r="F10616" i="16"/>
  <c r="F10615" i="16"/>
  <c r="F10614" i="16"/>
  <c r="F10613" i="16"/>
  <c r="F10612" i="16"/>
  <c r="F10611" i="16"/>
  <c r="F10610" i="16"/>
  <c r="F10609" i="16"/>
  <c r="F10608" i="16"/>
  <c r="F10607" i="16"/>
  <c r="F10606" i="16"/>
  <c r="F10605" i="16"/>
  <c r="F10604" i="16"/>
  <c r="F10603" i="16"/>
  <c r="F10602" i="16"/>
  <c r="F6398" i="16"/>
  <c r="F6397" i="16"/>
  <c r="F6396" i="16"/>
  <c r="F6395" i="16"/>
  <c r="F6394" i="16"/>
  <c r="F6393" i="16"/>
  <c r="F6392" i="16"/>
  <c r="F6391" i="16"/>
  <c r="F6390" i="16"/>
  <c r="F6389" i="16"/>
  <c r="F6388" i="16"/>
  <c r="F6387" i="16"/>
  <c r="F6386" i="16"/>
  <c r="F6385" i="16"/>
  <c r="F6384" i="16"/>
  <c r="F6383" i="16"/>
  <c r="F6382" i="16"/>
  <c r="F6381" i="16"/>
  <c r="F6380" i="16"/>
  <c r="F6379" i="16"/>
  <c r="F6378" i="16"/>
  <c r="F6377" i="16"/>
  <c r="F6376" i="16"/>
  <c r="F6375" i="16"/>
  <c r="F6374" i="16"/>
  <c r="F6373" i="16"/>
  <c r="F6372" i="16"/>
  <c r="F6371" i="16"/>
  <c r="F6370" i="16"/>
  <c r="F6369" i="16"/>
  <c r="F6368" i="16"/>
  <c r="F6367" i="16"/>
  <c r="F6366" i="16"/>
  <c r="F6365" i="16"/>
  <c r="F6364" i="16"/>
  <c r="F6363" i="16"/>
  <c r="F6362" i="16"/>
  <c r="F6361" i="16"/>
  <c r="F6360" i="16"/>
  <c r="F6359" i="16"/>
  <c r="F6358" i="16"/>
  <c r="F6357" i="16"/>
  <c r="F6356" i="16"/>
  <c r="F6355" i="16"/>
  <c r="F6354" i="16"/>
  <c r="F6353" i="16"/>
  <c r="F6352" i="16"/>
  <c r="F6351" i="16"/>
  <c r="F6350" i="16"/>
  <c r="F6349" i="16"/>
  <c r="F6348" i="16"/>
  <c r="F6347" i="16"/>
  <c r="F6346" i="16"/>
  <c r="F6345" i="16"/>
  <c r="F6344" i="16"/>
  <c r="F6343" i="16"/>
  <c r="F6342" i="16"/>
  <c r="F6341" i="16"/>
  <c r="F6340" i="16"/>
  <c r="F6339" i="16"/>
  <c r="F6338" i="16"/>
  <c r="F6337" i="16"/>
  <c r="F6336" i="16"/>
  <c r="F6335" i="16"/>
  <c r="F6334" i="16"/>
  <c r="F6333" i="16"/>
  <c r="F6332" i="16"/>
  <c r="F6331" i="16"/>
  <c r="F6330" i="16"/>
  <c r="F6329" i="16"/>
  <c r="F6328" i="16"/>
  <c r="F6327" i="16"/>
  <c r="F6326" i="16"/>
  <c r="F6325" i="16"/>
  <c r="F6324" i="16"/>
  <c r="F6323" i="16"/>
  <c r="F6322" i="16"/>
  <c r="F6321" i="16"/>
  <c r="F6320" i="16"/>
  <c r="F6319" i="16"/>
  <c r="F6318" i="16"/>
  <c r="F6317" i="16"/>
  <c r="F6316" i="16"/>
  <c r="F6315" i="16"/>
  <c r="F6314" i="16"/>
  <c r="F6313" i="16"/>
  <c r="F6312" i="16"/>
  <c r="F6311" i="16"/>
  <c r="F6310" i="16"/>
  <c r="F6309" i="16"/>
  <c r="F6308" i="16"/>
  <c r="F6307" i="16"/>
  <c r="F6306" i="16"/>
  <c r="F6305" i="16"/>
  <c r="F6304" i="16"/>
  <c r="F6303" i="16"/>
  <c r="F6302" i="16"/>
  <c r="F6301" i="16"/>
  <c r="F6300" i="16"/>
  <c r="F6299" i="16"/>
  <c r="F6298" i="16"/>
  <c r="F6297" i="16"/>
  <c r="F6296" i="16"/>
  <c r="F6295" i="16"/>
  <c r="F6294" i="16"/>
  <c r="F5380" i="16"/>
  <c r="F5379" i="16"/>
  <c r="F5378" i="16"/>
  <c r="F5377" i="16"/>
  <c r="F5376" i="16"/>
  <c r="F5375" i="16"/>
  <c r="F5374" i="16"/>
  <c r="F5373" i="16"/>
  <c r="F5372" i="16"/>
  <c r="F5371" i="16"/>
  <c r="F5370" i="16"/>
  <c r="F5369" i="16"/>
  <c r="F5368" i="16"/>
  <c r="F5367" i="16"/>
  <c r="F5366" i="16"/>
  <c r="F5365" i="16"/>
  <c r="F5364" i="16"/>
  <c r="F5363" i="16"/>
  <c r="F5362" i="16"/>
  <c r="F5361" i="16"/>
  <c r="F5360" i="16"/>
  <c r="F5359" i="16"/>
  <c r="F2530" i="16"/>
  <c r="F2529" i="16"/>
  <c r="F2528" i="16"/>
  <c r="F2527" i="16"/>
  <c r="F2526" i="16"/>
  <c r="F2525" i="16"/>
  <c r="F2524" i="16"/>
  <c r="F2523" i="16"/>
  <c r="F2522" i="16"/>
  <c r="F2521" i="16"/>
  <c r="F2520" i="16"/>
  <c r="F2519" i="16"/>
  <c r="F2518" i="16"/>
  <c r="F2517" i="16"/>
  <c r="F2516" i="16"/>
  <c r="F2515" i="16"/>
  <c r="F2514" i="16"/>
  <c r="F2513" i="16"/>
  <c r="F2512" i="16"/>
  <c r="F2511" i="16"/>
  <c r="F2510" i="16"/>
  <c r="F2509" i="16"/>
  <c r="F2508" i="16"/>
  <c r="F2507" i="16"/>
  <c r="F2506" i="16"/>
  <c r="F2505" i="16"/>
  <c r="F2504" i="16"/>
  <c r="F2503" i="16"/>
  <c r="F2502" i="16"/>
  <c r="F2501" i="16"/>
  <c r="F2500" i="16"/>
  <c r="F2499" i="16"/>
  <c r="F10601" i="16"/>
  <c r="F10600" i="16"/>
  <c r="F10599" i="16"/>
  <c r="F10598" i="16"/>
  <c r="F10597" i="16"/>
  <c r="F10596" i="16"/>
  <c r="F10595" i="16"/>
  <c r="F10594" i="16"/>
  <c r="F10593" i="16"/>
  <c r="F10592" i="16"/>
  <c r="F10591" i="16"/>
  <c r="F10590" i="16"/>
  <c r="F10589" i="16"/>
  <c r="F10588" i="16"/>
  <c r="F10587" i="16"/>
  <c r="F10586" i="16"/>
  <c r="F10585" i="16"/>
  <c r="F10584" i="16"/>
  <c r="F10583" i="16"/>
  <c r="F10582" i="16"/>
  <c r="F10581" i="16"/>
  <c r="F10580" i="16"/>
  <c r="F10579" i="16"/>
  <c r="F10578" i="16"/>
  <c r="F10577" i="16"/>
  <c r="F10576" i="16"/>
  <c r="F10575" i="16"/>
  <c r="F10574" i="16"/>
  <c r="F10573" i="16"/>
  <c r="F10572" i="16"/>
  <c r="F10571" i="16"/>
  <c r="F10570" i="16"/>
  <c r="F10569" i="16"/>
  <c r="F10568" i="16"/>
  <c r="F10567" i="16"/>
  <c r="F10566" i="16"/>
  <c r="F10565" i="16"/>
  <c r="F10564" i="16"/>
  <c r="F10563" i="16"/>
  <c r="F10562" i="16"/>
  <c r="F10561" i="16"/>
  <c r="F10560" i="16"/>
  <c r="F10559" i="16"/>
  <c r="F10558" i="16"/>
  <c r="F10557" i="16"/>
  <c r="F10556" i="16"/>
  <c r="F10555" i="16"/>
  <c r="F10554" i="16"/>
  <c r="F10553" i="16"/>
  <c r="F10552" i="16"/>
  <c r="F10551" i="16"/>
  <c r="F10550" i="16"/>
  <c r="F10549" i="16"/>
  <c r="F10548" i="16"/>
  <c r="F10547" i="16"/>
  <c r="F10546" i="16"/>
  <c r="F10545" i="16"/>
  <c r="F10544" i="16"/>
  <c r="F10543" i="16"/>
  <c r="F10542" i="16"/>
  <c r="F10541" i="16"/>
  <c r="F10540" i="16"/>
  <c r="F10539" i="16"/>
  <c r="F10538" i="16"/>
  <c r="F10537" i="16"/>
  <c r="F10536" i="16"/>
  <c r="F10535" i="16"/>
  <c r="F10534" i="16"/>
  <c r="F10533" i="16"/>
  <c r="F3396" i="16"/>
  <c r="F3395" i="16"/>
  <c r="F3394" i="16"/>
  <c r="F3393" i="16"/>
  <c r="F3392" i="16"/>
  <c r="F3391" i="16"/>
  <c r="F3390" i="16"/>
  <c r="F6293" i="16"/>
  <c r="F6292" i="16"/>
  <c r="F6291" i="16"/>
  <c r="F6290" i="16"/>
  <c r="F6289" i="16"/>
  <c r="F6288" i="16"/>
  <c r="F6287" i="16"/>
  <c r="F6286" i="16"/>
  <c r="F6285" i="16"/>
  <c r="F6284" i="16"/>
  <c r="F6283" i="16"/>
  <c r="F6282" i="16"/>
  <c r="F6281" i="16"/>
  <c r="F6280" i="16"/>
  <c r="F6279" i="16"/>
  <c r="F6278" i="16"/>
  <c r="F6277" i="16"/>
  <c r="F6276" i="16"/>
  <c r="F6275" i="16"/>
  <c r="F6274" i="16"/>
  <c r="F6273" i="16"/>
  <c r="F6272" i="16"/>
  <c r="F6271" i="16"/>
  <c r="F6270" i="16"/>
  <c r="F6269" i="16"/>
  <c r="F6268" i="16"/>
  <c r="F6267" i="16"/>
  <c r="F6266" i="16"/>
  <c r="F11495" i="16"/>
  <c r="F11494" i="16"/>
  <c r="F11493" i="16"/>
  <c r="F11492" i="16"/>
  <c r="F11491" i="16"/>
  <c r="F11490" i="16"/>
  <c r="F11489" i="16"/>
  <c r="F11488" i="16"/>
  <c r="F11487" i="16"/>
  <c r="F11486" i="16"/>
  <c r="F11485" i="16"/>
  <c r="F11484" i="16"/>
  <c r="F11483" i="16"/>
  <c r="F11482" i="16"/>
  <c r="F11481" i="16"/>
  <c r="F11480" i="16"/>
  <c r="F11479" i="16"/>
  <c r="F11478" i="16"/>
  <c r="F11477" i="16"/>
  <c r="F11476" i="16"/>
  <c r="F11475" i="16"/>
  <c r="F11474" i="16"/>
  <c r="F11473" i="16"/>
  <c r="F11472" i="16"/>
  <c r="F11471" i="16"/>
  <c r="F11470" i="16"/>
  <c r="F11469" i="16"/>
  <c r="F11468" i="16"/>
  <c r="F11467" i="16"/>
  <c r="F11466" i="16"/>
  <c r="F11465" i="16"/>
  <c r="F11464" i="16"/>
  <c r="F11463" i="16"/>
  <c r="F11462" i="16"/>
  <c r="F11461" i="16"/>
  <c r="F11460" i="16"/>
  <c r="F11459" i="16"/>
  <c r="F11458" i="16"/>
  <c r="F11457" i="16"/>
  <c r="F8146" i="16"/>
  <c r="F8145" i="16"/>
  <c r="F8144" i="16"/>
  <c r="F8143" i="16"/>
  <c r="F8142" i="16"/>
  <c r="F8141" i="16"/>
  <c r="F8140" i="16"/>
  <c r="F8139" i="16"/>
  <c r="F8138" i="16"/>
  <c r="F8137" i="16"/>
  <c r="F8136" i="16"/>
  <c r="F8135" i="16"/>
  <c r="F8134" i="16"/>
  <c r="F8133" i="16"/>
  <c r="F8132" i="16"/>
  <c r="F8131" i="16"/>
  <c r="F8130" i="16"/>
  <c r="F8129" i="16"/>
  <c r="F8128" i="16"/>
  <c r="F8127" i="16"/>
  <c r="F8126" i="16"/>
  <c r="F3672" i="16"/>
  <c r="F3671" i="16"/>
  <c r="F3670" i="16"/>
  <c r="F3669" i="16"/>
  <c r="F3668" i="16"/>
  <c r="F3667" i="16"/>
  <c r="F3666" i="16"/>
  <c r="F3665" i="16"/>
  <c r="F3664" i="16"/>
  <c r="F3663" i="16"/>
  <c r="F3662" i="16"/>
  <c r="F3661" i="16"/>
  <c r="F3660" i="16"/>
  <c r="F3659" i="16"/>
  <c r="F3658" i="16"/>
  <c r="F3657" i="16"/>
  <c r="F3656" i="16"/>
  <c r="F8125" i="16"/>
  <c r="F8124" i="16"/>
  <c r="F8123" i="16"/>
  <c r="F8122" i="16"/>
  <c r="F8121" i="16"/>
  <c r="F8120" i="16"/>
  <c r="F8119" i="16"/>
  <c r="F8118" i="16"/>
  <c r="F8117" i="16"/>
  <c r="F8116" i="16"/>
  <c r="F8115" i="16"/>
  <c r="F8114" i="16"/>
  <c r="F8113" i="16"/>
  <c r="F8112" i="16"/>
  <c r="F8111" i="16"/>
  <c r="F8110" i="16"/>
  <c r="F8109" i="16"/>
  <c r="F8108" i="16"/>
  <c r="F8107" i="16"/>
  <c r="F8106" i="16"/>
  <c r="F8105" i="16"/>
  <c r="F8104" i="16"/>
  <c r="F8103" i="16"/>
  <c r="F8102" i="16"/>
  <c r="F8101" i="16"/>
  <c r="F8100" i="16"/>
  <c r="F8099" i="16"/>
  <c r="F8098" i="16"/>
  <c r="F8097" i="16"/>
  <c r="F8096" i="16"/>
  <c r="F7253" i="16"/>
  <c r="F7252" i="16"/>
  <c r="F7251" i="16"/>
  <c r="F7250" i="16"/>
  <c r="F7249" i="16"/>
  <c r="F7248" i="16"/>
  <c r="F7247" i="16"/>
  <c r="F7246" i="16"/>
  <c r="F7245" i="16"/>
  <c r="F7244" i="16"/>
  <c r="F7243" i="16"/>
  <c r="F7242" i="16"/>
  <c r="F7241" i="16"/>
  <c r="F7240" i="16"/>
  <c r="F7239" i="16"/>
  <c r="F7238" i="16"/>
  <c r="F7237" i="16"/>
  <c r="F7236" i="16"/>
  <c r="F7235" i="16"/>
  <c r="F7234" i="16"/>
  <c r="F7233" i="16"/>
  <c r="F7232" i="16"/>
  <c r="F7231" i="16"/>
  <c r="F7230" i="16"/>
  <c r="F7229" i="16"/>
  <c r="F7228" i="16"/>
  <c r="F7227" i="16"/>
  <c r="F7226" i="16"/>
  <c r="F7225" i="16"/>
  <c r="F7224" i="16"/>
  <c r="F7223" i="16"/>
  <c r="F7222" i="16"/>
  <c r="F7221" i="16"/>
  <c r="F7220" i="16"/>
  <c r="F7219" i="16"/>
  <c r="F7218" i="16"/>
  <c r="F7217" i="16"/>
  <c r="F7216" i="16"/>
  <c r="F7215" i="16"/>
  <c r="F7214" i="16"/>
  <c r="F7213" i="16"/>
  <c r="F7212" i="16"/>
  <c r="F7211" i="16"/>
  <c r="F7210" i="16"/>
  <c r="F7209" i="16"/>
  <c r="F7208" i="16"/>
  <c r="F7207" i="16"/>
  <c r="F7206" i="16"/>
  <c r="F7205" i="16"/>
  <c r="F10254" i="16"/>
  <c r="F10253" i="16"/>
  <c r="F10252" i="16"/>
  <c r="F10251" i="16"/>
  <c r="F10250" i="16"/>
  <c r="F10249" i="16"/>
  <c r="F10248" i="16"/>
  <c r="F10247" i="16"/>
  <c r="F10246" i="16"/>
  <c r="F10245" i="16"/>
  <c r="F10244" i="16"/>
  <c r="F10243" i="16"/>
  <c r="F10242" i="16"/>
  <c r="F10241" i="16"/>
  <c r="F10240" i="16"/>
  <c r="F10239" i="16"/>
  <c r="F10238" i="16"/>
  <c r="F10237" i="16"/>
  <c r="F10236" i="16"/>
  <c r="F10235" i="16"/>
  <c r="F10234" i="16"/>
  <c r="F10233" i="16"/>
  <c r="F10232" i="16"/>
  <c r="F10231" i="16"/>
  <c r="F10230" i="16"/>
  <c r="F10229" i="16"/>
  <c r="F10228" i="16"/>
  <c r="F10227" i="16"/>
  <c r="F10226" i="16"/>
  <c r="F10225" i="16"/>
  <c r="F10224" i="16"/>
  <c r="F10223" i="16"/>
  <c r="F10222" i="16"/>
  <c r="F10221" i="16"/>
  <c r="F10220" i="16"/>
  <c r="F10219" i="16"/>
  <c r="F10218" i="16"/>
  <c r="F10217" i="16"/>
  <c r="F10216" i="16"/>
  <c r="F10215" i="16"/>
  <c r="F10214" i="16"/>
  <c r="F10213" i="16"/>
  <c r="F10212" i="16"/>
  <c r="F10211" i="16"/>
  <c r="F10210" i="16"/>
  <c r="F10209" i="16"/>
  <c r="F10208" i="16"/>
  <c r="F10207" i="16"/>
  <c r="F10206" i="16"/>
  <c r="F10205" i="16"/>
  <c r="F10204" i="16"/>
  <c r="F10203" i="16"/>
  <c r="F10202" i="16"/>
  <c r="F10201" i="16"/>
  <c r="F10200" i="16"/>
  <c r="F10199" i="16"/>
  <c r="F10198" i="16"/>
  <c r="F10197" i="16"/>
  <c r="F10196" i="16"/>
  <c r="F10195" i="16"/>
  <c r="F10194" i="16"/>
  <c r="F10193" i="16"/>
  <c r="F10192" i="16"/>
  <c r="F10191" i="16"/>
  <c r="F10190" i="16"/>
  <c r="F10189" i="16"/>
  <c r="F10188" i="16"/>
  <c r="F10187" i="16"/>
  <c r="F10186" i="16"/>
  <c r="F10185" i="16"/>
  <c r="F10184" i="16"/>
  <c r="F10183" i="16"/>
  <c r="F10182" i="16"/>
  <c r="F10181" i="16"/>
  <c r="F10180" i="16"/>
  <c r="F10179" i="16"/>
  <c r="F10178" i="16"/>
  <c r="F10177" i="16"/>
  <c r="F10176" i="16"/>
  <c r="F10175" i="16"/>
  <c r="F10174" i="16"/>
  <c r="F10173" i="16"/>
  <c r="F10172" i="16"/>
  <c r="F10171" i="16"/>
  <c r="F10170" i="16"/>
  <c r="F10169" i="16"/>
  <c r="F10168" i="16"/>
  <c r="F10167" i="16"/>
  <c r="F10166" i="16"/>
  <c r="F10165" i="16"/>
  <c r="F10164" i="16"/>
  <c r="F10163" i="16"/>
  <c r="F10162" i="16"/>
  <c r="F10161" i="16"/>
  <c r="F10160" i="16"/>
  <c r="F10159" i="16"/>
  <c r="F10158" i="16"/>
  <c r="F10157" i="16"/>
  <c r="F10156" i="16"/>
  <c r="F10155" i="16"/>
  <c r="F10154" i="16"/>
  <c r="F10153" i="16"/>
  <c r="F10152" i="16"/>
  <c r="F10151" i="16"/>
  <c r="F10150" i="16"/>
  <c r="F10149" i="16"/>
  <c r="F10148" i="16"/>
  <c r="F10147" i="16"/>
  <c r="F10146" i="16"/>
  <c r="F10145" i="16"/>
  <c r="F10144" i="16"/>
  <c r="F10143" i="16"/>
  <c r="F10142" i="16"/>
  <c r="F10141" i="16"/>
  <c r="F10140" i="16"/>
  <c r="F10139" i="16"/>
  <c r="F10138" i="16"/>
  <c r="F10137" i="16"/>
  <c r="F10136" i="16"/>
  <c r="F10135" i="16"/>
  <c r="F10134" i="16"/>
  <c r="F10133" i="16"/>
  <c r="F10132" i="16"/>
  <c r="F10131" i="16"/>
  <c r="F10130" i="16"/>
  <c r="F10129" i="16"/>
  <c r="F10128" i="16"/>
  <c r="F10127" i="16"/>
  <c r="F10126" i="16"/>
  <c r="F10125" i="16"/>
  <c r="F10124" i="16"/>
  <c r="F10123" i="16"/>
  <c r="F10122" i="16"/>
  <c r="F10121" i="16"/>
  <c r="F10120" i="16"/>
  <c r="F10119" i="16"/>
  <c r="F10118" i="16"/>
  <c r="F10117" i="16"/>
  <c r="F10116" i="16"/>
  <c r="F10115" i="16"/>
  <c r="F10114" i="16"/>
  <c r="F10113" i="16"/>
  <c r="F10112" i="16"/>
  <c r="F10111" i="16"/>
  <c r="F10110" i="16"/>
  <c r="F10109" i="16"/>
  <c r="F10108" i="16"/>
  <c r="F10107" i="16"/>
  <c r="F10106" i="16"/>
  <c r="F10105" i="16"/>
  <c r="F10104" i="16"/>
  <c r="F10103" i="16"/>
  <c r="F10102" i="16"/>
  <c r="F10101" i="16"/>
  <c r="F10100" i="16"/>
  <c r="F10099" i="16"/>
  <c r="F10098" i="16"/>
  <c r="F10097" i="16"/>
  <c r="F10096" i="16"/>
  <c r="F10095" i="16"/>
  <c r="F10094" i="16"/>
  <c r="F10093" i="16"/>
  <c r="F10092" i="16"/>
  <c r="F10091" i="16"/>
  <c r="F10090" i="16"/>
  <c r="F10089" i="16"/>
  <c r="F10088" i="16"/>
  <c r="F10087" i="16"/>
  <c r="F10086" i="16"/>
  <c r="F10085" i="16"/>
  <c r="F10084" i="16"/>
  <c r="F10083" i="16"/>
  <c r="F10082" i="16"/>
  <c r="F10081" i="16"/>
  <c r="F10080" i="16"/>
  <c r="F10079" i="16"/>
  <c r="F10078" i="16"/>
  <c r="F10077" i="16"/>
  <c r="F10076" i="16"/>
  <c r="F10075" i="16"/>
  <c r="F10074" i="16"/>
  <c r="F10073" i="16"/>
  <c r="F10072" i="16"/>
  <c r="F10071" i="16"/>
  <c r="F10070" i="16"/>
  <c r="F10069" i="16"/>
  <c r="F10068" i="16"/>
  <c r="F10067" i="16"/>
  <c r="F10066" i="16"/>
  <c r="F10065" i="16"/>
  <c r="F10064" i="16"/>
  <c r="F10063" i="16"/>
  <c r="F10062" i="16"/>
  <c r="F10061" i="16"/>
  <c r="F10060" i="16"/>
  <c r="F10059" i="16"/>
  <c r="F10058" i="16"/>
  <c r="F10057" i="16"/>
  <c r="F10056" i="16"/>
  <c r="F10055" i="16"/>
  <c r="F10054" i="16"/>
  <c r="F10053" i="16"/>
  <c r="F10052" i="16"/>
  <c r="F10051" i="16"/>
  <c r="F10050" i="16"/>
  <c r="F10049" i="16"/>
  <c r="F10048" i="16"/>
  <c r="F10047" i="16"/>
  <c r="F10046" i="16"/>
  <c r="F10045" i="16"/>
  <c r="F10044" i="16"/>
  <c r="F10043" i="16"/>
  <c r="F10042" i="16"/>
  <c r="F10041" i="16"/>
  <c r="F10040" i="16"/>
  <c r="F10039" i="16"/>
  <c r="F10038" i="16"/>
  <c r="F10037" i="16"/>
  <c r="F10036" i="16"/>
  <c r="F10035" i="16"/>
  <c r="F10034" i="16"/>
  <c r="F10033" i="16"/>
  <c r="F10032" i="16"/>
  <c r="F10031" i="16"/>
  <c r="F10030" i="16"/>
  <c r="F10029" i="16"/>
  <c r="F10028" i="16"/>
  <c r="F10027" i="16"/>
  <c r="F10026" i="16"/>
  <c r="F10025" i="16"/>
  <c r="F10024" i="16"/>
  <c r="F10023" i="16"/>
  <c r="F10022" i="16"/>
  <c r="F10021" i="16"/>
  <c r="F10020" i="16"/>
  <c r="F10019" i="16"/>
  <c r="F10018" i="16"/>
  <c r="F10017" i="16"/>
  <c r="F10016" i="16"/>
  <c r="F10015" i="16"/>
  <c r="F10014" i="16"/>
  <c r="F10013" i="16"/>
  <c r="F10012" i="16"/>
  <c r="F10011" i="16"/>
  <c r="F10010" i="16"/>
  <c r="F10009" i="16"/>
  <c r="F10008" i="16"/>
  <c r="F10007" i="16"/>
  <c r="F10006" i="16"/>
  <c r="F10005" i="16"/>
  <c r="F10004" i="16"/>
  <c r="F10003" i="16"/>
  <c r="F10002" i="16"/>
  <c r="F10001" i="16"/>
  <c r="F10000" i="16"/>
  <c r="F9999" i="16"/>
  <c r="F9998" i="16"/>
  <c r="F9997" i="16"/>
  <c r="F9996" i="16"/>
  <c r="F9995" i="16"/>
  <c r="F9994" i="16"/>
  <c r="F9993" i="16"/>
  <c r="F9992" i="16"/>
  <c r="F9991" i="16"/>
  <c r="F9990" i="16"/>
  <c r="F9989" i="16"/>
  <c r="F9988" i="16"/>
  <c r="F9987" i="16"/>
  <c r="F9986" i="16"/>
  <c r="F9985" i="16"/>
  <c r="F9984" i="16"/>
  <c r="F9983" i="16"/>
  <c r="F9982" i="16"/>
  <c r="F9981" i="16"/>
  <c r="F9980" i="16"/>
  <c r="F9979" i="16"/>
  <c r="F9978" i="16"/>
  <c r="F9977" i="16"/>
  <c r="F9976" i="16"/>
  <c r="F9975" i="16"/>
  <c r="F9974" i="16"/>
  <c r="F9973" i="16"/>
  <c r="F9972" i="16"/>
  <c r="F9971" i="16"/>
  <c r="F9970" i="16"/>
  <c r="F9969" i="16"/>
  <c r="F9968" i="16"/>
  <c r="F9967" i="16"/>
  <c r="F9966" i="16"/>
  <c r="F9965" i="16"/>
  <c r="F9964" i="16"/>
  <c r="F9963" i="16"/>
  <c r="F9962" i="16"/>
  <c r="F9961" i="16"/>
  <c r="F9960" i="16"/>
  <c r="F9959" i="16"/>
  <c r="F9958" i="16"/>
  <c r="F9957" i="16"/>
  <c r="F9956" i="16"/>
  <c r="F9955" i="16"/>
  <c r="F9954" i="16"/>
  <c r="F9953" i="16"/>
  <c r="F9952" i="16"/>
  <c r="F9951" i="16"/>
  <c r="F9950" i="16"/>
  <c r="F9949" i="16"/>
  <c r="F9948" i="16"/>
  <c r="F9947" i="16"/>
  <c r="F9946" i="16"/>
  <c r="F9945" i="16"/>
  <c r="F9944" i="16"/>
  <c r="F9943" i="16"/>
  <c r="F9942" i="16"/>
  <c r="F9941" i="16"/>
  <c r="F9940" i="16"/>
  <c r="F9939" i="16"/>
  <c r="F9938" i="16"/>
  <c r="F9937" i="16"/>
  <c r="F9936" i="16"/>
  <c r="F9935" i="16"/>
  <c r="F9934" i="16"/>
  <c r="F9933" i="16"/>
  <c r="F9932" i="16"/>
  <c r="F9931" i="16"/>
  <c r="F9930" i="16"/>
  <c r="F9929" i="16"/>
  <c r="F9928" i="16"/>
  <c r="F9927" i="16"/>
  <c r="F9926" i="16"/>
  <c r="F9925" i="16"/>
  <c r="F9924" i="16"/>
  <c r="F9923" i="16"/>
  <c r="F9922" i="16"/>
  <c r="F9921" i="16"/>
  <c r="F9920" i="16"/>
  <c r="F9919" i="16"/>
  <c r="F9918" i="16"/>
  <c r="F9917" i="16"/>
  <c r="F9916" i="16"/>
  <c r="F9915" i="16"/>
  <c r="F9914" i="16"/>
  <c r="F9913" i="16"/>
  <c r="F9912" i="16"/>
  <c r="F9911" i="16"/>
  <c r="F9910" i="16"/>
  <c r="F9909" i="16"/>
  <c r="F9908" i="16"/>
  <c r="F9907" i="16"/>
  <c r="F9906" i="16"/>
  <c r="F9905" i="16"/>
  <c r="F9904" i="16"/>
  <c r="F9903" i="16"/>
  <c r="F9902" i="16"/>
  <c r="F9901" i="16"/>
  <c r="F9900" i="16"/>
  <c r="F9899" i="16"/>
  <c r="F9898" i="16"/>
  <c r="F9897" i="16"/>
  <c r="F9896" i="16"/>
  <c r="F9895" i="16"/>
  <c r="F9894" i="16"/>
  <c r="F9893" i="16"/>
  <c r="F9892" i="16"/>
  <c r="F9891" i="16"/>
  <c r="F9890" i="16"/>
  <c r="F9889" i="16"/>
  <c r="F9888" i="16"/>
  <c r="F9887" i="16"/>
  <c r="F9886" i="16"/>
  <c r="F9885" i="16"/>
  <c r="F9884" i="16"/>
  <c r="F9883" i="16"/>
  <c r="F9882" i="16"/>
  <c r="F9881" i="16"/>
  <c r="F9880" i="16"/>
  <c r="F9879" i="16"/>
  <c r="F9878" i="16"/>
  <c r="F9877" i="16"/>
  <c r="F9876" i="16"/>
  <c r="F9875" i="16"/>
  <c r="F9874" i="16"/>
  <c r="F9873" i="16"/>
  <c r="F9872" i="16"/>
  <c r="F9871" i="16"/>
  <c r="F9870" i="16"/>
  <c r="F9869" i="16"/>
  <c r="F9868" i="16"/>
  <c r="F9867" i="16"/>
  <c r="F9866" i="16"/>
  <c r="F9865" i="16"/>
  <c r="F9864" i="16"/>
  <c r="F9863" i="16"/>
  <c r="F9862" i="16"/>
  <c r="F9861" i="16"/>
  <c r="F9860" i="16"/>
  <c r="F9859" i="16"/>
  <c r="F9858" i="16"/>
  <c r="F9857" i="16"/>
  <c r="F9856" i="16"/>
  <c r="F9855" i="16"/>
  <c r="F9854" i="16"/>
  <c r="F9853" i="16"/>
  <c r="F7771" i="16"/>
  <c r="F7770" i="16"/>
  <c r="F7769" i="16"/>
  <c r="F7768" i="16"/>
  <c r="F7767" i="16"/>
  <c r="F7766" i="16"/>
  <c r="F7765" i="16"/>
  <c r="F7764" i="16"/>
  <c r="F7763" i="16"/>
  <c r="F7762" i="16"/>
  <c r="F7761" i="16"/>
  <c r="F5820" i="16"/>
  <c r="F5819" i="16"/>
  <c r="F5818" i="16"/>
  <c r="F5817" i="16"/>
  <c r="F5816" i="16"/>
  <c r="F5815" i="16"/>
  <c r="F5814" i="16"/>
  <c r="F5813" i="16"/>
  <c r="F5812" i="16"/>
  <c r="F5811" i="16"/>
  <c r="F5810" i="16"/>
  <c r="F5809" i="16"/>
  <c r="F5808" i="16"/>
  <c r="F5807" i="16"/>
  <c r="F5806" i="16"/>
  <c r="F5805" i="16"/>
  <c r="F5804" i="16"/>
  <c r="F5803" i="16"/>
  <c r="F5802" i="16"/>
  <c r="F5801" i="16"/>
  <c r="F5800" i="16"/>
  <c r="F5799" i="16"/>
  <c r="F5798" i="16"/>
  <c r="F5797" i="16"/>
  <c r="F5796" i="16"/>
  <c r="F5795" i="16"/>
  <c r="F5794" i="16"/>
  <c r="F5793" i="16"/>
  <c r="F5792" i="16"/>
  <c r="F5791" i="16"/>
  <c r="F5790" i="16"/>
  <c r="F5789" i="16"/>
  <c r="F5788" i="16"/>
  <c r="F5787" i="16"/>
  <c r="F5786" i="16"/>
  <c r="F5785" i="16"/>
  <c r="F5784" i="16"/>
  <c r="F5783" i="16"/>
  <c r="F5782" i="16"/>
  <c r="F5781" i="16"/>
  <c r="F5780" i="16"/>
  <c r="F5779" i="16"/>
  <c r="F5778" i="16"/>
  <c r="F5777" i="16"/>
  <c r="F5776" i="16"/>
  <c r="F5775" i="16"/>
  <c r="F5774" i="16"/>
  <c r="F5773" i="16"/>
  <c r="F5772" i="16"/>
  <c r="F5771" i="16"/>
  <c r="F5770" i="16"/>
  <c r="F5769" i="16"/>
  <c r="F5768" i="16"/>
  <c r="F5767" i="16"/>
  <c r="F5766" i="16"/>
  <c r="F5765" i="16"/>
  <c r="F5764" i="16"/>
  <c r="F5763" i="16"/>
  <c r="F5762" i="16"/>
  <c r="F5761" i="16"/>
  <c r="F5760" i="16"/>
  <c r="F5759" i="16"/>
  <c r="F5758" i="16"/>
  <c r="F5757" i="16"/>
  <c r="F5756" i="16"/>
  <c r="F5755" i="16"/>
  <c r="F5754" i="16"/>
  <c r="F5753" i="16"/>
  <c r="F5752" i="16"/>
  <c r="F5751" i="16"/>
  <c r="F5750" i="16"/>
  <c r="F5749" i="16"/>
  <c r="F5748" i="16"/>
  <c r="F5747" i="16"/>
  <c r="F5746" i="16"/>
  <c r="F5745" i="16"/>
  <c r="F5744" i="16"/>
  <c r="F5743" i="16"/>
  <c r="F5742" i="16"/>
  <c r="F5741" i="16"/>
  <c r="F5740" i="16"/>
  <c r="F5739" i="16"/>
  <c r="F5738" i="16"/>
  <c r="F5737" i="16"/>
  <c r="F5736" i="16"/>
  <c r="F5735" i="16"/>
  <c r="F5734" i="16"/>
  <c r="F5733" i="16"/>
  <c r="F5732" i="16"/>
  <c r="F5731" i="16"/>
  <c r="F5730" i="16"/>
  <c r="F5729" i="16"/>
  <c r="F5728" i="16"/>
  <c r="F5727" i="16"/>
  <c r="F5726" i="16"/>
  <c r="F5725" i="16"/>
  <c r="F5724" i="16"/>
  <c r="F5723" i="16"/>
  <c r="F5722" i="16"/>
  <c r="F5721" i="16"/>
  <c r="F5720" i="16"/>
  <c r="F5719" i="16"/>
  <c r="F5718" i="16"/>
  <c r="F5717" i="16"/>
  <c r="F5716" i="16"/>
  <c r="F5715" i="16"/>
  <c r="F5714" i="16"/>
  <c r="F5713" i="16"/>
  <c r="F5712" i="16"/>
  <c r="F5711" i="16"/>
  <c r="F5710" i="16"/>
  <c r="F5709" i="16"/>
  <c r="F5708" i="16"/>
  <c r="F5707" i="16"/>
  <c r="F5706" i="16"/>
  <c r="F5705" i="16"/>
  <c r="F5704" i="16"/>
  <c r="F5703" i="16"/>
  <c r="F10691" i="16"/>
  <c r="F10690" i="16"/>
  <c r="F10689" i="16"/>
  <c r="F10688" i="16"/>
  <c r="F10687" i="16"/>
  <c r="F10686" i="16"/>
  <c r="F10685" i="16"/>
  <c r="F10684" i="16"/>
  <c r="F10683" i="16"/>
  <c r="F10682" i="16"/>
  <c r="F10681" i="16"/>
  <c r="F10680" i="16"/>
  <c r="F10679" i="16"/>
  <c r="F10678" i="16"/>
  <c r="F10677" i="16"/>
  <c r="F10676" i="16"/>
  <c r="F10675" i="16"/>
  <c r="F10674" i="16"/>
  <c r="F10673" i="16"/>
  <c r="F10672" i="16"/>
  <c r="F10671" i="16"/>
  <c r="F10670" i="16"/>
  <c r="F10669" i="16"/>
  <c r="F10668" i="16"/>
  <c r="F10667" i="16"/>
  <c r="F10666" i="16"/>
  <c r="F10665" i="16"/>
  <c r="F10664" i="16"/>
  <c r="F10663" i="16"/>
  <c r="F10662" i="16"/>
  <c r="F5702" i="16"/>
  <c r="F5701" i="16"/>
  <c r="F5700" i="16"/>
  <c r="F5699" i="16"/>
  <c r="F5698" i="16"/>
  <c r="F5697" i="16"/>
  <c r="F5696" i="16"/>
  <c r="F5695" i="16"/>
  <c r="F5694" i="16"/>
  <c r="F5693" i="16"/>
  <c r="F5692" i="16"/>
  <c r="F5691" i="16"/>
  <c r="F5690" i="16"/>
  <c r="F5689" i="16"/>
  <c r="F5688" i="16"/>
  <c r="F5687" i="16"/>
  <c r="F5686" i="16"/>
  <c r="F5685" i="16"/>
  <c r="F5684" i="16"/>
  <c r="F5683" i="16"/>
  <c r="F5682" i="16"/>
  <c r="F5681" i="16"/>
  <c r="F5680" i="16"/>
  <c r="F5679" i="16"/>
  <c r="F5678" i="16"/>
  <c r="F5677" i="16"/>
  <c r="F5676" i="16"/>
  <c r="F5675" i="16"/>
  <c r="F5674" i="16"/>
  <c r="F5673" i="16"/>
  <c r="F2926" i="16"/>
  <c r="F2925" i="16"/>
  <c r="F2924" i="16"/>
  <c r="F2923" i="16"/>
  <c r="F2922" i="16"/>
  <c r="F2921" i="16"/>
  <c r="F2920" i="16"/>
  <c r="F2919" i="16"/>
  <c r="F2918" i="16"/>
  <c r="F2917" i="16"/>
  <c r="F2916" i="16"/>
  <c r="F2915" i="16"/>
  <c r="F2914" i="16"/>
  <c r="F2913" i="16"/>
  <c r="F2912" i="16"/>
  <c r="F2911" i="16"/>
  <c r="F2910" i="16"/>
  <c r="F2909" i="16"/>
  <c r="F2908" i="16"/>
  <c r="F2907" i="16"/>
  <c r="F2906" i="16"/>
  <c r="F2905" i="16"/>
  <c r="F2904" i="16"/>
  <c r="F2903" i="16"/>
  <c r="F2902" i="16"/>
  <c r="F2901" i="16"/>
  <c r="F2900" i="16"/>
  <c r="F2899" i="16"/>
  <c r="F2898" i="16"/>
  <c r="F2897" i="16"/>
  <c r="F2896" i="16"/>
  <c r="F2895" i="16"/>
  <c r="F2894" i="16"/>
  <c r="F2893" i="16"/>
  <c r="F2892" i="16"/>
  <c r="F2891" i="16"/>
  <c r="F2890" i="16"/>
  <c r="F2889" i="16"/>
  <c r="F2888" i="16"/>
  <c r="F2887" i="16"/>
  <c r="F2886" i="16"/>
  <c r="F2885" i="16"/>
  <c r="F2884" i="16"/>
  <c r="F2883" i="16"/>
  <c r="F2882" i="16"/>
  <c r="F2881" i="16"/>
  <c r="F2880" i="16"/>
  <c r="F2879" i="16"/>
  <c r="F2878" i="16"/>
  <c r="F8370" i="16"/>
  <c r="F8369" i="16"/>
  <c r="F8368" i="16"/>
  <c r="F8367" i="16"/>
  <c r="F8366" i="16"/>
  <c r="F8365" i="16"/>
  <c r="F8364" i="16"/>
  <c r="F8363" i="16"/>
  <c r="F8362" i="16"/>
  <c r="F8361" i="16"/>
  <c r="F8360" i="16"/>
  <c r="F8359" i="16"/>
  <c r="F8358" i="16"/>
  <c r="F8357" i="16"/>
  <c r="F8356" i="16"/>
  <c r="F8355" i="16"/>
  <c r="F8354" i="16"/>
  <c r="F8353" i="16"/>
  <c r="F8352" i="16"/>
  <c r="F8351" i="16"/>
  <c r="F8350" i="16"/>
  <c r="F8349" i="16"/>
  <c r="F8348" i="16"/>
  <c r="F8347" i="16"/>
  <c r="F8346" i="16"/>
  <c r="F8345" i="16"/>
  <c r="F8344" i="16"/>
  <c r="F8343" i="16"/>
  <c r="F8342" i="16"/>
  <c r="F8341" i="16"/>
  <c r="F8340" i="16"/>
  <c r="F8339" i="16"/>
  <c r="F8338" i="16"/>
  <c r="F8337" i="16"/>
  <c r="F8336" i="16"/>
  <c r="F8335" i="16"/>
  <c r="F8334" i="16"/>
  <c r="F8333" i="16"/>
  <c r="F8332" i="16"/>
  <c r="F8331" i="16"/>
  <c r="F8330" i="16"/>
  <c r="F8329" i="16"/>
  <c r="F8328" i="16"/>
  <c r="F8327" i="16"/>
  <c r="F8326" i="16"/>
  <c r="F8325" i="16"/>
  <c r="F8324" i="16"/>
  <c r="F8323" i="16"/>
  <c r="F8322" i="16"/>
  <c r="F8321" i="16"/>
  <c r="F8320" i="16"/>
  <c r="F8319" i="16"/>
  <c r="F8318" i="16"/>
  <c r="F8317" i="16"/>
  <c r="F7096" i="16"/>
  <c r="F7095" i="16"/>
  <c r="F7094" i="16"/>
  <c r="F7093" i="16"/>
  <c r="F7092" i="16"/>
  <c r="F7091" i="16"/>
  <c r="F7090" i="16"/>
  <c r="F7089" i="16"/>
  <c r="F7088" i="16"/>
  <c r="F7087" i="16"/>
  <c r="F7086" i="16"/>
  <c r="F7085" i="16"/>
  <c r="F7084" i="16"/>
  <c r="F7083" i="16"/>
  <c r="F7082" i="16"/>
  <c r="F7081" i="16"/>
  <c r="F7080" i="16"/>
  <c r="F7079" i="16"/>
  <c r="F7078" i="16"/>
  <c r="F7077" i="16"/>
  <c r="F7076" i="16"/>
  <c r="F7075" i="16"/>
  <c r="F7074" i="16"/>
  <c r="F7073" i="16"/>
  <c r="F7072" i="16"/>
  <c r="F7071" i="16"/>
  <c r="F7070" i="16"/>
  <c r="F7069" i="16"/>
  <c r="F7068" i="16"/>
  <c r="F7067" i="16"/>
  <c r="F7066" i="16"/>
  <c r="F7065" i="16"/>
  <c r="F7064" i="16"/>
  <c r="F7063" i="16"/>
  <c r="F7062" i="16"/>
  <c r="F7061" i="16"/>
  <c r="F7060" i="16"/>
  <c r="F7059" i="16"/>
  <c r="F7058" i="16"/>
  <c r="F7057" i="16"/>
  <c r="F7056" i="16"/>
  <c r="F7055" i="16"/>
  <c r="F7054" i="16"/>
  <c r="F7053" i="16"/>
  <c r="F7052" i="16"/>
  <c r="F7051" i="16"/>
  <c r="F7050" i="16"/>
  <c r="F7049" i="16"/>
  <c r="F7048" i="16"/>
  <c r="F7047" i="16"/>
  <c r="F7046" i="16"/>
  <c r="F7045" i="16"/>
  <c r="F7044" i="16"/>
  <c r="F7043" i="16"/>
  <c r="F7042" i="16"/>
  <c r="F7041" i="16"/>
  <c r="F7040" i="16"/>
  <c r="F7039" i="16"/>
  <c r="F7038" i="16"/>
  <c r="F7037" i="16"/>
  <c r="F7036" i="16"/>
  <c r="F7035" i="16"/>
  <c r="F7034" i="16"/>
  <c r="F7033" i="16"/>
  <c r="F7032" i="16"/>
  <c r="F7031" i="16"/>
  <c r="F7030" i="16"/>
  <c r="F7029" i="16"/>
  <c r="F7028" i="16"/>
  <c r="F7027" i="16"/>
  <c r="F7026" i="16"/>
  <c r="F7025" i="16"/>
  <c r="F7024" i="16"/>
  <c r="F7023" i="16"/>
  <c r="F7022" i="16"/>
  <c r="F1627" i="16"/>
  <c r="F1626" i="16"/>
  <c r="F1625" i="16"/>
  <c r="F1624" i="16"/>
  <c r="F1623" i="16"/>
  <c r="F1622" i="16"/>
  <c r="F8316" i="16"/>
  <c r="F1621" i="16"/>
  <c r="F1620" i="16"/>
  <c r="F1619" i="16"/>
  <c r="F1618" i="16"/>
  <c r="F1617" i="16"/>
  <c r="F1616" i="16"/>
  <c r="F1615" i="16"/>
  <c r="F1614" i="16"/>
  <c r="F1613" i="16"/>
  <c r="F1612" i="16"/>
  <c r="F1611" i="16"/>
  <c r="F1610" i="16"/>
  <c r="F1609" i="16"/>
  <c r="F1608" i="16"/>
  <c r="F1607" i="16"/>
  <c r="F1606" i="16"/>
  <c r="F1605" i="16"/>
  <c r="F1604" i="16"/>
  <c r="F1603" i="16"/>
  <c r="F1602" i="16"/>
  <c r="F7204" i="16"/>
  <c r="F7203" i="16"/>
  <c r="F7202" i="16"/>
  <c r="F7201" i="16"/>
  <c r="F7200" i="16"/>
  <c r="F7199" i="16"/>
  <c r="F7198" i="16"/>
  <c r="F7197" i="16"/>
  <c r="F7196" i="16"/>
  <c r="F7195" i="16"/>
  <c r="F7194" i="16"/>
  <c r="F7193" i="16"/>
  <c r="F7192" i="16"/>
  <c r="F7191" i="16"/>
  <c r="F7190" i="16"/>
  <c r="F7189" i="16"/>
  <c r="F7188" i="16"/>
  <c r="F7187" i="16"/>
  <c r="F7186" i="16"/>
  <c r="F7185" i="16"/>
  <c r="F7184" i="16"/>
  <c r="F7183" i="16"/>
  <c r="F7182" i="16"/>
  <c r="F7181" i="16"/>
  <c r="F7180" i="16"/>
  <c r="F7179" i="16"/>
  <c r="F7178" i="16"/>
  <c r="F7177" i="16"/>
  <c r="F7176" i="16"/>
  <c r="F7175" i="16"/>
  <c r="F7174" i="16"/>
  <c r="F8315" i="16"/>
  <c r="F8314" i="16"/>
  <c r="F8313" i="16"/>
  <c r="F8312" i="16"/>
  <c r="F8311" i="16"/>
  <c r="F8310" i="16"/>
  <c r="F8309" i="16"/>
  <c r="F8308" i="16"/>
  <c r="F8307" i="16"/>
  <c r="F8306" i="16"/>
  <c r="F8305" i="16"/>
  <c r="F8304" i="16"/>
  <c r="F8303" i="16"/>
  <c r="F8302" i="16"/>
  <c r="F8301" i="16"/>
  <c r="F8300" i="16"/>
  <c r="F8299" i="16"/>
  <c r="F8298" i="16"/>
  <c r="F8297" i="16"/>
  <c r="F8296" i="16"/>
  <c r="F8295" i="16"/>
  <c r="F8294" i="16"/>
  <c r="F8293" i="16"/>
  <c r="F8292" i="16"/>
  <c r="F8291" i="16"/>
  <c r="F8290" i="16"/>
  <c r="F8289" i="16"/>
  <c r="F8288" i="16"/>
  <c r="F8287" i="16"/>
  <c r="F8286" i="16"/>
  <c r="F8285" i="16"/>
  <c r="F8284" i="16"/>
  <c r="F8283" i="16"/>
  <c r="F8282" i="16"/>
  <c r="F8281" i="16"/>
  <c r="F8280" i="16"/>
  <c r="F8279" i="16"/>
  <c r="F8278" i="16"/>
  <c r="F8277" i="16"/>
  <c r="F8276" i="16"/>
  <c r="F8275" i="16"/>
  <c r="F8274" i="16"/>
  <c r="F8273" i="16"/>
  <c r="F8272" i="16"/>
  <c r="F8271" i="16"/>
  <c r="F8095" i="16"/>
  <c r="F8094" i="16"/>
  <c r="F8093" i="16"/>
  <c r="F8092" i="16"/>
  <c r="F8091" i="16"/>
  <c r="F8090" i="16"/>
  <c r="F8089" i="16"/>
  <c r="F8088" i="16"/>
  <c r="F8087" i="16"/>
  <c r="F8086" i="16"/>
  <c r="F8085" i="16"/>
  <c r="F8084" i="16"/>
  <c r="F8083" i="16"/>
  <c r="F8082" i="16"/>
  <c r="F8081" i="16"/>
  <c r="F8080" i="16"/>
  <c r="F8079" i="16"/>
  <c r="F8078" i="16"/>
  <c r="F8077" i="16"/>
  <c r="F8076" i="16"/>
  <c r="F8075" i="16"/>
  <c r="F8074" i="16"/>
  <c r="F4369" i="16"/>
  <c r="F4368" i="16"/>
  <c r="F4367" i="16"/>
  <c r="F4366" i="16"/>
  <c r="F4365" i="16"/>
  <c r="F4364" i="16"/>
  <c r="F4363" i="16"/>
  <c r="F4362" i="16"/>
  <c r="F4361" i="16"/>
  <c r="F4360" i="16"/>
  <c r="F4359" i="16"/>
  <c r="F4358" i="16"/>
  <c r="F4357" i="16"/>
  <c r="F4356" i="16"/>
  <c r="F4355" i="16"/>
  <c r="F4354" i="16"/>
  <c r="F4353" i="16"/>
  <c r="F4352" i="16"/>
  <c r="F4351" i="16"/>
  <c r="F4350" i="16"/>
  <c r="F4349" i="16"/>
  <c r="F4348" i="16"/>
  <c r="F4347" i="16"/>
  <c r="F4346" i="16"/>
  <c r="F4345" i="16"/>
  <c r="F4344" i="16"/>
  <c r="F4343" i="16"/>
  <c r="F4342" i="16"/>
  <c r="F4341" i="16"/>
  <c r="F4340" i="16"/>
  <c r="F4339" i="16"/>
  <c r="F4338" i="16"/>
  <c r="F4337" i="16"/>
  <c r="F4336" i="16"/>
  <c r="F4335" i="16"/>
  <c r="F4334" i="16"/>
  <c r="F4333" i="16"/>
  <c r="F4332" i="16"/>
  <c r="F4331" i="16"/>
  <c r="F4330" i="16"/>
  <c r="F4329" i="16"/>
  <c r="F4328" i="16"/>
  <c r="F4327" i="16"/>
  <c r="F4326" i="16"/>
  <c r="F7021" i="16"/>
  <c r="F7020" i="16"/>
  <c r="F7019" i="16"/>
  <c r="F7018" i="16"/>
  <c r="F7017" i="16"/>
  <c r="F7016" i="16"/>
  <c r="F7015" i="16"/>
  <c r="F7014" i="16"/>
  <c r="F7013" i="16"/>
  <c r="F7012" i="16"/>
  <c r="F7011" i="16"/>
  <c r="F7010" i="16"/>
  <c r="F7009" i="16"/>
  <c r="F7008" i="16"/>
  <c r="F7007" i="16"/>
  <c r="F7006" i="16"/>
  <c r="F7005" i="16"/>
  <c r="F7004" i="16"/>
  <c r="F7003" i="16"/>
  <c r="F7002" i="16"/>
  <c r="F7001" i="16"/>
  <c r="F5977" i="16"/>
  <c r="F7173" i="16"/>
  <c r="F7172" i="16"/>
  <c r="F7171" i="16"/>
  <c r="F7170" i="16"/>
  <c r="F7169" i="16"/>
  <c r="F7168" i="16"/>
  <c r="F7167" i="16"/>
  <c r="F7166" i="16"/>
  <c r="F7165" i="16"/>
  <c r="F7164" i="16"/>
  <c r="F4085" i="16"/>
  <c r="F4084" i="16"/>
  <c r="F4083" i="16"/>
  <c r="F4082" i="16"/>
  <c r="F4081" i="16"/>
  <c r="F4080" i="16"/>
  <c r="F4079" i="16"/>
  <c r="F4078" i="16"/>
  <c r="F4077" i="16"/>
  <c r="F4076" i="16"/>
  <c r="F4075" i="16"/>
  <c r="F4074" i="16"/>
  <c r="F4073" i="16"/>
  <c r="F4072" i="16"/>
  <c r="F4071" i="16"/>
  <c r="F4070" i="16"/>
  <c r="F4069" i="16"/>
  <c r="F4068" i="16"/>
  <c r="F4067" i="16"/>
  <c r="F4066" i="16"/>
  <c r="F4065" i="16"/>
  <c r="F4064" i="16"/>
  <c r="F4063" i="16"/>
  <c r="F4062" i="16"/>
  <c r="F4061" i="16"/>
  <c r="F4060" i="16"/>
  <c r="F4059" i="16"/>
  <c r="F4058" i="16"/>
  <c r="F4057" i="16"/>
  <c r="F4056" i="16"/>
  <c r="F4055" i="16"/>
  <c r="F4054" i="16"/>
  <c r="F4053" i="16"/>
  <c r="F4052" i="16"/>
  <c r="F4051" i="16"/>
  <c r="F4050" i="16"/>
  <c r="F4049" i="16"/>
  <c r="F4048" i="16"/>
  <c r="F4047" i="16"/>
  <c r="F4046" i="16"/>
  <c r="F4045" i="16"/>
  <c r="F4044" i="16"/>
  <c r="F4043" i="16"/>
  <c r="F4042" i="16"/>
  <c r="F4041" i="16"/>
  <c r="F4040" i="16"/>
  <c r="F4039" i="16"/>
  <c r="F4038" i="16"/>
  <c r="F4037" i="16"/>
  <c r="F4036" i="16"/>
  <c r="F4035" i="16"/>
  <c r="F4034" i="16"/>
  <c r="F4033" i="16"/>
  <c r="F4032" i="16"/>
  <c r="F4031" i="16"/>
  <c r="F4030" i="16"/>
  <c r="F4029" i="16"/>
  <c r="F4028" i="16"/>
  <c r="F4027" i="16"/>
  <c r="F4026" i="16"/>
  <c r="F4025" i="16"/>
  <c r="F4024" i="16"/>
  <c r="F4023" i="16"/>
  <c r="F4022" i="16"/>
  <c r="F4021" i="16"/>
  <c r="F4020" i="16"/>
  <c r="F4019" i="16"/>
  <c r="F4018" i="16"/>
  <c r="F4017" i="16"/>
  <c r="F4016" i="16"/>
  <c r="F4015" i="16"/>
  <c r="F4014" i="16"/>
  <c r="F4013" i="16"/>
  <c r="F4012" i="16"/>
  <c r="F4011" i="16"/>
  <c r="F4010" i="16"/>
  <c r="F4009" i="16"/>
  <c r="F4008" i="16"/>
  <c r="F4007" i="16"/>
  <c r="F4006" i="16"/>
  <c r="F4005" i="16"/>
  <c r="F4004" i="16"/>
  <c r="F4003" i="16"/>
  <c r="F4002" i="16"/>
  <c r="F4001" i="16"/>
  <c r="F4000" i="16"/>
  <c r="F3999" i="16"/>
  <c r="F3998" i="16"/>
  <c r="F3997" i="16"/>
  <c r="F3996" i="16"/>
  <c r="F3995" i="16"/>
  <c r="F3994" i="16"/>
  <c r="F3993" i="16"/>
  <c r="F3992" i="16"/>
  <c r="F3991" i="16"/>
  <c r="F3990" i="16"/>
  <c r="F3989" i="16"/>
  <c r="F3988" i="16"/>
  <c r="F3987" i="16"/>
  <c r="F3986" i="16"/>
  <c r="F3985" i="16"/>
  <c r="F3984" i="16"/>
  <c r="F3983" i="16"/>
  <c r="F3982" i="16"/>
  <c r="F5358" i="16"/>
  <c r="F5357" i="16"/>
  <c r="F5356" i="16"/>
  <c r="F5355" i="16"/>
  <c r="F5354" i="16"/>
  <c r="F5353" i="16"/>
  <c r="F5352" i="16"/>
  <c r="F5351" i="16"/>
  <c r="F5350" i="16"/>
  <c r="F5349" i="16"/>
  <c r="F5348" i="16"/>
  <c r="F5347" i="16"/>
  <c r="F5346" i="16"/>
  <c r="F5345" i="16"/>
  <c r="F5344" i="16"/>
  <c r="F5343" i="16"/>
  <c r="F5342" i="16"/>
  <c r="F5341" i="16"/>
  <c r="F5340" i="16"/>
  <c r="F5339" i="16"/>
  <c r="F5338" i="16"/>
  <c r="F5337" i="16"/>
  <c r="F5336" i="16"/>
  <c r="F5021" i="16"/>
  <c r="F5020" i="16"/>
  <c r="F5019" i="16"/>
  <c r="F5018" i="16"/>
  <c r="F5017" i="16"/>
  <c r="F5016" i="16"/>
  <c r="F5015" i="16"/>
  <c r="F5014" i="16"/>
  <c r="F5013" i="16"/>
  <c r="F5012" i="16"/>
  <c r="F5011" i="16"/>
  <c r="F5010" i="16"/>
  <c r="F5009" i="16"/>
  <c r="F5008" i="16"/>
  <c r="F5007" i="16"/>
  <c r="F5006" i="16"/>
  <c r="F5005" i="16"/>
  <c r="F5004" i="16"/>
  <c r="F5003" i="16"/>
  <c r="F5002" i="16"/>
  <c r="F5001" i="16"/>
  <c r="F9852" i="16"/>
  <c r="F9851" i="16"/>
  <c r="F9850" i="16"/>
  <c r="F9849" i="16"/>
  <c r="F9848" i="16"/>
  <c r="F9847" i="16"/>
  <c r="F9846" i="16"/>
  <c r="F9845" i="16"/>
  <c r="F9844" i="16"/>
  <c r="F9843" i="16"/>
  <c r="F9842" i="16"/>
  <c r="F9841" i="16"/>
  <c r="F9840" i="16"/>
  <c r="F9839" i="16"/>
  <c r="F9838" i="16"/>
  <c r="F9837" i="16"/>
  <c r="F9836" i="16"/>
  <c r="F9835" i="16"/>
  <c r="F9834" i="16"/>
  <c r="F9833" i="16"/>
  <c r="F9832" i="16"/>
  <c r="F9831" i="16"/>
  <c r="F9830" i="16"/>
  <c r="F9829" i="16"/>
  <c r="F9828" i="16"/>
  <c r="F9827" i="16"/>
  <c r="F9826" i="16"/>
  <c r="F9825" i="16"/>
  <c r="F9824" i="16"/>
  <c r="F9823" i="16"/>
  <c r="F9822" i="16"/>
  <c r="F9821" i="16"/>
  <c r="F9820" i="16"/>
  <c r="F9819" i="16"/>
  <c r="F9818" i="16"/>
  <c r="F9817" i="16"/>
  <c r="F9816" i="16"/>
  <c r="F9815" i="16"/>
  <c r="F9814" i="16"/>
  <c r="F9813" i="16"/>
  <c r="F9812" i="16"/>
  <c r="F9811" i="16"/>
  <c r="F9810" i="16"/>
  <c r="F9809" i="16"/>
  <c r="F9808" i="16"/>
  <c r="F9807" i="16"/>
  <c r="F9806" i="16"/>
  <c r="F9805" i="16"/>
  <c r="F9804" i="16"/>
  <c r="F9803" i="16"/>
  <c r="F9802" i="16"/>
  <c r="F9801" i="16"/>
  <c r="F9800" i="16"/>
  <c r="F9799" i="16"/>
  <c r="F9798" i="16"/>
  <c r="F9797" i="16"/>
  <c r="F9796" i="16"/>
  <c r="F9795" i="16"/>
  <c r="F9794" i="16"/>
  <c r="F9435" i="16"/>
  <c r="F9434" i="16"/>
  <c r="F9433" i="16"/>
  <c r="F9432" i="16"/>
  <c r="F9431" i="16"/>
  <c r="F9430" i="16"/>
  <c r="F9429" i="16"/>
  <c r="F9428" i="16"/>
  <c r="F9427" i="16"/>
  <c r="F9426" i="16"/>
  <c r="F9425" i="16"/>
  <c r="F9424" i="16"/>
  <c r="F9423" i="16"/>
  <c r="F9422" i="16"/>
  <c r="F9421" i="16"/>
  <c r="F9420" i="16"/>
  <c r="F9419" i="16"/>
  <c r="F9418" i="16"/>
  <c r="F9417" i="16"/>
  <c r="F9416" i="16"/>
  <c r="F9415" i="16"/>
  <c r="F9414" i="16"/>
  <c r="F9413" i="16"/>
  <c r="F9412" i="16"/>
  <c r="F9411" i="16"/>
  <c r="F9410" i="16"/>
  <c r="F9409" i="16"/>
  <c r="F9408" i="16"/>
  <c r="F9407" i="16"/>
  <c r="F9406" i="16"/>
  <c r="F9405" i="16"/>
  <c r="F9404" i="16"/>
  <c r="F9403" i="16"/>
  <c r="F9402" i="16"/>
  <c r="F9401" i="16"/>
  <c r="F9400" i="16"/>
  <c r="F9399" i="16"/>
  <c r="F9398" i="16"/>
  <c r="F9397" i="16"/>
  <c r="F9396" i="16"/>
  <c r="F9395" i="16"/>
  <c r="F9394" i="16"/>
  <c r="F9393" i="16"/>
  <c r="F9392" i="16"/>
  <c r="F9391" i="16"/>
  <c r="F9390" i="16"/>
  <c r="F9389" i="16"/>
  <c r="F9388" i="16"/>
  <c r="F9387" i="16"/>
  <c r="F9386" i="16"/>
  <c r="F9385" i="16"/>
  <c r="F9384" i="16"/>
  <c r="F9383" i="16"/>
  <c r="F9382" i="16"/>
  <c r="F9381" i="16"/>
  <c r="F9380" i="16"/>
  <c r="F9379" i="16"/>
  <c r="F9378" i="16"/>
  <c r="F9377" i="16"/>
  <c r="F9376" i="16"/>
  <c r="F9375" i="16"/>
  <c r="F9374" i="16"/>
  <c r="F9373" i="16"/>
  <c r="F9372" i="16"/>
  <c r="F9371" i="16"/>
  <c r="F9370" i="16"/>
  <c r="F9369" i="16"/>
  <c r="F9368" i="16"/>
  <c r="F9367" i="16"/>
  <c r="F9366" i="16"/>
  <c r="F2291" i="16"/>
  <c r="F2290" i="16"/>
  <c r="F2289" i="16"/>
  <c r="F2288" i="16"/>
  <c r="F2287" i="16"/>
  <c r="F2286" i="16"/>
  <c r="F2285" i="16"/>
  <c r="F2284" i="16"/>
  <c r="F2283" i="16"/>
  <c r="F2282" i="16"/>
  <c r="F2281" i="16"/>
  <c r="F2280" i="16"/>
  <c r="F2279" i="16"/>
  <c r="F2278" i="16"/>
  <c r="F2277" i="16"/>
  <c r="F2276" i="16"/>
  <c r="F2275" i="16"/>
  <c r="F2274" i="16"/>
  <c r="F2273" i="16"/>
  <c r="F2272" i="16"/>
  <c r="F2271" i="16"/>
  <c r="F2270" i="16"/>
  <c r="F2269" i="16"/>
  <c r="F2268" i="16"/>
  <c r="F2267" i="16"/>
  <c r="F2266" i="16"/>
  <c r="F2265" i="16"/>
  <c r="F2264" i="16"/>
  <c r="F2263" i="16"/>
  <c r="F3053" i="16"/>
  <c r="F3052" i="16"/>
  <c r="F3051" i="16"/>
  <c r="F3050" i="16"/>
  <c r="F3049" i="16"/>
  <c r="F3048" i="16"/>
  <c r="F3047" i="16"/>
  <c r="F3046" i="16"/>
  <c r="F3045" i="16"/>
  <c r="F3044" i="16"/>
  <c r="F3043" i="16"/>
  <c r="F3042" i="16"/>
  <c r="F3041" i="16"/>
  <c r="F3040" i="16"/>
  <c r="F3039" i="16"/>
  <c r="F3038" i="16"/>
  <c r="F3037" i="16"/>
  <c r="F3036" i="16"/>
  <c r="F3035" i="16"/>
  <c r="F3034" i="16"/>
  <c r="F3033" i="16"/>
  <c r="F3032" i="16"/>
  <c r="F3031" i="16"/>
  <c r="F3030" i="16"/>
  <c r="F3029" i="16"/>
  <c r="F3028" i="16"/>
  <c r="F3027" i="16"/>
  <c r="F3026" i="16"/>
  <c r="F3025" i="16"/>
  <c r="F2262" i="16"/>
  <c r="F2261" i="16"/>
  <c r="F2260" i="16"/>
  <c r="F2259" i="16"/>
  <c r="F2258" i="16"/>
  <c r="F2257" i="16"/>
  <c r="F2256" i="16"/>
  <c r="F2255" i="16"/>
  <c r="F2254" i="16"/>
  <c r="F2253" i="16"/>
  <c r="F2252" i="16"/>
  <c r="F2251" i="16"/>
  <c r="F2250" i="16"/>
  <c r="F2249" i="16"/>
  <c r="F2248" i="16"/>
  <c r="F2247" i="16"/>
  <c r="F2246" i="16"/>
  <c r="F9793" i="16"/>
  <c r="F9792" i="16"/>
  <c r="F9791" i="16"/>
  <c r="F9790" i="16"/>
  <c r="F9789" i="16"/>
  <c r="F9788" i="16"/>
  <c r="F9787" i="16"/>
  <c r="F9786" i="16"/>
  <c r="F9785" i="16"/>
  <c r="F9784" i="16"/>
  <c r="F9783" i="16"/>
  <c r="F9782" i="16"/>
  <c r="F9781" i="16"/>
  <c r="F9780" i="16"/>
  <c r="F9779" i="16"/>
  <c r="F9778" i="16"/>
  <c r="F9777" i="16"/>
  <c r="F9776" i="16"/>
  <c r="F9775" i="16"/>
  <c r="F9774" i="16"/>
  <c r="F9773" i="16"/>
  <c r="F9772" i="16"/>
  <c r="F9771" i="16"/>
  <c r="F9770" i="16"/>
  <c r="F9769" i="16"/>
  <c r="F9768" i="16"/>
  <c r="F9767" i="16"/>
  <c r="F9766" i="16"/>
  <c r="F9765" i="16"/>
  <c r="F9764" i="16"/>
  <c r="F9763" i="16"/>
  <c r="F9762" i="16"/>
  <c r="F9761" i="16"/>
  <c r="F9760" i="16"/>
  <c r="F9759" i="16"/>
  <c r="F9758" i="16"/>
  <c r="F9757" i="16"/>
  <c r="F9756" i="16"/>
  <c r="F9755" i="16"/>
  <c r="F9754" i="16"/>
  <c r="F9753" i="16"/>
  <c r="F9752" i="16"/>
  <c r="F9751" i="16"/>
  <c r="F9750" i="16"/>
  <c r="F9749" i="16"/>
  <c r="F9748" i="16"/>
  <c r="F9747" i="16"/>
  <c r="F9746" i="16"/>
  <c r="F9745" i="16"/>
  <c r="F9744" i="16"/>
  <c r="F9743" i="16"/>
  <c r="F9742" i="16"/>
  <c r="F9741" i="16"/>
  <c r="F9740" i="16"/>
  <c r="F9739" i="16"/>
  <c r="F9738" i="16"/>
  <c r="F9737" i="16"/>
  <c r="F9736" i="16"/>
  <c r="F9735" i="16"/>
  <c r="F9734" i="16"/>
  <c r="F9733" i="16"/>
  <c r="F9732" i="16"/>
  <c r="F9731" i="16"/>
  <c r="F9730" i="16"/>
  <c r="F9729" i="16"/>
  <c r="F9728" i="16"/>
  <c r="F9727" i="16"/>
  <c r="F9726" i="16"/>
  <c r="F9725" i="16"/>
  <c r="F9724" i="16"/>
  <c r="F9723" i="16"/>
  <c r="F9722" i="16"/>
  <c r="F9721" i="16"/>
  <c r="F9720" i="16"/>
  <c r="F9719" i="16"/>
  <c r="F9718" i="16"/>
  <c r="F9717" i="16"/>
  <c r="F9716" i="16"/>
  <c r="F9715" i="16"/>
  <c r="F9714" i="16"/>
  <c r="F9713" i="16"/>
  <c r="F9712" i="16"/>
  <c r="F9711" i="16"/>
  <c r="F9710" i="16"/>
  <c r="F9709" i="16"/>
  <c r="F9708" i="16"/>
  <c r="F9707" i="16"/>
  <c r="F9706" i="16"/>
  <c r="F9705" i="16"/>
  <c r="F9704" i="16"/>
  <c r="F9703" i="16"/>
  <c r="F9702" i="16"/>
  <c r="F9701" i="16"/>
  <c r="F9700" i="16"/>
  <c r="F9699" i="16"/>
  <c r="F9698" i="16"/>
  <c r="F9697" i="16"/>
  <c r="F9696" i="16"/>
  <c r="F9695" i="16"/>
  <c r="F9694" i="16"/>
  <c r="F9693" i="16"/>
  <c r="F9692" i="16"/>
  <c r="F9691" i="16"/>
  <c r="F9690" i="16"/>
  <c r="F9689" i="16"/>
  <c r="F9688" i="16"/>
  <c r="F9687" i="16"/>
  <c r="F9686" i="16"/>
  <c r="F9685" i="16"/>
  <c r="F9684" i="16"/>
  <c r="F9683" i="16"/>
  <c r="F9682" i="16"/>
  <c r="F9681" i="16"/>
  <c r="F9680" i="16"/>
  <c r="F9679" i="16"/>
  <c r="F9678" i="16"/>
  <c r="F9677" i="16"/>
  <c r="F9676" i="16"/>
  <c r="F9675" i="16"/>
  <c r="F9674" i="16"/>
  <c r="F9673" i="16"/>
  <c r="F9672" i="16"/>
  <c r="F9671" i="16"/>
  <c r="F9670" i="16"/>
  <c r="F9669" i="16"/>
  <c r="F9668" i="16"/>
  <c r="F9667" i="16"/>
  <c r="F9666" i="16"/>
  <c r="F9665" i="16"/>
  <c r="F9664" i="16"/>
  <c r="F9663" i="16"/>
  <c r="F9662" i="16"/>
  <c r="F9661" i="16"/>
  <c r="F9660" i="16"/>
  <c r="F9659" i="16"/>
  <c r="F9658" i="16"/>
  <c r="F9657" i="16"/>
  <c r="F9656" i="16"/>
  <c r="F9655" i="16"/>
  <c r="F9654" i="16"/>
  <c r="F9653" i="16"/>
  <c r="F9652" i="16"/>
  <c r="F9651" i="16"/>
  <c r="F9650" i="16"/>
  <c r="F9649" i="16"/>
  <c r="F9648" i="16"/>
  <c r="F9647" i="16"/>
  <c r="F9646" i="16"/>
  <c r="F9645" i="16"/>
  <c r="F9644" i="16"/>
  <c r="F9643" i="16"/>
  <c r="F9642" i="16"/>
  <c r="F9641" i="16"/>
  <c r="F9640" i="16"/>
  <c r="F9639" i="16"/>
  <c r="F3655" i="16"/>
  <c r="F3654" i="16"/>
  <c r="F3653" i="16"/>
  <c r="F3652" i="16"/>
  <c r="F3651" i="16"/>
  <c r="F3650" i="16"/>
  <c r="F3649" i="16"/>
  <c r="F3648" i="16"/>
  <c r="F3647" i="16"/>
  <c r="F3646" i="16"/>
  <c r="F3645" i="16"/>
  <c r="F7760" i="16"/>
  <c r="F7759" i="16"/>
  <c r="F7758" i="16"/>
  <c r="F7757" i="16"/>
  <c r="F7756" i="16"/>
  <c r="F7755" i="16"/>
  <c r="F7754" i="16"/>
  <c r="F7753" i="16"/>
  <c r="F7752" i="16"/>
  <c r="F7751" i="16"/>
  <c r="F7750" i="16"/>
  <c r="F7749" i="16"/>
  <c r="F7748" i="16"/>
  <c r="F7747" i="16"/>
  <c r="F7746" i="16"/>
  <c r="F7745" i="16"/>
  <c r="F7744" i="16"/>
  <c r="F7743" i="16"/>
  <c r="F7742" i="16"/>
  <c r="F7741" i="16"/>
  <c r="F7740" i="16"/>
  <c r="F7739" i="16"/>
  <c r="F7738" i="16"/>
  <c r="F7737" i="16"/>
  <c r="F7736" i="16"/>
  <c r="F7735" i="16"/>
  <c r="F7734" i="16"/>
  <c r="F7733" i="16"/>
  <c r="F7732" i="16"/>
  <c r="F7731" i="16"/>
  <c r="F7730" i="16"/>
  <c r="F2158" i="16"/>
  <c r="F2157" i="16"/>
  <c r="F2156" i="16"/>
  <c r="F2155" i="16"/>
  <c r="F2154" i="16"/>
  <c r="F2153" i="16"/>
  <c r="F2152" i="16"/>
  <c r="F2151" i="16"/>
  <c r="F2150" i="16"/>
  <c r="F2149" i="16"/>
  <c r="F2148" i="16"/>
  <c r="F2147" i="16"/>
  <c r="F2146" i="16"/>
  <c r="F2145" i="16"/>
  <c r="F2144" i="16"/>
  <c r="F2143" i="16"/>
  <c r="F2142" i="16"/>
  <c r="F2141" i="16"/>
  <c r="F2140" i="16"/>
  <c r="F2139" i="16"/>
  <c r="F2138" i="16"/>
  <c r="F2137" i="16"/>
  <c r="F2136" i="16"/>
  <c r="F2135" i="16"/>
  <c r="F2134" i="16"/>
  <c r="F2133" i="16"/>
  <c r="F2132" i="16"/>
  <c r="F4325" i="16"/>
  <c r="F4324" i="16"/>
  <c r="F4323" i="16"/>
  <c r="F4322" i="16"/>
  <c r="F4321" i="16"/>
  <c r="F4320" i="16"/>
  <c r="F4319" i="16"/>
  <c r="F4318" i="16"/>
  <c r="F4317" i="16"/>
  <c r="F4316" i="16"/>
  <c r="F4315" i="16"/>
  <c r="F4314" i="16"/>
  <c r="F4313" i="16"/>
  <c r="F4312" i="16"/>
  <c r="F4311" i="16"/>
  <c r="F4310" i="16"/>
  <c r="F4309" i="16"/>
  <c r="F4308" i="16"/>
  <c r="F4307" i="16"/>
  <c r="F4306" i="16"/>
  <c r="F4305" i="16"/>
  <c r="F4304" i="16"/>
  <c r="F4303" i="16"/>
  <c r="F4302" i="16"/>
  <c r="F4301" i="16"/>
  <c r="F4300" i="16"/>
  <c r="F4299" i="16"/>
  <c r="F4298" i="16"/>
  <c r="F4297" i="16"/>
  <c r="F4296" i="16"/>
  <c r="F4295" i="16"/>
  <c r="F4294" i="16"/>
  <c r="F4293" i="16"/>
  <c r="F4292" i="16"/>
  <c r="F4291" i="16"/>
  <c r="F4290" i="16"/>
  <c r="F4289" i="16"/>
  <c r="F4288" i="16"/>
  <c r="F4287" i="16"/>
  <c r="F4286" i="16"/>
  <c r="F4285" i="16"/>
  <c r="F4284" i="16"/>
  <c r="F4283" i="16"/>
  <c r="F4282" i="16"/>
  <c r="F11456" i="16"/>
  <c r="F11455" i="16"/>
  <c r="F11454" i="16"/>
  <c r="F11453" i="16"/>
  <c r="F11452" i="16"/>
  <c r="F11451" i="16"/>
  <c r="F11450" i="16"/>
  <c r="F11449" i="16"/>
  <c r="F11448" i="16"/>
  <c r="F11447" i="16"/>
  <c r="F11446" i="16"/>
  <c r="F11445" i="16"/>
  <c r="F11444" i="16"/>
  <c r="F4715" i="16"/>
  <c r="F4714" i="16"/>
  <c r="F4713" i="16"/>
  <c r="F4712" i="16"/>
  <c r="F4711" i="16"/>
  <c r="F4710" i="16"/>
  <c r="F4709" i="16"/>
  <c r="F4708" i="16"/>
  <c r="F4707" i="16"/>
  <c r="F4706" i="16"/>
  <c r="F4705" i="16"/>
  <c r="F4704" i="16"/>
  <c r="F4703" i="16"/>
  <c r="F4702" i="16"/>
  <c r="F4701" i="16"/>
  <c r="F4700" i="16"/>
  <c r="F4699" i="16"/>
  <c r="F4698" i="16"/>
  <c r="F4697" i="16"/>
  <c r="F4696" i="16"/>
  <c r="F4695" i="16"/>
  <c r="F4694" i="16"/>
  <c r="F4693" i="16"/>
  <c r="F4692" i="16"/>
  <c r="F4691" i="16"/>
  <c r="F4690" i="16"/>
  <c r="F4689" i="16"/>
  <c r="F4688" i="16"/>
  <c r="F4687" i="16"/>
  <c r="F4686" i="16"/>
  <c r="F4685" i="16"/>
  <c r="F4684" i="16"/>
  <c r="F4683" i="16"/>
  <c r="F4682" i="16"/>
  <c r="F4681" i="16"/>
  <c r="F4680" i="16"/>
  <c r="F4679" i="16"/>
  <c r="F4678" i="16"/>
  <c r="F4677" i="16"/>
  <c r="F4676" i="16"/>
  <c r="F4675" i="16"/>
  <c r="F4674" i="16"/>
  <c r="F4673" i="16"/>
  <c r="F4672" i="16"/>
  <c r="F4671" i="16"/>
  <c r="F4670" i="16"/>
  <c r="F4669" i="16"/>
  <c r="F4668" i="16"/>
  <c r="F4667" i="16"/>
  <c r="F4666" i="16"/>
  <c r="F4281" i="16"/>
  <c r="F4280" i="16"/>
  <c r="F4279" i="16"/>
  <c r="F4278" i="16"/>
  <c r="F4277" i="16"/>
  <c r="F4276" i="16"/>
  <c r="F4275" i="16"/>
  <c r="F4274" i="16"/>
  <c r="F4273" i="16"/>
  <c r="F4272" i="16"/>
  <c r="F4271" i="16"/>
  <c r="F4270" i="16"/>
  <c r="F4269" i="16"/>
  <c r="F4268" i="16"/>
  <c r="F4267" i="16"/>
  <c r="F4266" i="16"/>
  <c r="F4265" i="16"/>
  <c r="F4264" i="16"/>
  <c r="F4263" i="16"/>
  <c r="F4262" i="16"/>
  <c r="F4261" i="16"/>
  <c r="F4260" i="16"/>
  <c r="F4259" i="16"/>
  <c r="F4258" i="16"/>
  <c r="F4257" i="16"/>
  <c r="F4256" i="16"/>
  <c r="F4255" i="16"/>
  <c r="F4254" i="16"/>
  <c r="F4253" i="16"/>
  <c r="F4252" i="16"/>
  <c r="F4251" i="16"/>
  <c r="F4250" i="16"/>
  <c r="F4249" i="16"/>
  <c r="F4248" i="16"/>
  <c r="F4247" i="16"/>
  <c r="F4246" i="16"/>
  <c r="F4245" i="16"/>
  <c r="F4244" i="16"/>
  <c r="F4243" i="16"/>
  <c r="F4242" i="16"/>
  <c r="F4241" i="16"/>
  <c r="F4240" i="16"/>
  <c r="F4239" i="16"/>
  <c r="F4238" i="16"/>
  <c r="F8478" i="16"/>
  <c r="F8477" i="16"/>
  <c r="F8476" i="16"/>
  <c r="F8475" i="16"/>
  <c r="F8474" i="16"/>
  <c r="F8473" i="16"/>
  <c r="F8472" i="16"/>
  <c r="F8471" i="16"/>
  <c r="F8470" i="16"/>
  <c r="F8469" i="16"/>
  <c r="F8468" i="16"/>
  <c r="F8467" i="16"/>
  <c r="F8466" i="16"/>
  <c r="F8465" i="16"/>
  <c r="F8464" i="16"/>
  <c r="F8463" i="16"/>
  <c r="F8462" i="16"/>
  <c r="F8461" i="16"/>
  <c r="F8460" i="16"/>
  <c r="F8459" i="16"/>
  <c r="F8458" i="16"/>
  <c r="F8457" i="16"/>
  <c r="F8456" i="16"/>
  <c r="F8455" i="16"/>
  <c r="F8454" i="16"/>
  <c r="F8453" i="16"/>
  <c r="F8452" i="16"/>
  <c r="F8451" i="16"/>
  <c r="F8450" i="16"/>
  <c r="F8449" i="16"/>
  <c r="F8448" i="16"/>
  <c r="F8447" i="16"/>
  <c r="F11443" i="16"/>
  <c r="F11442" i="16"/>
  <c r="F11441" i="16"/>
  <c r="F11440" i="16"/>
  <c r="F11439" i="16"/>
  <c r="F11438" i="16"/>
  <c r="F11437" i="16"/>
  <c r="F11436" i="16"/>
  <c r="F11435" i="16"/>
  <c r="F11434" i="16"/>
  <c r="F11433" i="16"/>
  <c r="F11432" i="16"/>
  <c r="F5335" i="16"/>
  <c r="F5334" i="16"/>
  <c r="F5333" i="16"/>
  <c r="F5332" i="16"/>
  <c r="F5331" i="16"/>
  <c r="F5330" i="16"/>
  <c r="F5329" i="16"/>
  <c r="F2481" i="16"/>
  <c r="F2480" i="16"/>
  <c r="F2479" i="16"/>
  <c r="F2478" i="16"/>
  <c r="F2477" i="16"/>
  <c r="F2476" i="16"/>
  <c r="F2475" i="16"/>
  <c r="F2474" i="16"/>
  <c r="F2473" i="16"/>
  <c r="F2472" i="16"/>
  <c r="F2471" i="16"/>
  <c r="F2470" i="16"/>
  <c r="F2469" i="16"/>
  <c r="F2468" i="16"/>
  <c r="F2467" i="16"/>
  <c r="F2466" i="16"/>
  <c r="F2465" i="16"/>
  <c r="F2464" i="16"/>
  <c r="F2463" i="16"/>
  <c r="F2462" i="16"/>
  <c r="F2461" i="16"/>
  <c r="F2460" i="16"/>
  <c r="F2459" i="16"/>
  <c r="F2458" i="16"/>
  <c r="F2457" i="16"/>
  <c r="F2456" i="16"/>
  <c r="F2455" i="16"/>
  <c r="F4237" i="16"/>
  <c r="F2454" i="16"/>
  <c r="F2453" i="16"/>
  <c r="F2452" i="16"/>
  <c r="F8270" i="16"/>
  <c r="F8269" i="16"/>
  <c r="F8268" i="16"/>
  <c r="F8267" i="16"/>
  <c r="F8266" i="16"/>
  <c r="F8265" i="16"/>
  <c r="F8264" i="16"/>
  <c r="F8263" i="16"/>
  <c r="F8262" i="16"/>
  <c r="F8261" i="16"/>
  <c r="F8260" i="16"/>
  <c r="F8259" i="16"/>
  <c r="F8258" i="16"/>
  <c r="F8257" i="16"/>
  <c r="F8256" i="16"/>
  <c r="F8255" i="16"/>
  <c r="F8254" i="16"/>
  <c r="F8253" i="16"/>
  <c r="F8252" i="16"/>
  <c r="F8251" i="16"/>
  <c r="F8250" i="16"/>
  <c r="F8249" i="16"/>
  <c r="F8248" i="16"/>
  <c r="F8247" i="16"/>
  <c r="F8246" i="16"/>
  <c r="F1706" i="16"/>
  <c r="F1705" i="16"/>
  <c r="F1704" i="16"/>
  <c r="F1703" i="16"/>
  <c r="F1702" i="16"/>
  <c r="F1701" i="16"/>
  <c r="F1700" i="16"/>
  <c r="F1699" i="16"/>
  <c r="F1698" i="16"/>
  <c r="F1697" i="16"/>
  <c r="F1696" i="16"/>
  <c r="F1695" i="16"/>
  <c r="F1694" i="16"/>
  <c r="F1693" i="16"/>
  <c r="F7163" i="16"/>
  <c r="F7162" i="16"/>
  <c r="F7161" i="16"/>
  <c r="F7160" i="16"/>
  <c r="F7159" i="16"/>
  <c r="F7158" i="16"/>
  <c r="F7157" i="16"/>
  <c r="F7156" i="16"/>
  <c r="F7155" i="16"/>
  <c r="F7154" i="16"/>
  <c r="F4236" i="16"/>
  <c r="F4235" i="16"/>
  <c r="F4234" i="16"/>
  <c r="F4233" i="16"/>
  <c r="F4232" i="16"/>
  <c r="F4231" i="16"/>
  <c r="F4230" i="16"/>
  <c r="F4229" i="16"/>
  <c r="F4228" i="16"/>
  <c r="F4227" i="16"/>
  <c r="F4226" i="16"/>
  <c r="F4225" i="16"/>
  <c r="F4224" i="16"/>
  <c r="F4223" i="16"/>
  <c r="F4222" i="16"/>
  <c r="F4221" i="16"/>
  <c r="F4220" i="16"/>
  <c r="F4219" i="16"/>
  <c r="F4218" i="16"/>
  <c r="F4217" i="16"/>
  <c r="F4216" i="16"/>
  <c r="F4215" i="16"/>
  <c r="F4214" i="16"/>
  <c r="F4213" i="16"/>
  <c r="F4212" i="16"/>
  <c r="F4211" i="16"/>
  <c r="F4210" i="16"/>
  <c r="F4209" i="16"/>
  <c r="F4208" i="16"/>
  <c r="F4207" i="16"/>
  <c r="F4206" i="16"/>
  <c r="F4205" i="16"/>
  <c r="F4204" i="16"/>
  <c r="F4203" i="16"/>
  <c r="F4202" i="16"/>
  <c r="F4201" i="16"/>
  <c r="F4200" i="16"/>
  <c r="F4199" i="16"/>
  <c r="F4198" i="16"/>
  <c r="F4197" i="16"/>
  <c r="F4196" i="16"/>
  <c r="F4195" i="16"/>
  <c r="F4194" i="16"/>
  <c r="F4193" i="16"/>
  <c r="F4192" i="16"/>
  <c r="F4191" i="16"/>
  <c r="F4190" i="16"/>
  <c r="F4189" i="16"/>
  <c r="F4188" i="16"/>
  <c r="F4187" i="16"/>
  <c r="F4186" i="16"/>
  <c r="F4185" i="16"/>
  <c r="F4184" i="16"/>
  <c r="F4183" i="16"/>
  <c r="F4182" i="16"/>
  <c r="F4181" i="16"/>
  <c r="F4180" i="16"/>
  <c r="F4179" i="16"/>
  <c r="F4178" i="16"/>
  <c r="F4177" i="16"/>
  <c r="F4176" i="16"/>
  <c r="F4175" i="16"/>
  <c r="F4174" i="16"/>
  <c r="F4173" i="16"/>
  <c r="F4172" i="16"/>
  <c r="F4171" i="16"/>
  <c r="F4170" i="16"/>
  <c r="F4169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3981" i="16"/>
  <c r="F3980" i="16"/>
  <c r="F3979" i="16"/>
  <c r="F3978" i="16"/>
  <c r="F3977" i="16"/>
  <c r="F3976" i="16"/>
  <c r="F3975" i="16"/>
  <c r="F3974" i="16"/>
  <c r="F3973" i="16"/>
  <c r="F3972" i="16"/>
  <c r="F3971" i="16"/>
  <c r="F3970" i="16"/>
  <c r="F3969" i="16"/>
  <c r="F3968" i="16"/>
  <c r="F3967" i="16"/>
  <c r="F3966" i="16"/>
  <c r="F3965" i="16"/>
  <c r="F3964" i="16"/>
  <c r="F3963" i="16"/>
  <c r="F3962" i="16"/>
  <c r="F3961" i="16"/>
  <c r="F3960" i="16"/>
  <c r="F3959" i="16"/>
  <c r="F3958" i="16"/>
  <c r="F3957" i="16"/>
  <c r="F5976" i="16"/>
  <c r="F5975" i="16"/>
  <c r="F5974" i="16"/>
  <c r="F5973" i="16"/>
  <c r="F5972" i="16"/>
  <c r="F5971" i="16"/>
  <c r="F5970" i="16"/>
  <c r="F5969" i="16"/>
  <c r="F5968" i="16"/>
  <c r="F5967" i="16"/>
  <c r="F5966" i="16"/>
  <c r="F5965" i="16"/>
  <c r="F5964" i="16"/>
  <c r="F5963" i="16"/>
  <c r="F5962" i="16"/>
  <c r="F5961" i="16"/>
  <c r="F5960" i="16"/>
  <c r="F5959" i="16"/>
  <c r="F5958" i="16"/>
  <c r="F5957" i="16"/>
  <c r="F5956" i="16"/>
  <c r="F5955" i="16"/>
  <c r="F5954" i="16"/>
  <c r="F5953" i="16"/>
  <c r="F5952" i="16"/>
  <c r="F5951" i="16"/>
  <c r="F5950" i="16"/>
  <c r="F5949" i="16"/>
  <c r="F5948" i="16"/>
  <c r="F5947" i="16"/>
  <c r="F5946" i="16"/>
  <c r="F5945" i="16"/>
  <c r="F5944" i="16"/>
  <c r="F5943" i="16"/>
  <c r="F5942" i="16"/>
  <c r="F5941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" i="16"/>
  <c r="F1040" i="16"/>
  <c r="F1039" i="16"/>
  <c r="F1038" i="16"/>
  <c r="F1037" i="16"/>
  <c r="F1036" i="16"/>
  <c r="F1035" i="16"/>
  <c r="F1034" i="16"/>
  <c r="F1033" i="16"/>
  <c r="F1032" i="16"/>
  <c r="F1031" i="16"/>
  <c r="F1030" i="16"/>
  <c r="F1029" i="16"/>
  <c r="F1028" i="16"/>
  <c r="F1027" i="16"/>
  <c r="F1026" i="16"/>
  <c r="F1025" i="16"/>
  <c r="F1024" i="16"/>
  <c r="F1023" i="16"/>
  <c r="F1022" i="16"/>
  <c r="F1021" i="16"/>
  <c r="F1020" i="16"/>
  <c r="F1318" i="16"/>
  <c r="F1317" i="16"/>
  <c r="F1316" i="16"/>
  <c r="F1315" i="16"/>
  <c r="F1314" i="16"/>
  <c r="F1313" i="16"/>
  <c r="F1312" i="16"/>
  <c r="F1311" i="16"/>
  <c r="F1310" i="16"/>
  <c r="F1309" i="16"/>
  <c r="F1308" i="16"/>
  <c r="F1307" i="16"/>
  <c r="F1306" i="16"/>
  <c r="F1305" i="16"/>
  <c r="F1304" i="16"/>
  <c r="F1303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5233" i="16"/>
  <c r="F5232" i="16"/>
  <c r="F5231" i="16"/>
  <c r="F5230" i="16"/>
  <c r="F5229" i="16"/>
  <c r="F5228" i="16"/>
  <c r="F5227" i="16"/>
  <c r="F5226" i="16"/>
  <c r="F5225" i="16"/>
  <c r="F5224" i="16"/>
  <c r="F5223" i="16"/>
  <c r="F5222" i="16"/>
  <c r="F5221" i="16"/>
  <c r="F5220" i="16"/>
  <c r="F5219" i="16"/>
  <c r="F5218" i="16"/>
  <c r="F5217" i="16"/>
  <c r="F5216" i="16"/>
  <c r="F5215" i="16"/>
  <c r="F5214" i="16"/>
  <c r="F5213" i="16"/>
  <c r="F5212" i="16"/>
  <c r="F5211" i="16"/>
  <c r="F5210" i="16"/>
  <c r="F5209" i="16"/>
  <c r="F5208" i="16"/>
  <c r="F5207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7452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7451" i="16"/>
  <c r="F7450" i="16"/>
  <c r="F7449" i="16"/>
  <c r="F7448" i="16"/>
  <c r="F7447" i="16"/>
  <c r="F7446" i="16"/>
  <c r="F7445" i="16"/>
  <c r="F7444" i="16"/>
  <c r="F7443" i="16"/>
  <c r="F7442" i="16"/>
  <c r="F7441" i="16"/>
  <c r="F7440" i="16"/>
  <c r="F7439" i="16"/>
  <c r="F7438" i="16"/>
  <c r="F7437" i="16"/>
  <c r="F7436" i="16"/>
  <c r="F7435" i="16"/>
  <c r="F7434" i="16"/>
  <c r="F7433" i="16"/>
  <c r="F7432" i="16"/>
  <c r="F7431" i="16"/>
  <c r="F7430" i="16"/>
  <c r="F7429" i="16"/>
  <c r="F7428" i="16"/>
  <c r="F7427" i="16"/>
  <c r="F7426" i="16"/>
  <c r="F7425" i="16"/>
  <c r="F7424" i="16"/>
  <c r="F7423" i="16"/>
  <c r="F7422" i="16"/>
  <c r="F7421" i="16"/>
  <c r="F7420" i="16"/>
  <c r="F6210" i="16"/>
  <c r="F7419" i="16"/>
  <c r="F7418" i="16"/>
  <c r="F7417" i="16"/>
  <c r="F7416" i="16"/>
  <c r="F7415" i="16"/>
  <c r="F7414" i="16"/>
  <c r="F7413" i="16"/>
  <c r="F10532" i="16"/>
  <c r="F10531" i="16"/>
  <c r="F10530" i="16"/>
  <c r="F10529" i="16"/>
  <c r="F10528" i="16"/>
  <c r="F10527" i="16"/>
  <c r="F10526" i="16"/>
  <c r="F10525" i="16"/>
  <c r="F10524" i="16"/>
  <c r="F10523" i="16"/>
  <c r="F10522" i="16"/>
  <c r="F10521" i="16"/>
  <c r="F10520" i="16"/>
  <c r="F10519" i="16"/>
  <c r="F10518" i="16"/>
  <c r="F10517" i="16"/>
  <c r="F10516" i="16"/>
  <c r="F6209" i="16"/>
  <c r="F6208" i="16"/>
  <c r="F6207" i="16"/>
  <c r="F6206" i="16"/>
  <c r="F6205" i="16"/>
  <c r="F6204" i="16"/>
  <c r="F6203" i="16"/>
  <c r="F6202" i="16"/>
  <c r="F6201" i="16"/>
  <c r="F6200" i="16"/>
  <c r="F6199" i="16"/>
  <c r="F6198" i="16"/>
  <c r="F6197" i="16"/>
  <c r="F6196" i="16"/>
  <c r="F6195" i="16"/>
  <c r="F6194" i="16"/>
  <c r="F6193" i="16"/>
  <c r="F6192" i="16"/>
  <c r="F6191" i="16"/>
  <c r="F6190" i="16"/>
  <c r="F6189" i="16"/>
  <c r="F6188" i="16"/>
  <c r="F6187" i="16"/>
  <c r="F6186" i="16"/>
  <c r="F6185" i="16"/>
  <c r="F6184" i="16"/>
  <c r="F6183" i="16"/>
  <c r="F6182" i="16"/>
  <c r="F6181" i="16"/>
  <c r="F6180" i="16"/>
  <c r="F6179" i="16"/>
  <c r="F6178" i="16"/>
  <c r="F6177" i="16"/>
  <c r="F6176" i="16"/>
  <c r="F6175" i="16"/>
  <c r="F6174" i="16"/>
  <c r="F6173" i="16"/>
  <c r="F6172" i="16"/>
  <c r="F6171" i="16"/>
  <c r="F6170" i="16"/>
  <c r="F6169" i="16"/>
  <c r="F6168" i="16"/>
  <c r="F6167" i="16"/>
  <c r="F6166" i="16"/>
  <c r="F6165" i="16"/>
  <c r="F6164" i="16"/>
  <c r="F6163" i="16"/>
  <c r="F6162" i="16"/>
  <c r="F6161" i="16"/>
  <c r="F6160" i="16"/>
  <c r="F6159" i="16"/>
  <c r="F6158" i="16"/>
  <c r="F6157" i="16"/>
  <c r="F6156" i="16"/>
  <c r="F6155" i="16"/>
  <c r="F6154" i="16"/>
  <c r="F6153" i="16"/>
  <c r="F6152" i="16"/>
  <c r="F6151" i="16"/>
  <c r="F6150" i="16"/>
  <c r="F6149" i="16"/>
  <c r="F6148" i="16"/>
  <c r="F6147" i="16"/>
  <c r="F6146" i="16"/>
  <c r="F6145" i="16"/>
  <c r="F6144" i="16"/>
  <c r="F6143" i="16"/>
  <c r="F6142" i="16"/>
  <c r="F6141" i="16"/>
  <c r="F6140" i="16"/>
  <c r="F6139" i="16"/>
  <c r="F6138" i="16"/>
  <c r="F6137" i="16"/>
  <c r="F6136" i="16"/>
  <c r="F6135" i="16"/>
  <c r="F6134" i="16"/>
  <c r="F6133" i="16"/>
  <c r="F6132" i="16"/>
  <c r="F6131" i="16"/>
  <c r="F6130" i="16"/>
  <c r="F6129" i="16"/>
  <c r="F6128" i="16"/>
  <c r="F6127" i="16"/>
  <c r="F6126" i="16"/>
  <c r="F6125" i="16"/>
  <c r="F6124" i="16"/>
  <c r="F6123" i="16"/>
  <c r="F6122" i="16"/>
  <c r="F6121" i="16"/>
  <c r="F6120" i="16"/>
  <c r="F6119" i="16"/>
  <c r="F6118" i="16"/>
  <c r="F6117" i="16"/>
  <c r="F6116" i="16"/>
  <c r="F6115" i="16"/>
  <c r="F6114" i="16"/>
  <c r="F6113" i="16"/>
  <c r="F6112" i="16"/>
  <c r="F6111" i="16"/>
  <c r="F6110" i="16"/>
  <c r="F6109" i="16"/>
  <c r="F6108" i="16"/>
  <c r="F6107" i="16"/>
  <c r="F6106" i="16"/>
  <c r="F6105" i="16"/>
  <c r="F6104" i="16"/>
  <c r="F6103" i="16"/>
  <c r="F6102" i="16"/>
  <c r="F6101" i="16"/>
  <c r="F6100" i="16"/>
  <c r="F6099" i="16"/>
  <c r="F6098" i="16"/>
  <c r="F6097" i="16"/>
  <c r="F6096" i="16"/>
  <c r="F6095" i="16"/>
  <c r="F6094" i="16"/>
  <c r="F6093" i="16"/>
  <c r="F6092" i="16"/>
  <c r="F6091" i="16"/>
  <c r="F6090" i="16"/>
  <c r="F6089" i="16"/>
  <c r="F6088" i="16"/>
  <c r="F6087" i="16"/>
  <c r="F6086" i="16"/>
  <c r="F6085" i="16"/>
  <c r="F6084" i="16"/>
  <c r="F6083" i="16"/>
  <c r="F6082" i="16"/>
  <c r="F6081" i="16"/>
  <c r="F6080" i="16"/>
  <c r="F6079" i="16"/>
  <c r="F6078" i="16"/>
  <c r="F6077" i="16"/>
  <c r="F6076" i="16"/>
  <c r="F6075" i="16"/>
  <c r="F6074" i="16"/>
  <c r="F6073" i="16"/>
  <c r="F6072" i="16"/>
  <c r="F6071" i="16"/>
  <c r="F6070" i="16"/>
  <c r="F6069" i="16"/>
  <c r="F6068" i="16"/>
  <c r="F6067" i="16"/>
  <c r="F6066" i="16"/>
  <c r="F6065" i="16"/>
  <c r="F6064" i="16"/>
  <c r="F6063" i="16"/>
  <c r="F6062" i="16"/>
  <c r="F6061" i="16"/>
  <c r="F6060" i="16"/>
  <c r="F6059" i="16"/>
  <c r="F6058" i="16"/>
  <c r="F6057" i="16"/>
  <c r="F6056" i="16"/>
  <c r="F6055" i="16"/>
  <c r="F6054" i="16"/>
  <c r="F6053" i="16"/>
  <c r="F6052" i="16"/>
  <c r="F6051" i="16"/>
  <c r="F6050" i="16"/>
  <c r="F6049" i="16"/>
  <c r="F6048" i="16"/>
  <c r="F6047" i="16"/>
  <c r="F2705" i="16"/>
  <c r="F2704" i="16"/>
  <c r="F2703" i="16"/>
  <c r="F2702" i="16"/>
  <c r="F2701" i="16"/>
  <c r="F2700" i="16"/>
  <c r="F2699" i="16"/>
  <c r="F2698" i="16"/>
  <c r="F2697" i="16"/>
  <c r="F2696" i="16"/>
  <c r="F2695" i="16"/>
  <c r="F2694" i="16"/>
  <c r="F2693" i="16"/>
  <c r="F2692" i="16"/>
  <c r="F2691" i="16"/>
  <c r="F2690" i="16"/>
  <c r="F2689" i="16"/>
  <c r="F2688" i="16"/>
  <c r="F2687" i="16"/>
  <c r="F2686" i="16"/>
  <c r="F2685" i="16"/>
  <c r="F2684" i="16"/>
  <c r="F2683" i="16"/>
  <c r="F2682" i="16"/>
  <c r="F2681" i="16"/>
  <c r="F2680" i="16"/>
  <c r="F2679" i="16"/>
  <c r="F2678" i="16"/>
  <c r="F2677" i="16"/>
  <c r="F2676" i="16"/>
  <c r="F2675" i="16"/>
  <c r="F2674" i="16"/>
  <c r="F2673" i="16"/>
  <c r="F2672" i="16"/>
  <c r="F2671" i="16"/>
  <c r="F2670" i="16"/>
  <c r="F2669" i="16"/>
  <c r="F2668" i="16"/>
  <c r="F2667" i="16"/>
  <c r="F2666" i="16"/>
  <c r="F2665" i="16"/>
  <c r="F2664" i="16"/>
  <c r="F2663" i="16"/>
  <c r="F2662" i="16"/>
  <c r="F2661" i="16"/>
  <c r="F2660" i="16"/>
  <c r="F2659" i="16"/>
  <c r="F2658" i="16"/>
  <c r="F2657" i="16"/>
  <c r="F2656" i="16"/>
  <c r="F2655" i="16"/>
  <c r="F2654" i="16"/>
  <c r="F2653" i="16"/>
  <c r="F2652" i="16"/>
  <c r="F2651" i="16"/>
  <c r="F2650" i="16"/>
  <c r="F2649" i="16"/>
  <c r="F2648" i="16"/>
  <c r="F2647" i="16"/>
  <c r="F2646" i="16"/>
  <c r="F2645" i="16"/>
  <c r="F5940" i="16"/>
  <c r="F5939" i="16"/>
  <c r="F5938" i="16"/>
  <c r="F5937" i="16"/>
  <c r="F5936" i="16"/>
  <c r="F5935" i="16"/>
  <c r="F5934" i="16"/>
  <c r="F5933" i="16"/>
  <c r="F5932" i="16"/>
  <c r="F5931" i="16"/>
  <c r="F5930" i="16"/>
  <c r="F5929" i="16"/>
  <c r="F5928" i="16"/>
  <c r="F5927" i="16"/>
  <c r="F5926" i="16"/>
  <c r="F5925" i="16"/>
  <c r="F5924" i="16"/>
  <c r="F5923" i="16"/>
  <c r="F5922" i="16"/>
  <c r="F5921" i="16"/>
  <c r="F5920" i="16"/>
  <c r="F5919" i="16"/>
  <c r="F5918" i="16"/>
  <c r="F5917" i="16"/>
  <c r="F5916" i="16"/>
  <c r="F5915" i="16"/>
  <c r="F5914" i="16"/>
  <c r="F5913" i="16"/>
  <c r="F5912" i="16"/>
  <c r="F5911" i="16"/>
  <c r="F5910" i="16"/>
  <c r="F5909" i="16"/>
  <c r="F5908" i="16"/>
  <c r="F5907" i="16"/>
  <c r="F5906" i="16"/>
  <c r="F5905" i="16"/>
  <c r="F5904" i="16"/>
  <c r="F5903" i="16"/>
  <c r="F5902" i="16"/>
  <c r="F5901" i="16"/>
  <c r="F5900" i="16"/>
  <c r="F5899" i="16"/>
  <c r="F5898" i="16"/>
  <c r="F5897" i="16"/>
  <c r="F5896" i="16"/>
  <c r="F5895" i="16"/>
  <c r="F5894" i="16"/>
  <c r="F5893" i="16"/>
  <c r="F5892" i="16"/>
  <c r="F5891" i="16"/>
  <c r="F5890" i="16"/>
  <c r="F5889" i="16"/>
  <c r="F5888" i="16"/>
  <c r="F5887" i="16"/>
  <c r="F5886" i="16"/>
  <c r="F5885" i="16"/>
  <c r="F5884" i="16"/>
  <c r="F5883" i="16"/>
  <c r="F5882" i="16"/>
  <c r="F5881" i="16"/>
  <c r="F5880" i="16"/>
  <c r="F5879" i="16"/>
  <c r="F5878" i="16"/>
  <c r="F5877" i="16"/>
  <c r="F5876" i="16"/>
  <c r="F5875" i="16"/>
  <c r="F5874" i="16"/>
  <c r="F5873" i="16"/>
  <c r="F5872" i="16"/>
  <c r="F5871" i="16"/>
  <c r="F5870" i="16"/>
  <c r="F5869" i="16"/>
  <c r="F5868" i="16"/>
  <c r="F5867" i="16"/>
  <c r="F5866" i="16"/>
  <c r="F5865" i="16"/>
  <c r="F5864" i="16"/>
  <c r="F5863" i="16"/>
  <c r="F5862" i="16"/>
  <c r="F5861" i="16"/>
  <c r="F5860" i="16"/>
  <c r="F5859" i="16"/>
  <c r="F5858" i="16"/>
  <c r="F5857" i="16"/>
  <c r="F2644" i="16"/>
  <c r="F5856" i="16"/>
  <c r="F5855" i="16"/>
  <c r="F5854" i="16"/>
  <c r="F5853" i="16"/>
  <c r="F5852" i="16"/>
  <c r="F5851" i="16"/>
  <c r="F5850" i="16"/>
  <c r="F5849" i="16"/>
  <c r="F5848" i="16"/>
  <c r="F5847" i="16"/>
  <c r="F5846" i="16"/>
  <c r="F5845" i="16"/>
  <c r="F5844" i="16"/>
  <c r="F5843" i="16"/>
  <c r="F5842" i="16"/>
  <c r="F5841" i="16"/>
  <c r="F5840" i="16"/>
  <c r="F5839" i="16"/>
  <c r="F5838" i="16"/>
  <c r="F5837" i="16"/>
  <c r="F5836" i="16"/>
  <c r="F5835" i="16"/>
  <c r="F5834" i="16"/>
  <c r="F5833" i="16"/>
  <c r="F5832" i="16"/>
  <c r="F5831" i="16"/>
  <c r="F3099" i="16"/>
  <c r="F3098" i="16"/>
  <c r="F3097" i="16"/>
  <c r="F3096" i="16"/>
  <c r="F3095" i="16"/>
  <c r="F3094" i="16"/>
  <c r="F3093" i="16"/>
  <c r="F3092" i="16"/>
  <c r="F3091" i="16"/>
  <c r="F3090" i="16"/>
  <c r="F3089" i="16"/>
  <c r="F3088" i="16"/>
  <c r="F3087" i="16"/>
  <c r="F3086" i="16"/>
  <c r="F5830" i="16"/>
  <c r="F5829" i="16"/>
  <c r="F5828" i="16"/>
  <c r="F5827" i="16"/>
  <c r="F5826" i="16"/>
  <c r="F5825" i="16"/>
  <c r="F5824" i="16"/>
  <c r="F5823" i="16"/>
  <c r="F5822" i="16"/>
  <c r="F5821" i="16"/>
  <c r="F2643" i="16"/>
  <c r="F2642" i="16"/>
  <c r="F2641" i="16"/>
  <c r="F2640" i="16"/>
  <c r="F2639" i="16"/>
  <c r="F2638" i="16"/>
  <c r="F2637" i="16"/>
  <c r="F2636" i="16"/>
  <c r="F2635" i="16"/>
  <c r="F2634" i="16"/>
  <c r="F2633" i="16"/>
  <c r="F2632" i="16"/>
  <c r="F2631" i="16"/>
  <c r="F2630" i="16"/>
  <c r="F2629" i="16"/>
  <c r="F2628" i="16"/>
  <c r="F2627" i="16"/>
  <c r="F2626" i="16"/>
  <c r="F2625" i="16"/>
  <c r="F2624" i="16"/>
  <c r="F2623" i="16"/>
  <c r="F2622" i="16"/>
  <c r="F2621" i="16"/>
  <c r="F2620" i="16"/>
  <c r="F2619" i="16"/>
  <c r="F2618" i="16"/>
  <c r="F2617" i="16"/>
  <c r="F2616" i="16"/>
  <c r="F2615" i="16"/>
  <c r="F2614" i="16"/>
  <c r="F2613" i="16"/>
  <c r="F2612" i="16"/>
  <c r="F2611" i="16"/>
  <c r="F2610" i="16"/>
  <c r="F2609" i="16"/>
  <c r="F2608" i="16"/>
  <c r="F2607" i="16"/>
  <c r="F2606" i="16"/>
  <c r="F2605" i="16"/>
  <c r="F2604" i="16"/>
  <c r="F2603" i="16"/>
  <c r="F2602" i="16"/>
  <c r="F2601" i="16"/>
  <c r="F2600" i="16"/>
  <c r="F2599" i="16"/>
  <c r="F2598" i="16"/>
  <c r="F2597" i="16"/>
  <c r="F2596" i="16"/>
  <c r="F2595" i="16"/>
  <c r="F2594" i="16"/>
  <c r="F2593" i="16"/>
  <c r="F2592" i="16"/>
  <c r="F2591" i="16"/>
  <c r="F2590" i="16"/>
  <c r="F2589" i="16"/>
  <c r="F2588" i="16"/>
  <c r="F2587" i="16"/>
  <c r="F2586" i="16"/>
  <c r="F2585" i="16"/>
  <c r="F2584" i="16"/>
  <c r="F238" i="16"/>
  <c r="F237" i="16"/>
  <c r="F236" i="16"/>
  <c r="F235" i="16"/>
  <c r="F234" i="16"/>
  <c r="F233" i="16"/>
  <c r="F232" i="16"/>
  <c r="F7000" i="16"/>
  <c r="F6999" i="16"/>
  <c r="F6998" i="16"/>
  <c r="F6997" i="16"/>
  <c r="F6996" i="16"/>
  <c r="F6995" i="16"/>
  <c r="F6994" i="16"/>
  <c r="F6993" i="16"/>
  <c r="F6992" i="16"/>
  <c r="F6991" i="16"/>
  <c r="F6990" i="16"/>
  <c r="F6989" i="16"/>
  <c r="F6988" i="16"/>
  <c r="F6987" i="16"/>
  <c r="F6986" i="16"/>
  <c r="F6985" i="16"/>
  <c r="F6984" i="16"/>
  <c r="F6983" i="16"/>
  <c r="F6982" i="16"/>
  <c r="F6981" i="16"/>
  <c r="F6980" i="16"/>
  <c r="F6979" i="16"/>
  <c r="F6978" i="16"/>
  <c r="F6977" i="16"/>
  <c r="F6976" i="16"/>
  <c r="F6975" i="16"/>
  <c r="F6974" i="16"/>
  <c r="F6973" i="16"/>
  <c r="F6972" i="16"/>
  <c r="F6971" i="16"/>
  <c r="F6970" i="16"/>
  <c r="F6969" i="16"/>
  <c r="F6968" i="16"/>
  <c r="F6967" i="16"/>
  <c r="F6966" i="16"/>
  <c r="F6965" i="16"/>
  <c r="F6964" i="16"/>
  <c r="F6963" i="16"/>
  <c r="F6962" i="16"/>
  <c r="F6961" i="16"/>
  <c r="F6960" i="16"/>
  <c r="F6959" i="16"/>
  <c r="F6958" i="16"/>
  <c r="F6957" i="16"/>
  <c r="F6956" i="16"/>
  <c r="F6955" i="16"/>
  <c r="F6954" i="16"/>
  <c r="F6953" i="16"/>
  <c r="F6952" i="16"/>
  <c r="F6951" i="16"/>
  <c r="F6950" i="16"/>
  <c r="F6949" i="16"/>
  <c r="F6948" i="16"/>
  <c r="F6947" i="16"/>
  <c r="F6946" i="16"/>
  <c r="F6945" i="16"/>
  <c r="F6944" i="16"/>
  <c r="F6943" i="16"/>
  <c r="F6942" i="16"/>
  <c r="F6941" i="16"/>
  <c r="F6940" i="16"/>
  <c r="F6939" i="16"/>
  <c r="F6938" i="16"/>
  <c r="F6937" i="16"/>
  <c r="F6936" i="16"/>
  <c r="F6935" i="16"/>
  <c r="F6934" i="16"/>
  <c r="F7930" i="16"/>
  <c r="F7929" i="16"/>
  <c r="F7928" i="16"/>
  <c r="F7927" i="16"/>
  <c r="F7926" i="16"/>
  <c r="F7925" i="16"/>
  <c r="F7924" i="16"/>
  <c r="F7923" i="16"/>
  <c r="F7922" i="16"/>
  <c r="F7921" i="16"/>
  <c r="F7920" i="16"/>
  <c r="F7919" i="16"/>
  <c r="F7918" i="16"/>
  <c r="F7917" i="16"/>
  <c r="F7916" i="16"/>
  <c r="F7915" i="16"/>
  <c r="F7914" i="16"/>
  <c r="F7913" i="16"/>
  <c r="F7912" i="16"/>
  <c r="F7911" i="16"/>
  <c r="F7910" i="16"/>
  <c r="F7909" i="16"/>
  <c r="F7908" i="16"/>
  <c r="F7907" i="16"/>
  <c r="F7906" i="16"/>
  <c r="F7905" i="16"/>
  <c r="F7904" i="16"/>
  <c r="F7903" i="16"/>
  <c r="F7902" i="16"/>
  <c r="F7901" i="16"/>
  <c r="F7900" i="16"/>
  <c r="F7899" i="16"/>
  <c r="F7898" i="16"/>
  <c r="F7897" i="16"/>
  <c r="F7896" i="16"/>
  <c r="F7895" i="16"/>
  <c r="F7894" i="16"/>
  <c r="F7893" i="16"/>
  <c r="F7892" i="16"/>
  <c r="F7891" i="16"/>
  <c r="F7890" i="16"/>
  <c r="F7889" i="16"/>
  <c r="F7888" i="16"/>
  <c r="F7887" i="16"/>
  <c r="F7886" i="16"/>
  <c r="F7885" i="16"/>
  <c r="F7884" i="16"/>
  <c r="F7883" i="16"/>
  <c r="F7882" i="16"/>
  <c r="F7881" i="16"/>
  <c r="F7880" i="16"/>
  <c r="F7879" i="16"/>
  <c r="F7878" i="16"/>
  <c r="F7877" i="16"/>
  <c r="F7876" i="16"/>
  <c r="F7875" i="16"/>
  <c r="F7874" i="16"/>
  <c r="F7873" i="16"/>
  <c r="F7872" i="16"/>
  <c r="F7871" i="16"/>
  <c r="F7870" i="16"/>
  <c r="F7869" i="16"/>
  <c r="F7868" i="16"/>
  <c r="F7867" i="16"/>
  <c r="F7866" i="16"/>
  <c r="F7865" i="16"/>
  <c r="F7864" i="16"/>
  <c r="F7863" i="16"/>
  <c r="F7862" i="16"/>
  <c r="F7861" i="16"/>
  <c r="F7860" i="16"/>
  <c r="F7859" i="16"/>
  <c r="F7858" i="16"/>
  <c r="F7857" i="16"/>
  <c r="F7856" i="16"/>
  <c r="F7855" i="16"/>
  <c r="F7854" i="16"/>
  <c r="F7853" i="16"/>
  <c r="F7852" i="16"/>
  <c r="F7851" i="16"/>
  <c r="F7850" i="16"/>
  <c r="F7849" i="16"/>
  <c r="F7848" i="16"/>
  <c r="F7847" i="16"/>
  <c r="F7846" i="16"/>
  <c r="F7845" i="16"/>
  <c r="F7844" i="16"/>
  <c r="F7843" i="16"/>
  <c r="F10957" i="16"/>
  <c r="F10956" i="16"/>
  <c r="F10955" i="16"/>
  <c r="F10954" i="16"/>
  <c r="F10953" i="16"/>
  <c r="F10952" i="16"/>
  <c r="F10951" i="16"/>
  <c r="F10950" i="16"/>
  <c r="F10949" i="16"/>
  <c r="F10948" i="16"/>
  <c r="F10947" i="16"/>
  <c r="F10946" i="16"/>
  <c r="F10945" i="16"/>
  <c r="F10944" i="16"/>
  <c r="F10943" i="16"/>
  <c r="F10942" i="16"/>
  <c r="F10941" i="16"/>
  <c r="F10940" i="16"/>
  <c r="F10939" i="16"/>
  <c r="F10938" i="16"/>
  <c r="F10937" i="16"/>
  <c r="F10936" i="16"/>
  <c r="F10935" i="16"/>
  <c r="F10934" i="16"/>
  <c r="F10933" i="16"/>
  <c r="F10932" i="16"/>
  <c r="F10931" i="16"/>
  <c r="F10930" i="16"/>
  <c r="F10929" i="16"/>
  <c r="F10928" i="16"/>
  <c r="F10927" i="16"/>
  <c r="F10926" i="16"/>
  <c r="F10925" i="16"/>
  <c r="F7729" i="16"/>
  <c r="F7728" i="16"/>
  <c r="F7727" i="16"/>
  <c r="F7726" i="16"/>
  <c r="F7725" i="16"/>
  <c r="F7724" i="16"/>
  <c r="F7723" i="16"/>
  <c r="F7722" i="16"/>
  <c r="F7721" i="16"/>
  <c r="F7720" i="16"/>
  <c r="F7719" i="16"/>
  <c r="F7718" i="16"/>
  <c r="F7717" i="16"/>
  <c r="F7716" i="16"/>
  <c r="F7715" i="16"/>
  <c r="F7714" i="16"/>
  <c r="F7713" i="16"/>
  <c r="F7712" i="16"/>
  <c r="F7711" i="16"/>
  <c r="F7710" i="16"/>
  <c r="F7709" i="16"/>
  <c r="F7708" i="16"/>
  <c r="F7707" i="16"/>
  <c r="F7706" i="16"/>
  <c r="F7705" i="16"/>
  <c r="F7704" i="16"/>
  <c r="F7703" i="16"/>
  <c r="F7702" i="16"/>
  <c r="F7701" i="16"/>
  <c r="F7700" i="16"/>
  <c r="F7699" i="16"/>
  <c r="F7698" i="16"/>
  <c r="F7697" i="16"/>
  <c r="F7696" i="16"/>
  <c r="F7695" i="16"/>
  <c r="F7694" i="16"/>
  <c r="F6933" i="16"/>
  <c r="F6932" i="16"/>
  <c r="F6931" i="16"/>
  <c r="F6930" i="16"/>
  <c r="F6929" i="16"/>
  <c r="F6928" i="16"/>
  <c r="F6927" i="16"/>
  <c r="F6926" i="16"/>
  <c r="F6925" i="16"/>
  <c r="F6924" i="16"/>
  <c r="F6923" i="16"/>
  <c r="F6922" i="16"/>
  <c r="F6921" i="16"/>
  <c r="F6920" i="16"/>
  <c r="F6919" i="16"/>
  <c r="F6918" i="16"/>
  <c r="F6917" i="16"/>
  <c r="F6916" i="16"/>
  <c r="F6915" i="16"/>
  <c r="F6914" i="16"/>
  <c r="F6913" i="16"/>
  <c r="F6912" i="16"/>
  <c r="F6911" i="16"/>
  <c r="F6910" i="16"/>
  <c r="F6909" i="16"/>
  <c r="F6908" i="16"/>
  <c r="F6907" i="16"/>
  <c r="F6906" i="16"/>
  <c r="F6905" i="16"/>
  <c r="F6904" i="16"/>
  <c r="F6903" i="16"/>
  <c r="F6902" i="16"/>
  <c r="F6901" i="16"/>
  <c r="F6900" i="16"/>
  <c r="F6899" i="16"/>
  <c r="F4168" i="16"/>
  <c r="F4167" i="16"/>
  <c r="F4166" i="16"/>
  <c r="F4165" i="16"/>
  <c r="F4164" i="16"/>
  <c r="F4163" i="16"/>
  <c r="F4162" i="16"/>
  <c r="F4161" i="16"/>
  <c r="F4160" i="16"/>
  <c r="F4159" i="16"/>
  <c r="F4158" i="16"/>
  <c r="F4157" i="16"/>
  <c r="F4156" i="16"/>
  <c r="F4155" i="16"/>
  <c r="F4154" i="16"/>
  <c r="F4153" i="16"/>
  <c r="F4152" i="16"/>
  <c r="F4151" i="16"/>
  <c r="F4150" i="16"/>
  <c r="F4149" i="16"/>
  <c r="F4148" i="16"/>
  <c r="F4147" i="16"/>
  <c r="F4146" i="16"/>
  <c r="F4145" i="16"/>
  <c r="F4144" i="16"/>
  <c r="F4143" i="16"/>
  <c r="F4142" i="16"/>
  <c r="F4141" i="16"/>
  <c r="F4140" i="16"/>
  <c r="F4139" i="16"/>
  <c r="F4138" i="16"/>
  <c r="F4137" i="16"/>
  <c r="F4136" i="16"/>
  <c r="F4644" i="16"/>
  <c r="F4643" i="16"/>
  <c r="F4642" i="16"/>
  <c r="F4641" i="16"/>
  <c r="F4640" i="16"/>
  <c r="F4639" i="16"/>
  <c r="F4638" i="16"/>
  <c r="F4637" i="16"/>
  <c r="F4636" i="16"/>
  <c r="F4635" i="16"/>
  <c r="F4634" i="16"/>
  <c r="F4633" i="16"/>
  <c r="F4632" i="16"/>
  <c r="F4631" i="16"/>
  <c r="F4630" i="16"/>
  <c r="F4629" i="16"/>
  <c r="F4628" i="16"/>
  <c r="F4627" i="16"/>
  <c r="F4626" i="16"/>
  <c r="F4625" i="16"/>
  <c r="F4624" i="16"/>
  <c r="F4623" i="16"/>
  <c r="F4622" i="16"/>
  <c r="F4621" i="16"/>
  <c r="F4620" i="16"/>
  <c r="F4619" i="16"/>
  <c r="F4618" i="16"/>
  <c r="F4617" i="16"/>
  <c r="F4616" i="16"/>
  <c r="F4615" i="16"/>
  <c r="F4614" i="16"/>
  <c r="F4613" i="16"/>
  <c r="F4612" i="16"/>
  <c r="F4611" i="16"/>
  <c r="F4610" i="16"/>
  <c r="F4609" i="16"/>
  <c r="F4608" i="16"/>
  <c r="F4607" i="16"/>
  <c r="F4606" i="16"/>
  <c r="F4605" i="16"/>
  <c r="F4604" i="16"/>
  <c r="F4603" i="16"/>
  <c r="F4602" i="16"/>
  <c r="F4601" i="16"/>
  <c r="F4600" i="16"/>
  <c r="F4599" i="16"/>
  <c r="F4598" i="16"/>
  <c r="F4597" i="16"/>
  <c r="F4596" i="16"/>
  <c r="F4595" i="16"/>
  <c r="F4594" i="16"/>
  <c r="F4593" i="16"/>
  <c r="F4592" i="16"/>
  <c r="F4591" i="16"/>
  <c r="F4590" i="16"/>
  <c r="F4589" i="16"/>
  <c r="F4588" i="16"/>
  <c r="F4587" i="16"/>
  <c r="F4586" i="16"/>
  <c r="F4585" i="16"/>
  <c r="F4584" i="16"/>
  <c r="F4583" i="16"/>
  <c r="F4582" i="16"/>
  <c r="F4581" i="16"/>
  <c r="F4580" i="16"/>
  <c r="F4579" i="16"/>
  <c r="F4578" i="16"/>
  <c r="F4577" i="16"/>
  <c r="F4576" i="16"/>
  <c r="F4575" i="16"/>
  <c r="F4574" i="16"/>
  <c r="F4573" i="16"/>
  <c r="F4572" i="16"/>
  <c r="F4571" i="16"/>
  <c r="F4570" i="16"/>
  <c r="F4569" i="16"/>
  <c r="F4568" i="16"/>
  <c r="F4567" i="16"/>
  <c r="F4566" i="16"/>
  <c r="F4565" i="16"/>
  <c r="F4564" i="16"/>
  <c r="F4563" i="16"/>
  <c r="F4562" i="16"/>
  <c r="F4561" i="16"/>
  <c r="F4560" i="16"/>
  <c r="F4559" i="16"/>
  <c r="F4558" i="16"/>
  <c r="F4557" i="16"/>
  <c r="F4556" i="16"/>
  <c r="F4555" i="16"/>
  <c r="F4554" i="16"/>
  <c r="F4553" i="16"/>
  <c r="F4552" i="16"/>
  <c r="F4551" i="16"/>
  <c r="F4550" i="16"/>
  <c r="F4549" i="16"/>
  <c r="F4548" i="16"/>
  <c r="F4547" i="16"/>
  <c r="F1179" i="16"/>
  <c r="F1178" i="16"/>
  <c r="F1177" i="16"/>
  <c r="F1176" i="16"/>
  <c r="F1175" i="16"/>
  <c r="F1174" i="16"/>
  <c r="F1173" i="16"/>
  <c r="F1172" i="16"/>
  <c r="F1171" i="16"/>
  <c r="F1170" i="16"/>
  <c r="F1169" i="16"/>
  <c r="F1168" i="16"/>
  <c r="F1167" i="16"/>
  <c r="F1166" i="16"/>
  <c r="F1165" i="16"/>
  <c r="F1164" i="16"/>
  <c r="F1163" i="16"/>
  <c r="F1162" i="16"/>
  <c r="F1161" i="16"/>
  <c r="F1160" i="16"/>
  <c r="F1159" i="16"/>
  <c r="F1158" i="16"/>
  <c r="F1157" i="16"/>
  <c r="F1156" i="16"/>
  <c r="F1155" i="16"/>
  <c r="F11305" i="16"/>
  <c r="F11304" i="16"/>
  <c r="F11303" i="16"/>
  <c r="F11302" i="16"/>
  <c r="F11301" i="16"/>
  <c r="F11300" i="16"/>
  <c r="F11299" i="16"/>
  <c r="F11298" i="16"/>
  <c r="F1302" i="16"/>
  <c r="F1301" i="16"/>
  <c r="F1300" i="16"/>
  <c r="F1299" i="16"/>
  <c r="F1298" i="16"/>
  <c r="F1297" i="16"/>
  <c r="F1296" i="16"/>
  <c r="F1295" i="16"/>
  <c r="F1294" i="16"/>
  <c r="F1293" i="16"/>
  <c r="F1292" i="16"/>
  <c r="F1291" i="16"/>
  <c r="F1290" i="16"/>
  <c r="F1289" i="16"/>
  <c r="F1288" i="16"/>
  <c r="F1287" i="16"/>
  <c r="F1286" i="16"/>
  <c r="F1285" i="16"/>
  <c r="F1284" i="16"/>
  <c r="F1283" i="16"/>
  <c r="F1282" i="16"/>
  <c r="F1281" i="16"/>
  <c r="F2114" i="16"/>
  <c r="F2113" i="16"/>
  <c r="F2112" i="16"/>
  <c r="F2111" i="16"/>
  <c r="F2110" i="16"/>
  <c r="F2109" i="16"/>
  <c r="F2108" i="16"/>
  <c r="F2107" i="16"/>
  <c r="F2106" i="16"/>
  <c r="F2105" i="16"/>
  <c r="F2104" i="16"/>
  <c r="F2103" i="16"/>
  <c r="F2102" i="16"/>
  <c r="F2101" i="16"/>
  <c r="F2100" i="16"/>
  <c r="F2099" i="16"/>
  <c r="F2098" i="16"/>
  <c r="F2097" i="16"/>
  <c r="F1601" i="16"/>
  <c r="F1600" i="16"/>
  <c r="F1599" i="16"/>
  <c r="F1598" i="16"/>
  <c r="F1597" i="16"/>
  <c r="F1596" i="16"/>
  <c r="F1595" i="16"/>
  <c r="F1594" i="16"/>
  <c r="F11297" i="16"/>
  <c r="F11296" i="16"/>
  <c r="F11295" i="16"/>
  <c r="F11294" i="16"/>
  <c r="F11293" i="16"/>
  <c r="F11292" i="16"/>
  <c r="F11291" i="16"/>
  <c r="F11290" i="16"/>
  <c r="F11289" i="16"/>
  <c r="F11288" i="16"/>
  <c r="F11287" i="16"/>
  <c r="F1280" i="16"/>
  <c r="F1279" i="16"/>
  <c r="F1278" i="16"/>
  <c r="F1277" i="16"/>
  <c r="F838" i="16"/>
  <c r="F1276" i="16"/>
  <c r="F1275" i="16"/>
  <c r="F1274" i="16"/>
  <c r="F1273" i="16"/>
  <c r="F1272" i="16"/>
  <c r="F1271" i="16"/>
  <c r="F1270" i="16"/>
  <c r="F1269" i="16"/>
  <c r="F1268" i="16"/>
  <c r="F1267" i="16"/>
  <c r="F1266" i="16"/>
  <c r="F1265" i="16"/>
  <c r="F1264" i="16"/>
  <c r="F1263" i="16"/>
  <c r="F1262" i="16"/>
  <c r="F1261" i="16"/>
  <c r="F1260" i="16"/>
  <c r="F1259" i="16"/>
  <c r="F1258" i="16"/>
  <c r="F1257" i="16"/>
  <c r="F1256" i="16"/>
  <c r="F1255" i="16"/>
  <c r="F1254" i="16"/>
  <c r="F1253" i="16"/>
  <c r="F1252" i="16"/>
  <c r="F1251" i="16"/>
  <c r="F837" i="16"/>
  <c r="F836" i="16"/>
  <c r="F835" i="16"/>
  <c r="F834" i="16"/>
  <c r="F833" i="16"/>
  <c r="F832" i="16"/>
  <c r="F831" i="16"/>
  <c r="F830" i="16"/>
  <c r="F829" i="16"/>
  <c r="F828" i="16"/>
  <c r="F827" i="16"/>
  <c r="F826" i="16"/>
  <c r="F825" i="16"/>
  <c r="F824" i="16"/>
  <c r="F823" i="16"/>
  <c r="F822" i="16"/>
  <c r="F821" i="16"/>
  <c r="F820" i="16"/>
  <c r="F819" i="16"/>
  <c r="F818" i="16"/>
  <c r="F817" i="16"/>
  <c r="F816" i="16"/>
  <c r="F815" i="16"/>
  <c r="F814" i="16"/>
  <c r="F813" i="16"/>
  <c r="F812" i="16"/>
  <c r="F811" i="16"/>
  <c r="F810" i="16"/>
  <c r="F809" i="16"/>
  <c r="F808" i="16"/>
  <c r="F807" i="16"/>
  <c r="F806" i="16"/>
  <c r="F805" i="16"/>
  <c r="F804" i="16"/>
  <c r="F803" i="16"/>
  <c r="F802" i="16"/>
  <c r="F801" i="16"/>
  <c r="F800" i="16"/>
  <c r="F799" i="16"/>
  <c r="F798" i="16"/>
  <c r="F797" i="16"/>
  <c r="F796" i="16"/>
  <c r="F795" i="16"/>
  <c r="F794" i="16"/>
  <c r="F793" i="16"/>
  <c r="F792" i="16"/>
  <c r="F791" i="16"/>
  <c r="F790" i="16"/>
  <c r="F789" i="16"/>
  <c r="F788" i="16"/>
  <c r="F787" i="16"/>
  <c r="F786" i="16"/>
  <c r="F785" i="16"/>
  <c r="F784" i="16"/>
  <c r="F783" i="16"/>
  <c r="F782" i="16"/>
  <c r="F781" i="16"/>
  <c r="F780" i="16"/>
  <c r="F779" i="16"/>
  <c r="F778" i="16"/>
  <c r="F777" i="16"/>
  <c r="F776" i="16"/>
  <c r="F775" i="16"/>
  <c r="F774" i="16"/>
  <c r="F773" i="16"/>
  <c r="F772" i="16"/>
  <c r="F771" i="16"/>
  <c r="F770" i="16"/>
  <c r="F769" i="16"/>
  <c r="F768" i="16"/>
  <c r="F767" i="16"/>
  <c r="F6898" i="16"/>
  <c r="F6897" i="16"/>
  <c r="F6896" i="16"/>
  <c r="F6895" i="16"/>
  <c r="F6894" i="16"/>
  <c r="F6893" i="16"/>
  <c r="F6892" i="16"/>
  <c r="F6891" i="16"/>
  <c r="F6890" i="16"/>
  <c r="F6889" i="16"/>
  <c r="F6888" i="16"/>
  <c r="F6887" i="16"/>
  <c r="F6886" i="16"/>
  <c r="F6885" i="16"/>
  <c r="F6884" i="16"/>
  <c r="F6883" i="16"/>
  <c r="F6882" i="16"/>
  <c r="F6881" i="16"/>
  <c r="F6880" i="16"/>
  <c r="F6879" i="16"/>
  <c r="F6878" i="16"/>
  <c r="F6877" i="16"/>
  <c r="F6876" i="16"/>
  <c r="F6875" i="16"/>
  <c r="F6874" i="16"/>
  <c r="F6873" i="16"/>
  <c r="F6872" i="16"/>
  <c r="F6871" i="16"/>
  <c r="F6870" i="16"/>
  <c r="F6869" i="16"/>
  <c r="F6868" i="16"/>
  <c r="F6867" i="16"/>
  <c r="F6866" i="16"/>
  <c r="F6865" i="16"/>
  <c r="F6864" i="16"/>
  <c r="F6863" i="16"/>
  <c r="F6862" i="16"/>
  <c r="F6861" i="16"/>
  <c r="F6860" i="16"/>
  <c r="F6859" i="16"/>
  <c r="F6858" i="16"/>
  <c r="F6857" i="16"/>
  <c r="F11431" i="16"/>
  <c r="F11430" i="16"/>
  <c r="F11429" i="16"/>
  <c r="F11428" i="16"/>
  <c r="F11427" i="16"/>
  <c r="F11426" i="16"/>
  <c r="F11425" i="16"/>
  <c r="F11424" i="16"/>
  <c r="F11423" i="16"/>
  <c r="F11422" i="16"/>
  <c r="F11421" i="16"/>
  <c r="F11420" i="16"/>
  <c r="F11419" i="16"/>
  <c r="F11418" i="16"/>
  <c r="F6856" i="16"/>
  <c r="F6855" i="16"/>
  <c r="F6854" i="16"/>
  <c r="F6853" i="16"/>
  <c r="F6852" i="16"/>
  <c r="F6851" i="16"/>
  <c r="F6850" i="16"/>
  <c r="F6849" i="16"/>
  <c r="F6848" i="16"/>
  <c r="F6847" i="16"/>
  <c r="F6846" i="16"/>
  <c r="F6845" i="16"/>
  <c r="F6844" i="16"/>
  <c r="F6843" i="16"/>
  <c r="F6842" i="16"/>
  <c r="F6841" i="16"/>
  <c r="F6840" i="16"/>
  <c r="F6839" i="16"/>
  <c r="F6838" i="16"/>
  <c r="F6837" i="16"/>
  <c r="F6836" i="16"/>
  <c r="F6835" i="16"/>
  <c r="F6834" i="16"/>
  <c r="F6833" i="16"/>
  <c r="F6832" i="16"/>
  <c r="F6831" i="16"/>
  <c r="F6830" i="16"/>
  <c r="F6829" i="16"/>
  <c r="F6828" i="16"/>
  <c r="F6827" i="16"/>
  <c r="F6826" i="16"/>
  <c r="F6825" i="16"/>
  <c r="F6824" i="16"/>
  <c r="F6823" i="16"/>
  <c r="F6822" i="16"/>
  <c r="F6821" i="16"/>
  <c r="F6820" i="16"/>
  <c r="F6819" i="16"/>
  <c r="F6818" i="16"/>
  <c r="F10427" i="16"/>
  <c r="F10426" i="16"/>
  <c r="F10425" i="16"/>
  <c r="F10424" i="16"/>
  <c r="F10423" i="16"/>
  <c r="F10422" i="16"/>
  <c r="F10421" i="16"/>
  <c r="F10420" i="16"/>
  <c r="F10419" i="16"/>
  <c r="F10418" i="16"/>
  <c r="F10417" i="16"/>
  <c r="F10416" i="16"/>
  <c r="F10415" i="16"/>
  <c r="F10414" i="16"/>
  <c r="F10413" i="16"/>
  <c r="F10412" i="16"/>
  <c r="F10411" i="16"/>
  <c r="F10410" i="16"/>
  <c r="F10409" i="16"/>
  <c r="F10408" i="16"/>
  <c r="F10407" i="16"/>
  <c r="F10406" i="16"/>
  <c r="F10405" i="16"/>
  <c r="F10404" i="16"/>
  <c r="F10403" i="16"/>
  <c r="F10402" i="16"/>
  <c r="F10401" i="16"/>
  <c r="F10400" i="16"/>
  <c r="F10399" i="16"/>
  <c r="F10398" i="16"/>
  <c r="F10397" i="16"/>
  <c r="F10396" i="16"/>
  <c r="F6817" i="16"/>
  <c r="F6816" i="16"/>
  <c r="F6815" i="16"/>
  <c r="F6814" i="16"/>
  <c r="F6813" i="16"/>
  <c r="F6812" i="16"/>
  <c r="F6811" i="16"/>
  <c r="F6810" i="16"/>
  <c r="F6809" i="16"/>
  <c r="F6808" i="16"/>
  <c r="F6807" i="16"/>
  <c r="F6806" i="16"/>
  <c r="F6805" i="16"/>
  <c r="F6804" i="16"/>
  <c r="F6803" i="16"/>
  <c r="F6802" i="16"/>
  <c r="F6801" i="16"/>
  <c r="F6800" i="16"/>
  <c r="F6799" i="16"/>
  <c r="F6798" i="16"/>
  <c r="F6797" i="16"/>
  <c r="F6796" i="16"/>
  <c r="F6795" i="16"/>
  <c r="F6794" i="16"/>
  <c r="F6793" i="16"/>
  <c r="F6792" i="16"/>
  <c r="F6791" i="16"/>
  <c r="F6790" i="16"/>
  <c r="F6789" i="16"/>
  <c r="F6788" i="16"/>
  <c r="F6787" i="16"/>
  <c r="F6786" i="16"/>
  <c r="F6785" i="16"/>
  <c r="F6784" i="16"/>
  <c r="F6783" i="16"/>
  <c r="F6782" i="16"/>
  <c r="F6781" i="16"/>
  <c r="F6780" i="16"/>
  <c r="F6779" i="16"/>
  <c r="F6778" i="16"/>
  <c r="F6777" i="16"/>
  <c r="F6776" i="16"/>
  <c r="F6775" i="16"/>
  <c r="F6774" i="16"/>
  <c r="F6773" i="16"/>
  <c r="F6772" i="16"/>
  <c r="F6771" i="16"/>
  <c r="F6770" i="16"/>
  <c r="F6769" i="16"/>
  <c r="F6768" i="16"/>
  <c r="F6767" i="16"/>
  <c r="F6766" i="16"/>
  <c r="F6765" i="16"/>
  <c r="F6764" i="16"/>
  <c r="F6763" i="16"/>
  <c r="F6762" i="16"/>
  <c r="F6761" i="16"/>
  <c r="F6760" i="16"/>
  <c r="F6759" i="16"/>
  <c r="F6758" i="16"/>
  <c r="F6757" i="16"/>
  <c r="F6756" i="16"/>
  <c r="F6755" i="16"/>
  <c r="F6754" i="16"/>
  <c r="F6753" i="16"/>
  <c r="F6752" i="16"/>
  <c r="F6751" i="16"/>
  <c r="F6750" i="16"/>
  <c r="F6749" i="16"/>
  <c r="F6748" i="16"/>
  <c r="F6747" i="16"/>
  <c r="F6746" i="16"/>
  <c r="F6745" i="16"/>
  <c r="F6744" i="16"/>
  <c r="F6743" i="16"/>
  <c r="F6742" i="16"/>
  <c r="F6741" i="16"/>
  <c r="F6740" i="16"/>
  <c r="F6739" i="16"/>
  <c r="F6738" i="16"/>
  <c r="F6737" i="16"/>
  <c r="F6736" i="16"/>
  <c r="F6735" i="16"/>
  <c r="F6734" i="16"/>
  <c r="F6733" i="16"/>
  <c r="F6732" i="16"/>
  <c r="F6731" i="16"/>
  <c r="F6730" i="16"/>
  <c r="F6729" i="16"/>
  <c r="F6728" i="16"/>
  <c r="F6727" i="16"/>
  <c r="F6726" i="16"/>
  <c r="F6725" i="16"/>
  <c r="F6724" i="16"/>
  <c r="F6723" i="16"/>
  <c r="F6722" i="16"/>
  <c r="F6721" i="16"/>
  <c r="F6720" i="16"/>
  <c r="F6719" i="16"/>
  <c r="F6718" i="16"/>
  <c r="F6717" i="16"/>
  <c r="F6716" i="16"/>
  <c r="F6715" i="16"/>
  <c r="F6714" i="16"/>
  <c r="F6713" i="16"/>
  <c r="F6712" i="16"/>
  <c r="F6711" i="16"/>
  <c r="F6710" i="16"/>
  <c r="F6709" i="16"/>
  <c r="F6708" i="16"/>
  <c r="F6707" i="16"/>
  <c r="F6706" i="16"/>
  <c r="F6705" i="16"/>
  <c r="F6704" i="16"/>
  <c r="F6703" i="16"/>
  <c r="F1154" i="16"/>
  <c r="F1153" i="16"/>
  <c r="F1152" i="16"/>
  <c r="F1151" i="16"/>
  <c r="F1150" i="16"/>
  <c r="F1149" i="16"/>
  <c r="F1148" i="16"/>
  <c r="F1147" i="16"/>
  <c r="F1146" i="16"/>
  <c r="F1145" i="16"/>
  <c r="F1144" i="16"/>
  <c r="F11417" i="16"/>
  <c r="F11416" i="16"/>
  <c r="F11415" i="16"/>
  <c r="F11414" i="16"/>
  <c r="F11413" i="16"/>
  <c r="F11412" i="16"/>
  <c r="F11411" i="16"/>
  <c r="F11410" i="16"/>
  <c r="F11409" i="16"/>
  <c r="F11408" i="16"/>
  <c r="F11407" i="16"/>
  <c r="F11406" i="16"/>
  <c r="F11405" i="16"/>
  <c r="F11404" i="16"/>
  <c r="F11403" i="16"/>
  <c r="F11402" i="16"/>
  <c r="F8446" i="16"/>
  <c r="F8445" i="16"/>
  <c r="F8444" i="16"/>
  <c r="F8443" i="16"/>
  <c r="F8442" i="16"/>
  <c r="F8441" i="16"/>
  <c r="F8440" i="16"/>
  <c r="F8439" i="16"/>
  <c r="F8438" i="16"/>
  <c r="F8437" i="16"/>
  <c r="F8436" i="16"/>
  <c r="F8435" i="16"/>
  <c r="F8434" i="16"/>
  <c r="F8433" i="16"/>
  <c r="F8432" i="16"/>
  <c r="F8431" i="16"/>
  <c r="F8430" i="16"/>
  <c r="F7842" i="16"/>
  <c r="F7841" i="16"/>
  <c r="F7840" i="16"/>
  <c r="F7839" i="16"/>
  <c r="F7838" i="16"/>
  <c r="F7837" i="16"/>
  <c r="F7836" i="16"/>
  <c r="F7835" i="16"/>
  <c r="F7834" i="16"/>
  <c r="F7833" i="16"/>
  <c r="F7832" i="16"/>
  <c r="F7831" i="16"/>
  <c r="F7830" i="16"/>
  <c r="F7829" i="16"/>
  <c r="F7828" i="16"/>
  <c r="F7827" i="16"/>
  <c r="F7826" i="16"/>
  <c r="F7825" i="16"/>
  <c r="F7824" i="16"/>
  <c r="F7823" i="16"/>
  <c r="F7822" i="16"/>
  <c r="F7821" i="16"/>
  <c r="F7820" i="16"/>
  <c r="F7819" i="16"/>
  <c r="F7818" i="16"/>
  <c r="F7817" i="16"/>
  <c r="F7816" i="16"/>
  <c r="F7815" i="16"/>
  <c r="F7814" i="16"/>
  <c r="F7813" i="16"/>
  <c r="F7812" i="16"/>
  <c r="F7811" i="16"/>
  <c r="F7810" i="16"/>
  <c r="F7809" i="16"/>
  <c r="F7808" i="16"/>
  <c r="F7807" i="16"/>
  <c r="F7806" i="16"/>
  <c r="F7805" i="16"/>
  <c r="F7804" i="16"/>
  <c r="F7803" i="16"/>
  <c r="F7802" i="16"/>
  <c r="F7801" i="16"/>
  <c r="F7800" i="16"/>
  <c r="F7799" i="16"/>
  <c r="F7798" i="16"/>
  <c r="F7797" i="16"/>
  <c r="F7796" i="16"/>
  <c r="F7795" i="16"/>
  <c r="F7794" i="16"/>
  <c r="F7793" i="16"/>
  <c r="F7792" i="16"/>
  <c r="F7791" i="16"/>
  <c r="F7790" i="16"/>
  <c r="F7789" i="16"/>
  <c r="F7788" i="16"/>
  <c r="F7787" i="16"/>
  <c r="F7786" i="16"/>
  <c r="F7785" i="16"/>
  <c r="F7784" i="16"/>
  <c r="F7783" i="16"/>
  <c r="F7782" i="16"/>
  <c r="F7781" i="16"/>
  <c r="F7780" i="16"/>
  <c r="F7779" i="16"/>
  <c r="F7778" i="16"/>
  <c r="F7777" i="16"/>
  <c r="F7776" i="16"/>
  <c r="F7775" i="16"/>
  <c r="F7774" i="16"/>
  <c r="F7773" i="16"/>
  <c r="F7772" i="16"/>
  <c r="F6702" i="16"/>
  <c r="F6701" i="16"/>
  <c r="F6700" i="16"/>
  <c r="F6699" i="16"/>
  <c r="F6698" i="16"/>
  <c r="F6697" i="16"/>
  <c r="F6696" i="16"/>
  <c r="F6695" i="16"/>
  <c r="F6694" i="16"/>
  <c r="F6693" i="16"/>
  <c r="F6692" i="16"/>
  <c r="F6691" i="16"/>
  <c r="F6690" i="16"/>
  <c r="F6689" i="16"/>
  <c r="F6688" i="16"/>
  <c r="F6687" i="16"/>
  <c r="F6686" i="16"/>
  <c r="F6685" i="16"/>
  <c r="F6684" i="16"/>
  <c r="F6683" i="16"/>
  <c r="F6682" i="16"/>
  <c r="F6681" i="16"/>
  <c r="F6680" i="16"/>
  <c r="F6679" i="16"/>
  <c r="F6678" i="16"/>
  <c r="F6677" i="16"/>
  <c r="F6676" i="16"/>
  <c r="F6675" i="16"/>
  <c r="F6674" i="16"/>
  <c r="F6673" i="16"/>
  <c r="F6672" i="16"/>
  <c r="F6671" i="16"/>
  <c r="F6670" i="16"/>
  <c r="F6669" i="16"/>
  <c r="F6668" i="16"/>
  <c r="F6667" i="16"/>
  <c r="F6666" i="16"/>
  <c r="F6665" i="16"/>
  <c r="F6664" i="16"/>
  <c r="F6663" i="16"/>
  <c r="F6662" i="16"/>
  <c r="F6661" i="16"/>
  <c r="F6660" i="16"/>
  <c r="F6659" i="16"/>
  <c r="F6658" i="16"/>
  <c r="F6657" i="16"/>
  <c r="F6656" i="16"/>
  <c r="F6655" i="16"/>
  <c r="F6654" i="16"/>
  <c r="F6653" i="16"/>
  <c r="F6652" i="16"/>
  <c r="F6651" i="16"/>
  <c r="F6650" i="16"/>
  <c r="F6649" i="16"/>
  <c r="F6648" i="16"/>
  <c r="F6647" i="16"/>
  <c r="F6646" i="16"/>
  <c r="F6645" i="16"/>
  <c r="F6644" i="16"/>
  <c r="F6643" i="16"/>
  <c r="F6642" i="16"/>
  <c r="F6641" i="16"/>
  <c r="F6640" i="16"/>
  <c r="F6639" i="16"/>
  <c r="F6638" i="16"/>
  <c r="F6637" i="16"/>
  <c r="F6636" i="16"/>
  <c r="F2877" i="16"/>
  <c r="F2876" i="16"/>
  <c r="F2875" i="16"/>
  <c r="F2874" i="16"/>
  <c r="F2873" i="16"/>
  <c r="F3644" i="16"/>
  <c r="F3643" i="16"/>
  <c r="F3642" i="16"/>
  <c r="F3641" i="16"/>
  <c r="F3640" i="16"/>
  <c r="F3639" i="16"/>
  <c r="F3638" i="16"/>
  <c r="F3637" i="16"/>
  <c r="F3636" i="16"/>
  <c r="F3635" i="16"/>
  <c r="F3634" i="16"/>
  <c r="F3633" i="16"/>
  <c r="F3632" i="16"/>
  <c r="F3631" i="16"/>
  <c r="F7693" i="16"/>
  <c r="F7692" i="16"/>
  <c r="F7691" i="16"/>
  <c r="F7690" i="16"/>
  <c r="F7689" i="16"/>
  <c r="F7688" i="16"/>
  <c r="F7687" i="16"/>
  <c r="F7686" i="16"/>
  <c r="F7685" i="16"/>
  <c r="F7684" i="16"/>
  <c r="F7683" i="16"/>
  <c r="F7682" i="16"/>
  <c r="F7681" i="16"/>
  <c r="F7680" i="16"/>
  <c r="F7679" i="16"/>
  <c r="F7678" i="16"/>
  <c r="F7677" i="16"/>
  <c r="F7676" i="16"/>
  <c r="F7675" i="16"/>
  <c r="F3085" i="16"/>
  <c r="F3084" i="16"/>
  <c r="F3083" i="16"/>
  <c r="F3082" i="16"/>
  <c r="F3081" i="16"/>
  <c r="F3080" i="16"/>
  <c r="F3079" i="16"/>
  <c r="F3078" i="16"/>
  <c r="F3077" i="16"/>
  <c r="F3076" i="16"/>
  <c r="F3075" i="16"/>
  <c r="F3074" i="16"/>
  <c r="F3073" i="16"/>
  <c r="F3072" i="16"/>
  <c r="F3071" i="16"/>
  <c r="F3070" i="16"/>
  <c r="F3069" i="16"/>
  <c r="F8073" i="16"/>
  <c r="F8072" i="16"/>
  <c r="F8071" i="16"/>
  <c r="F8070" i="16"/>
  <c r="F8069" i="16"/>
  <c r="F8068" i="16"/>
  <c r="F8067" i="16"/>
  <c r="F8066" i="16"/>
  <c r="F8065" i="16"/>
  <c r="F8064" i="16"/>
  <c r="F1692" i="16"/>
  <c r="F1691" i="16"/>
  <c r="F9365" i="16"/>
  <c r="F9364" i="16"/>
  <c r="F9363" i="16"/>
  <c r="F9362" i="16"/>
  <c r="F9361" i="16"/>
  <c r="F9360" i="16"/>
  <c r="F9359" i="16"/>
  <c r="F9358" i="16"/>
  <c r="F9357" i="16"/>
  <c r="F9356" i="16"/>
  <c r="F9355" i="16"/>
  <c r="F9354" i="16"/>
  <c r="F9353" i="16"/>
  <c r="F9352" i="16"/>
  <c r="F9351" i="16"/>
  <c r="F9350" i="16"/>
  <c r="F9349" i="16"/>
  <c r="F9348" i="16"/>
  <c r="F9347" i="16"/>
  <c r="F9346" i="16"/>
  <c r="F9345" i="16"/>
  <c r="F9344" i="16"/>
  <c r="F9343" i="16"/>
  <c r="F9342" i="16"/>
  <c r="F9341" i="16"/>
  <c r="F9340" i="16"/>
  <c r="F9339" i="16"/>
  <c r="F9338" i="16"/>
  <c r="F9337" i="16"/>
  <c r="F9336" i="16"/>
  <c r="F9335" i="16"/>
  <c r="F9334" i="16"/>
  <c r="F9333" i="16"/>
  <c r="F9332" i="16"/>
  <c r="F9331" i="16"/>
  <c r="F9330" i="16"/>
  <c r="F9329" i="16"/>
  <c r="F9328" i="16"/>
  <c r="F9327" i="16"/>
  <c r="F9326" i="16"/>
  <c r="F9325" i="16"/>
  <c r="F9324" i="16"/>
  <c r="F9323" i="16"/>
  <c r="F9322" i="16"/>
  <c r="F9321" i="16"/>
  <c r="F9320" i="16"/>
  <c r="F9319" i="16"/>
  <c r="F9318" i="16"/>
  <c r="F9317" i="16"/>
  <c r="F9316" i="16"/>
  <c r="F9315" i="16"/>
  <c r="F9314" i="16"/>
  <c r="F9313" i="16"/>
  <c r="F9312" i="16"/>
  <c r="F9311" i="16"/>
  <c r="F9310" i="16"/>
  <c r="F9309" i="16"/>
  <c r="F9308" i="16"/>
  <c r="F9307" i="16"/>
  <c r="F9306" i="16"/>
  <c r="F9305" i="16"/>
  <c r="F9304" i="16"/>
  <c r="F9303" i="16"/>
  <c r="F9302" i="16"/>
  <c r="F9301" i="16"/>
  <c r="F9300" i="16"/>
  <c r="F9299" i="16"/>
  <c r="F9298" i="16"/>
  <c r="F9297" i="16"/>
  <c r="F9296" i="16"/>
  <c r="F9295" i="16"/>
  <c r="F9294" i="16"/>
  <c r="F9293" i="16"/>
  <c r="F9292" i="16"/>
  <c r="F9291" i="16"/>
  <c r="F9290" i="16"/>
  <c r="F9289" i="16"/>
  <c r="F9288" i="16"/>
  <c r="F9287" i="16"/>
  <c r="F9286" i="16"/>
  <c r="F9285" i="16"/>
  <c r="F9284" i="16"/>
  <c r="F9283" i="16"/>
  <c r="F9282" i="16"/>
  <c r="F9281" i="16"/>
  <c r="F9280" i="16"/>
  <c r="F9279" i="16"/>
  <c r="F9278" i="16"/>
  <c r="F9277" i="16"/>
  <c r="F9276" i="16"/>
  <c r="F9275" i="16"/>
  <c r="F9274" i="16"/>
  <c r="F9273" i="16"/>
  <c r="F9272" i="16"/>
  <c r="F9271" i="16"/>
  <c r="F9270" i="16"/>
  <c r="F9269" i="16"/>
  <c r="F9268" i="16"/>
  <c r="F9267" i="16"/>
  <c r="F9266" i="16"/>
  <c r="F9265" i="16"/>
  <c r="F9264" i="16"/>
  <c r="F9263" i="16"/>
  <c r="F9262" i="16"/>
  <c r="F9261" i="16"/>
  <c r="F9260" i="16"/>
  <c r="F9259" i="16"/>
  <c r="F9258" i="16"/>
  <c r="F9257" i="16"/>
  <c r="F9256" i="16"/>
  <c r="F9255" i="16"/>
  <c r="F9254" i="16"/>
  <c r="F9253" i="16"/>
  <c r="F9252" i="16"/>
  <c r="F9251" i="16"/>
  <c r="F9250" i="16"/>
  <c r="F9249" i="16"/>
  <c r="F9248" i="16"/>
  <c r="F9247" i="16"/>
  <c r="F9246" i="16"/>
  <c r="F9245" i="16"/>
  <c r="F9244" i="16"/>
  <c r="F9243" i="16"/>
  <c r="F9242" i="16"/>
  <c r="F9241" i="16"/>
  <c r="F9240" i="16"/>
  <c r="F9239" i="16"/>
  <c r="F9238" i="16"/>
  <c r="F9237" i="16"/>
  <c r="F9236" i="16"/>
  <c r="F9235" i="16"/>
  <c r="F9234" i="16"/>
  <c r="F9233" i="16"/>
  <c r="F9232" i="16"/>
  <c r="F9231" i="16"/>
  <c r="F9230" i="16"/>
  <c r="F9229" i="16"/>
  <c r="F9228" i="16"/>
  <c r="F9227" i="16"/>
  <c r="F9226" i="16"/>
  <c r="F9225" i="16"/>
  <c r="F9224" i="16"/>
  <c r="F9223" i="16"/>
  <c r="F9222" i="16"/>
  <c r="F9221" i="16"/>
  <c r="F9220" i="16"/>
  <c r="F9219" i="16"/>
  <c r="F9218" i="16"/>
  <c r="F9217" i="16"/>
  <c r="F9157" i="16"/>
  <c r="F9216" i="16"/>
  <c r="F9215" i="16"/>
  <c r="F9214" i="16"/>
  <c r="F9213" i="16"/>
  <c r="F9212" i="16"/>
  <c r="F9211" i="16"/>
  <c r="F9210" i="16"/>
  <c r="F9209" i="16"/>
  <c r="F9208" i="16"/>
  <c r="F2131" i="16"/>
  <c r="F2130" i="16"/>
  <c r="F2129" i="16"/>
  <c r="F2128" i="16"/>
  <c r="F2127" i="16"/>
  <c r="F2126" i="16"/>
  <c r="F2125" i="16"/>
  <c r="F2124" i="16"/>
  <c r="F2123" i="16"/>
  <c r="F2122" i="16"/>
  <c r="F2121" i="16"/>
  <c r="F2120" i="16"/>
  <c r="F2119" i="16"/>
  <c r="F2118" i="16"/>
  <c r="F2117" i="16"/>
  <c r="F2116" i="16"/>
  <c r="F2115" i="16"/>
  <c r="F9156" i="16"/>
  <c r="F9155" i="16"/>
  <c r="F9154" i="16"/>
  <c r="F9153" i="16"/>
  <c r="F9152" i="16"/>
  <c r="F9151" i="16"/>
  <c r="F9150" i="16"/>
  <c r="F9149" i="16"/>
  <c r="F9148" i="16"/>
  <c r="F9147" i="16"/>
  <c r="F9146" i="16"/>
  <c r="F9145" i="16"/>
  <c r="F9144" i="16"/>
  <c r="F9143" i="16"/>
  <c r="F9142" i="16"/>
  <c r="F9141" i="16"/>
  <c r="F9140" i="16"/>
  <c r="F9139" i="16"/>
  <c r="F9138" i="16"/>
  <c r="F9137" i="16"/>
  <c r="F9136" i="16"/>
  <c r="F9135" i="16"/>
  <c r="F9134" i="16"/>
  <c r="F9133" i="16"/>
  <c r="F9132" i="16"/>
  <c r="F9131" i="16"/>
  <c r="F9130" i="16"/>
  <c r="F9129" i="16"/>
  <c r="F9128" i="16"/>
  <c r="F9127" i="16"/>
  <c r="F9126" i="16"/>
  <c r="F9125" i="16"/>
  <c r="F9124" i="16"/>
  <c r="F9123" i="16"/>
  <c r="F9122" i="16"/>
  <c r="F9121" i="16"/>
  <c r="F9120" i="16"/>
  <c r="F9119" i="16"/>
  <c r="F9118" i="16"/>
  <c r="F9117" i="16"/>
  <c r="F5544" i="16"/>
  <c r="F9116" i="16"/>
  <c r="F9115" i="16"/>
  <c r="F9114" i="16"/>
  <c r="F9113" i="16"/>
  <c r="F9112" i="16"/>
  <c r="F9111" i="16"/>
  <c r="F9110" i="16"/>
  <c r="F9109" i="16"/>
  <c r="F9108" i="16"/>
  <c r="F9107" i="16"/>
  <c r="F9106" i="16"/>
  <c r="F9105" i="16"/>
  <c r="F9104" i="16"/>
  <c r="F9103" i="16"/>
  <c r="F9102" i="16"/>
  <c r="F9101" i="16"/>
  <c r="F9100" i="16"/>
  <c r="F9099" i="16"/>
  <c r="F9098" i="16"/>
  <c r="F9097" i="16"/>
  <c r="F9096" i="16"/>
  <c r="F9095" i="16"/>
  <c r="F9094" i="16"/>
  <c r="F9093" i="16"/>
  <c r="F5543" i="16"/>
  <c r="F5542" i="16"/>
  <c r="F5541" i="16"/>
  <c r="F5540" i="16"/>
  <c r="F5539" i="16"/>
  <c r="F5538" i="16"/>
  <c r="F5537" i="16"/>
  <c r="F5536" i="16"/>
  <c r="F5535" i="16"/>
  <c r="F5534" i="16"/>
  <c r="F5533" i="16"/>
  <c r="F5532" i="16"/>
  <c r="F5531" i="16"/>
  <c r="F5530" i="16"/>
  <c r="F5529" i="16"/>
  <c r="F5528" i="16"/>
  <c r="F5527" i="16"/>
  <c r="F5526" i="16"/>
  <c r="F5525" i="16"/>
  <c r="F5524" i="16"/>
  <c r="F5523" i="16"/>
  <c r="F5522" i="16"/>
  <c r="F5521" i="16"/>
  <c r="F5520" i="16"/>
  <c r="F5519" i="16"/>
  <c r="F5518" i="16"/>
  <c r="F5517" i="16"/>
  <c r="F2451" i="16"/>
  <c r="F2450" i="16"/>
  <c r="F2449" i="16"/>
  <c r="F2448" i="16"/>
  <c r="F2447" i="16"/>
  <c r="F2446" i="16"/>
  <c r="F2445" i="16"/>
  <c r="F2444" i="16"/>
  <c r="F2443" i="16"/>
  <c r="F2442" i="16"/>
  <c r="F2441" i="16"/>
  <c r="F2440" i="16"/>
  <c r="F2439" i="16"/>
  <c r="F5328" i="16"/>
  <c r="F5327" i="16"/>
  <c r="F5326" i="16"/>
  <c r="F5325" i="16"/>
  <c r="F5324" i="16"/>
  <c r="F5323" i="16"/>
  <c r="F5322" i="16"/>
  <c r="F5321" i="16"/>
  <c r="F5320" i="16"/>
  <c r="F5319" i="16"/>
  <c r="F5318" i="16"/>
  <c r="F5516" i="16"/>
  <c r="F5515" i="16"/>
  <c r="F5514" i="16"/>
  <c r="F5513" i="16"/>
  <c r="F5512" i="16"/>
  <c r="F5511" i="16"/>
  <c r="F5510" i="16"/>
  <c r="F5509" i="16"/>
  <c r="F5508" i="16"/>
  <c r="F5317" i="16"/>
  <c r="F5316" i="16"/>
  <c r="F5315" i="16"/>
  <c r="F5314" i="16"/>
  <c r="F5507" i="16"/>
  <c r="F5506" i="16"/>
  <c r="F5505" i="16"/>
  <c r="F5504" i="16"/>
  <c r="F5503" i="16"/>
  <c r="F5502" i="16"/>
  <c r="F5501" i="16"/>
  <c r="F5500" i="16"/>
  <c r="F5499" i="16"/>
  <c r="F5313" i="16"/>
  <c r="F5312" i="16"/>
  <c r="F5311" i="16"/>
  <c r="F5310" i="16"/>
  <c r="F5309" i="16"/>
  <c r="F5308" i="16"/>
  <c r="F5307" i="16"/>
  <c r="F5306" i="16"/>
  <c r="F5305" i="16"/>
  <c r="F5304" i="16"/>
  <c r="F5303" i="16"/>
  <c r="F5302" i="16"/>
  <c r="F5301" i="16"/>
  <c r="F5300" i="16"/>
  <c r="F5299" i="16"/>
  <c r="F5298" i="16"/>
  <c r="F5297" i="16"/>
  <c r="F5296" i="16"/>
  <c r="F5295" i="16"/>
  <c r="F5294" i="16"/>
  <c r="F5293" i="16"/>
  <c r="F5292" i="16"/>
  <c r="F5291" i="16"/>
  <c r="F5206" i="16"/>
  <c r="F5205" i="16"/>
  <c r="F5204" i="16"/>
  <c r="F5203" i="16"/>
  <c r="F5202" i="16"/>
  <c r="F5201" i="16"/>
  <c r="F5200" i="16"/>
  <c r="F5199" i="16"/>
  <c r="F5198" i="16"/>
  <c r="F5197" i="16"/>
  <c r="F5196" i="16"/>
  <c r="F5195" i="16"/>
  <c r="F5194" i="16"/>
  <c r="F5193" i="16"/>
  <c r="F5192" i="16"/>
  <c r="F5191" i="16"/>
  <c r="F5190" i="16"/>
  <c r="F5189" i="16"/>
  <c r="F5188" i="16"/>
  <c r="F5187" i="16"/>
  <c r="F5186" i="16"/>
  <c r="F5185" i="16"/>
  <c r="F5184" i="16"/>
  <c r="F5183" i="16"/>
  <c r="F5182" i="16"/>
  <c r="F5181" i="16"/>
  <c r="F5180" i="16"/>
  <c r="F5179" i="16"/>
  <c r="F5178" i="16"/>
  <c r="F5177" i="16"/>
  <c r="F5176" i="16"/>
  <c r="F5175" i="16"/>
  <c r="F5174" i="16"/>
  <c r="F5173" i="16"/>
  <c r="F5172" i="16"/>
  <c r="F5171" i="16"/>
  <c r="F5170" i="16"/>
  <c r="F5169" i="16"/>
  <c r="F5168" i="16"/>
  <c r="F5167" i="16"/>
  <c r="F5166" i="16"/>
  <c r="F5165" i="16"/>
  <c r="F5164" i="16"/>
  <c r="F8918" i="16"/>
  <c r="F8917" i="16"/>
  <c r="F8916" i="16"/>
  <c r="F8915" i="16"/>
  <c r="F8914" i="16"/>
  <c r="F8913" i="16"/>
  <c r="F8912" i="16"/>
  <c r="F8911" i="16"/>
  <c r="F8910" i="16"/>
  <c r="F8909" i="16"/>
  <c r="F8908" i="16"/>
  <c r="F8907" i="16"/>
  <c r="F8906" i="16"/>
  <c r="F8905" i="16"/>
  <c r="F8904" i="16"/>
  <c r="F3956" i="16"/>
  <c r="F3955" i="16"/>
  <c r="F3954" i="16"/>
  <c r="F3953" i="16"/>
  <c r="F3952" i="16"/>
  <c r="F3951" i="16"/>
  <c r="F3950" i="16"/>
  <c r="F3949" i="16"/>
  <c r="F3948" i="16"/>
  <c r="F3947" i="16"/>
  <c r="F3946" i="16"/>
  <c r="F3945" i="16"/>
  <c r="F3944" i="16"/>
  <c r="F3943" i="16"/>
  <c r="F3942" i="16"/>
  <c r="F11083" i="16"/>
  <c r="F11082" i="16"/>
  <c r="F11081" i="16"/>
  <c r="F11080" i="16"/>
  <c r="F11079" i="16"/>
  <c r="F11078" i="16"/>
  <c r="F11077" i="16"/>
  <c r="F11076" i="16"/>
  <c r="F11075" i="16"/>
  <c r="F11074" i="16"/>
  <c r="F11073" i="16"/>
  <c r="F11072" i="16"/>
  <c r="F11071" i="16"/>
  <c r="F11070" i="16"/>
  <c r="F11069" i="16"/>
  <c r="F11068" i="16"/>
  <c r="F11067" i="16"/>
  <c r="F11066" i="16"/>
  <c r="F11065" i="16"/>
  <c r="F11064" i="16"/>
  <c r="F11063" i="16"/>
  <c r="F11062" i="16"/>
  <c r="F11061" i="16"/>
  <c r="F11060" i="16"/>
  <c r="F11059" i="16"/>
  <c r="F11058" i="16"/>
  <c r="F11057" i="16"/>
  <c r="F11056" i="16"/>
  <c r="F11055" i="16"/>
  <c r="F11054" i="16"/>
  <c r="F11053" i="16"/>
  <c r="F11052" i="16"/>
  <c r="F11051" i="16"/>
  <c r="F11050" i="16"/>
  <c r="F11049" i="16"/>
  <c r="F11048" i="16"/>
  <c r="F11047" i="16"/>
  <c r="F11046" i="16"/>
  <c r="F11045" i="16"/>
  <c r="F8429" i="16"/>
  <c r="F8428" i="16"/>
  <c r="F8427" i="16"/>
  <c r="F8426" i="16"/>
  <c r="F8425" i="16"/>
  <c r="F8424" i="16"/>
  <c r="F8423" i="16"/>
  <c r="F8422" i="16"/>
  <c r="F8421" i="16"/>
  <c r="F8420" i="16"/>
  <c r="F8419" i="16"/>
  <c r="F8418" i="16"/>
  <c r="F8417" i="16"/>
  <c r="F9627" i="16"/>
  <c r="F9626" i="16"/>
  <c r="F9625" i="16"/>
  <c r="F9624" i="16"/>
  <c r="F9623" i="16"/>
  <c r="F9622" i="16"/>
  <c r="F9621" i="16"/>
  <c r="F9620" i="16"/>
  <c r="F9619" i="16"/>
  <c r="F9618" i="16"/>
  <c r="F9617" i="16"/>
  <c r="F9616" i="16"/>
  <c r="F9615" i="16"/>
  <c r="F9614" i="16"/>
  <c r="F9613" i="16"/>
  <c r="F9612" i="16"/>
  <c r="F9611" i="16"/>
  <c r="F9610" i="16"/>
  <c r="F9609" i="16"/>
  <c r="F9608" i="16"/>
  <c r="F9607" i="16"/>
  <c r="F9606" i="16"/>
  <c r="F9605" i="16"/>
  <c r="F9604" i="16"/>
  <c r="F9603" i="16"/>
  <c r="F9602" i="16"/>
  <c r="F9601" i="16"/>
  <c r="F9600" i="16"/>
  <c r="F9599" i="16"/>
  <c r="F9598" i="16"/>
  <c r="F9597" i="16"/>
  <c r="F9596" i="16"/>
  <c r="F9595" i="16"/>
  <c r="F9594" i="16"/>
  <c r="F9593" i="16"/>
  <c r="F9592" i="16"/>
  <c r="F9591" i="16"/>
  <c r="F9590" i="16"/>
  <c r="F9589" i="16"/>
  <c r="F3068" i="16"/>
  <c r="F3067" i="16"/>
  <c r="F3066" i="16"/>
  <c r="F3065" i="16"/>
  <c r="F3064" i="16"/>
  <c r="F3063" i="16"/>
  <c r="F3062" i="16"/>
  <c r="F3061" i="16"/>
  <c r="F3060" i="16"/>
  <c r="F6635" i="16"/>
  <c r="F6634" i="16"/>
  <c r="F6633" i="16"/>
  <c r="F6632" i="16"/>
  <c r="F6631" i="16"/>
  <c r="F6630" i="16"/>
  <c r="F6629" i="16"/>
  <c r="F6628" i="16"/>
  <c r="F6627" i="16"/>
  <c r="F6626" i="16"/>
  <c r="F6625" i="16"/>
  <c r="F6624" i="16"/>
  <c r="F6623" i="16"/>
  <c r="F6622" i="16"/>
  <c r="F6621" i="16"/>
  <c r="F6620" i="16"/>
  <c r="F6619" i="16"/>
  <c r="F6618" i="16"/>
  <c r="F6617" i="16"/>
  <c r="F6616" i="16"/>
  <c r="F6615" i="16"/>
  <c r="F6614" i="16"/>
  <c r="F6613" i="16"/>
  <c r="F6612" i="16"/>
  <c r="F6611" i="16"/>
  <c r="F6610" i="16"/>
  <c r="F6609" i="16"/>
  <c r="F6608" i="16"/>
  <c r="F6607" i="16"/>
  <c r="F6606" i="16"/>
  <c r="F6605" i="16"/>
  <c r="F6604" i="16"/>
  <c r="F6603" i="16"/>
  <c r="F6602" i="16"/>
  <c r="F6601" i="16"/>
  <c r="F6600" i="16"/>
  <c r="F6599" i="16"/>
  <c r="F6598" i="16"/>
  <c r="F6597" i="16"/>
  <c r="F6596" i="16"/>
  <c r="F6595" i="16"/>
  <c r="F6594" i="16"/>
  <c r="F6593" i="16"/>
  <c r="F6592" i="16"/>
  <c r="F6591" i="16"/>
  <c r="F6590" i="16"/>
  <c r="F9207" i="16"/>
  <c r="F9206" i="16"/>
  <c r="F9205" i="16"/>
  <c r="F9204" i="16"/>
  <c r="F9203" i="16"/>
  <c r="F9202" i="16"/>
  <c r="F9201" i="16"/>
  <c r="F9200" i="16"/>
  <c r="F9199" i="16"/>
  <c r="F9198" i="16"/>
  <c r="F9197" i="16"/>
  <c r="F9196" i="16"/>
  <c r="F9195" i="16"/>
  <c r="F9194" i="16"/>
  <c r="F9193" i="16"/>
  <c r="F9192" i="16"/>
  <c r="F9191" i="16"/>
  <c r="F9190" i="16"/>
  <c r="F9189" i="16"/>
  <c r="F9188" i="16"/>
  <c r="F9187" i="16"/>
  <c r="F9186" i="16"/>
  <c r="F9185" i="16"/>
  <c r="F9184" i="16"/>
  <c r="F9183" i="16"/>
  <c r="F9182" i="16"/>
  <c r="F9181" i="16"/>
  <c r="F9180" i="16"/>
  <c r="F9179" i="16"/>
  <c r="F9178" i="16"/>
  <c r="F9177" i="16"/>
  <c r="F9176" i="16"/>
  <c r="F9175" i="16"/>
  <c r="F9174" i="16"/>
  <c r="F9173" i="16"/>
  <c r="F5000" i="16"/>
  <c r="F4999" i="16"/>
  <c r="F4998" i="16"/>
  <c r="F4997" i="16"/>
  <c r="F4996" i="16"/>
  <c r="F4995" i="16"/>
  <c r="F4994" i="16"/>
  <c r="F4993" i="16"/>
  <c r="F4992" i="16"/>
  <c r="F4991" i="16"/>
  <c r="F4990" i="16"/>
  <c r="F4989" i="16"/>
  <c r="F4988" i="16"/>
  <c r="F4987" i="16"/>
  <c r="F4986" i="16"/>
  <c r="F4985" i="16"/>
  <c r="F4984" i="16"/>
  <c r="F4983" i="16"/>
  <c r="F4982" i="16"/>
  <c r="F4981" i="16"/>
  <c r="F4980" i="16"/>
  <c r="F4979" i="16"/>
  <c r="F4978" i="16"/>
  <c r="F4977" i="16"/>
  <c r="F4976" i="16"/>
  <c r="F4975" i="16"/>
  <c r="F4974" i="16"/>
  <c r="F4973" i="16"/>
  <c r="F4972" i="16"/>
  <c r="F4971" i="16"/>
  <c r="F1690" i="16"/>
  <c r="F1689" i="16"/>
  <c r="F1688" i="16"/>
  <c r="F1687" i="16"/>
  <c r="F1686" i="16"/>
  <c r="F1685" i="16"/>
  <c r="F1684" i="16"/>
  <c r="F1683" i="16"/>
  <c r="F1682" i="16"/>
  <c r="F1681" i="16"/>
  <c r="F1680" i="16"/>
  <c r="F1679" i="16"/>
  <c r="F1678" i="16"/>
  <c r="F1677" i="16"/>
  <c r="F1676" i="16"/>
  <c r="F1675" i="16"/>
  <c r="F8739" i="16"/>
  <c r="F8738" i="16"/>
  <c r="F8737" i="16"/>
  <c r="F8736" i="16"/>
  <c r="F8735" i="16"/>
  <c r="F8734" i="16"/>
  <c r="F8733" i="16"/>
  <c r="F8732" i="16"/>
  <c r="F8731" i="16"/>
  <c r="F8730" i="16"/>
  <c r="F8729" i="16"/>
  <c r="F8728" i="16"/>
  <c r="F8727" i="16"/>
  <c r="F8726" i="16"/>
  <c r="F8725" i="16"/>
  <c r="F8724" i="16"/>
  <c r="F4546" i="16"/>
  <c r="F4545" i="16"/>
  <c r="F4544" i="16"/>
  <c r="F4543" i="16"/>
  <c r="F4542" i="16"/>
  <c r="F4541" i="16"/>
  <c r="F4540" i="16"/>
  <c r="F4539" i="16"/>
  <c r="F4538" i="16"/>
  <c r="F4537" i="16"/>
  <c r="F4536" i="16"/>
  <c r="F4535" i="16"/>
  <c r="F4534" i="16"/>
  <c r="F4533" i="16"/>
  <c r="F4532" i="16"/>
  <c r="F4531" i="16"/>
  <c r="F4530" i="16"/>
  <c r="F4529" i="16"/>
  <c r="F4528" i="16"/>
  <c r="F4527" i="16"/>
  <c r="F4526" i="16"/>
  <c r="F4525" i="16"/>
  <c r="F4524" i="16"/>
  <c r="F4523" i="16"/>
  <c r="F4522" i="16"/>
  <c r="F231" i="16"/>
  <c r="F230" i="16"/>
  <c r="F229" i="16"/>
  <c r="F228" i="16"/>
  <c r="F227" i="16"/>
  <c r="F4135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4134" i="16"/>
  <c r="F9092" i="16"/>
  <c r="F9091" i="16"/>
  <c r="F9090" i="16"/>
  <c r="F9089" i="16"/>
  <c r="F9088" i="16"/>
  <c r="F9087" i="16"/>
  <c r="F9086" i="16"/>
  <c r="F9085" i="16"/>
  <c r="F9084" i="16"/>
  <c r="F9083" i="16"/>
  <c r="F9082" i="16"/>
  <c r="F9081" i="16"/>
  <c r="F9080" i="16"/>
  <c r="F2245" i="16"/>
  <c r="F2244" i="16"/>
  <c r="F2243" i="16"/>
  <c r="F2242" i="16"/>
  <c r="F2241" i="16"/>
  <c r="F2240" i="16"/>
  <c r="F2239" i="16"/>
  <c r="F2238" i="16"/>
  <c r="F2237" i="16"/>
  <c r="F2236" i="16"/>
  <c r="F2235" i="16"/>
  <c r="F2234" i="16"/>
  <c r="F2233" i="16"/>
  <c r="F2232" i="16"/>
  <c r="F2231" i="16"/>
  <c r="F2230" i="16"/>
  <c r="F2229" i="16"/>
  <c r="F2228" i="16"/>
  <c r="F2227" i="16"/>
  <c r="F2226" i="16"/>
  <c r="F2225" i="16"/>
  <c r="F2224" i="16"/>
  <c r="F2223" i="16"/>
  <c r="F2872" i="16"/>
  <c r="F2871" i="16"/>
  <c r="F2870" i="16"/>
  <c r="F2869" i="16"/>
  <c r="F2868" i="16"/>
  <c r="F2867" i="16"/>
  <c r="F2866" i="16"/>
  <c r="F2865" i="16"/>
  <c r="F2864" i="16"/>
  <c r="F2863" i="16"/>
  <c r="F2862" i="16"/>
  <c r="F2438" i="16"/>
  <c r="F2437" i="16"/>
  <c r="F2436" i="16"/>
  <c r="F2435" i="16"/>
  <c r="F2434" i="16"/>
  <c r="F2433" i="16"/>
  <c r="F2432" i="16"/>
  <c r="F2431" i="16"/>
  <c r="F2430" i="16"/>
  <c r="F2429" i="16"/>
  <c r="F2428" i="16"/>
  <c r="F2427" i="16"/>
  <c r="F2426" i="16"/>
  <c r="F2425" i="16"/>
  <c r="F2424" i="16"/>
  <c r="F2423" i="16"/>
  <c r="F2422" i="16"/>
  <c r="F8245" i="16"/>
  <c r="F8244" i="16"/>
  <c r="F8243" i="16"/>
  <c r="F8242" i="16"/>
  <c r="F8241" i="16"/>
  <c r="F8240" i="16"/>
  <c r="F8239" i="16"/>
  <c r="F8238" i="16"/>
  <c r="F8237" i="16"/>
  <c r="F8236" i="16"/>
  <c r="F8235" i="16"/>
  <c r="F8234" i="16"/>
  <c r="F8233" i="16"/>
  <c r="F8232" i="16"/>
  <c r="F8231" i="16"/>
  <c r="F8230" i="16"/>
  <c r="F8229" i="16"/>
  <c r="F8228" i="16"/>
  <c r="F8227" i="16"/>
  <c r="F8226" i="16"/>
  <c r="F8225" i="16"/>
  <c r="F8224" i="16"/>
  <c r="F8223" i="16"/>
  <c r="F8222" i="16"/>
  <c r="F8221" i="16"/>
  <c r="F8220" i="16"/>
  <c r="F8219" i="16"/>
  <c r="F8218" i="16"/>
  <c r="F8217" i="16"/>
  <c r="F8216" i="16"/>
  <c r="F8599" i="16"/>
  <c r="F8598" i="16"/>
  <c r="F8597" i="16"/>
  <c r="F8596" i="16"/>
  <c r="F8595" i="16"/>
  <c r="F8594" i="16"/>
  <c r="F8593" i="16"/>
  <c r="F8592" i="16"/>
  <c r="F8591" i="16"/>
  <c r="F8590" i="16"/>
  <c r="F8589" i="16"/>
  <c r="F8588" i="16"/>
  <c r="F8587" i="16"/>
  <c r="F8586" i="16"/>
  <c r="F8585" i="16"/>
  <c r="F8584" i="16"/>
  <c r="F8583" i="16"/>
  <c r="F8582" i="16"/>
  <c r="F8581" i="16"/>
  <c r="F7153" i="16"/>
  <c r="F7152" i="16"/>
  <c r="F7151" i="16"/>
  <c r="F7150" i="16"/>
  <c r="F7149" i="16"/>
  <c r="F7148" i="16"/>
  <c r="F7147" i="16"/>
  <c r="F7146" i="16"/>
  <c r="F7145" i="16"/>
  <c r="F7144" i="16"/>
  <c r="F7143" i="16"/>
  <c r="F9172" i="16"/>
  <c r="F9171" i="16"/>
  <c r="F9170" i="16"/>
  <c r="F9169" i="16"/>
  <c r="F9168" i="16"/>
  <c r="F9167" i="16"/>
  <c r="F9166" i="16"/>
  <c r="F9165" i="16"/>
  <c r="F9164" i="16"/>
  <c r="F4133" i="16"/>
  <c r="F4132" i="16"/>
  <c r="F4131" i="16"/>
  <c r="F4130" i="16"/>
  <c r="F4129" i="16"/>
  <c r="F4128" i="16"/>
  <c r="F4127" i="16"/>
  <c r="F4126" i="16"/>
  <c r="F4125" i="16"/>
  <c r="F4124" i="16"/>
  <c r="F4123" i="16"/>
  <c r="F4122" i="16"/>
  <c r="F4121" i="16"/>
  <c r="F4120" i="16"/>
  <c r="F4119" i="16"/>
  <c r="F4118" i="16"/>
  <c r="F4117" i="16"/>
  <c r="F4116" i="16"/>
  <c r="F4115" i="16"/>
  <c r="F4114" i="16"/>
  <c r="F4113" i="16"/>
  <c r="F4112" i="16"/>
  <c r="F4111" i="16"/>
  <c r="F4110" i="16"/>
  <c r="F4109" i="16"/>
  <c r="F4108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3630" i="16"/>
  <c r="F3629" i="16"/>
  <c r="F3628" i="16"/>
  <c r="F3627" i="16"/>
  <c r="F3626" i="16"/>
  <c r="F3625" i="16"/>
  <c r="F3624" i="16"/>
  <c r="F3623" i="16"/>
  <c r="F3622" i="16"/>
  <c r="F3621" i="16"/>
  <c r="F2861" i="16"/>
  <c r="F2860" i="16"/>
  <c r="F2859" i="16"/>
  <c r="F2858" i="16"/>
  <c r="F2857" i="16"/>
  <c r="F2856" i="16"/>
  <c r="F2855" i="16"/>
  <c r="F2854" i="16"/>
  <c r="F2853" i="16"/>
  <c r="F2852" i="16"/>
  <c r="F2851" i="16"/>
  <c r="F2850" i="16"/>
  <c r="F2849" i="16"/>
  <c r="F2848" i="16"/>
  <c r="F2847" i="16"/>
  <c r="F2846" i="16"/>
  <c r="F2096" i="16"/>
  <c r="F2095" i="16"/>
  <c r="F2094" i="16"/>
  <c r="F2093" i="16"/>
  <c r="F2092" i="16"/>
  <c r="F2091" i="16"/>
  <c r="F2090" i="16"/>
  <c r="F2089" i="16"/>
  <c r="F2088" i="16"/>
  <c r="F2087" i="16"/>
  <c r="F2086" i="16"/>
  <c r="F2085" i="16"/>
  <c r="F2084" i="16"/>
  <c r="F2083" i="16"/>
  <c r="F2082" i="16"/>
  <c r="F2081" i="16"/>
  <c r="F2080" i="16"/>
  <c r="F2079" i="16"/>
  <c r="F2078" i="16"/>
  <c r="F2077" i="16"/>
  <c r="F2076" i="16"/>
  <c r="F2075" i="16"/>
  <c r="F8416" i="16"/>
  <c r="F8415" i="16"/>
  <c r="F8414" i="16"/>
  <c r="F8413" i="16"/>
  <c r="F8412" i="16"/>
  <c r="F8411" i="16"/>
  <c r="F8410" i="16"/>
  <c r="F8409" i="16"/>
  <c r="F1674" i="16"/>
  <c r="F1673" i="16"/>
  <c r="F1672" i="16"/>
  <c r="F1671" i="16"/>
  <c r="F1670" i="16"/>
  <c r="F1669" i="16"/>
  <c r="F1668" i="16"/>
  <c r="F1667" i="16"/>
  <c r="F1666" i="16"/>
  <c r="F1665" i="16"/>
  <c r="F1664" i="16"/>
  <c r="F1663" i="16"/>
  <c r="F1662" i="16"/>
  <c r="F1661" i="16"/>
  <c r="F1660" i="16"/>
  <c r="F1659" i="16"/>
  <c r="F1658" i="16"/>
  <c r="F1657" i="16"/>
  <c r="F766" i="16"/>
  <c r="F765" i="16"/>
  <c r="F764" i="16"/>
  <c r="F763" i="16"/>
  <c r="F762" i="16"/>
  <c r="F761" i="16"/>
  <c r="F760" i="16"/>
  <c r="F759" i="16"/>
  <c r="F758" i="16"/>
  <c r="F757" i="16"/>
  <c r="F756" i="16"/>
  <c r="F8408" i="16"/>
  <c r="F8407" i="16"/>
  <c r="F8406" i="16"/>
  <c r="F8405" i="16"/>
  <c r="F8404" i="16"/>
  <c r="F8403" i="16"/>
  <c r="F8402" i="16"/>
  <c r="F8063" i="16"/>
  <c r="F2421" i="16"/>
  <c r="F2420" i="16"/>
  <c r="F2419" i="16"/>
  <c r="F2418" i="16"/>
  <c r="F2417" i="16"/>
  <c r="F2416" i="16"/>
  <c r="F2415" i="16"/>
  <c r="F2414" i="16"/>
  <c r="F2413" i="16"/>
  <c r="F2412" i="16"/>
  <c r="F2411" i="16"/>
  <c r="F2410" i="16"/>
  <c r="F2409" i="16"/>
  <c r="F2408" i="16"/>
  <c r="F2407" i="16"/>
  <c r="F2406" i="16"/>
  <c r="F3024" i="16"/>
  <c r="F3023" i="16"/>
  <c r="F3022" i="16"/>
  <c r="F3021" i="16"/>
  <c r="F3020" i="16"/>
  <c r="F3019" i="16"/>
  <c r="F3018" i="16"/>
  <c r="F3017" i="16"/>
  <c r="F3016" i="16"/>
  <c r="F3015" i="16"/>
  <c r="F3014" i="16"/>
  <c r="F3013" i="16"/>
  <c r="F3012" i="16"/>
  <c r="F3011" i="16"/>
  <c r="F3010" i="16"/>
  <c r="F3009" i="16"/>
  <c r="F3008" i="16"/>
  <c r="F3007" i="16"/>
  <c r="F3006" i="16"/>
  <c r="F3005" i="16"/>
  <c r="F3004" i="16"/>
  <c r="F3003" i="16"/>
  <c r="F3002" i="16"/>
  <c r="F3001" i="16"/>
  <c r="F3000" i="16"/>
  <c r="F2845" i="16"/>
  <c r="F2844" i="16"/>
  <c r="F2843" i="16"/>
  <c r="F2842" i="16"/>
  <c r="F2841" i="16"/>
  <c r="F2840" i="16"/>
  <c r="F2839" i="16"/>
  <c r="F2838" i="16"/>
  <c r="F2837" i="16"/>
  <c r="F2836" i="16"/>
  <c r="F2835" i="16"/>
  <c r="F2834" i="16"/>
  <c r="F2833" i="16"/>
  <c r="F2832" i="16"/>
  <c r="F2831" i="16"/>
  <c r="F2830" i="16"/>
  <c r="F2829" i="16"/>
  <c r="F2828" i="16"/>
  <c r="F2827" i="16"/>
  <c r="F2826" i="16"/>
  <c r="F2825" i="16"/>
  <c r="F2824" i="16"/>
  <c r="F2823" i="16"/>
  <c r="F2822" i="16"/>
  <c r="F2821" i="16"/>
  <c r="F2820" i="16"/>
  <c r="F2819" i="16"/>
  <c r="F2818" i="16"/>
  <c r="F2817" i="16"/>
  <c r="F1019" i="16"/>
  <c r="F1018" i="16"/>
  <c r="F1017" i="16"/>
  <c r="F1016" i="16"/>
  <c r="F1015" i="16"/>
  <c r="F1014" i="16"/>
  <c r="F1013" i="16"/>
  <c r="F1012" i="16"/>
  <c r="F1011" i="16"/>
  <c r="F1010" i="16"/>
  <c r="F1009" i="16"/>
  <c r="F11286" i="16"/>
  <c r="F1008" i="16"/>
  <c r="F1007" i="16"/>
  <c r="F1006" i="16"/>
  <c r="F11285" i="16"/>
  <c r="F11284" i="16"/>
  <c r="F11283" i="16"/>
  <c r="F11282" i="16"/>
  <c r="F11281" i="16"/>
  <c r="F11280" i="16"/>
  <c r="F11279" i="16"/>
  <c r="F11278" i="16"/>
  <c r="F11277" i="16"/>
  <c r="F11276" i="16"/>
  <c r="F11275" i="16"/>
  <c r="F11274" i="16"/>
  <c r="F11273" i="16"/>
  <c r="F11272" i="16"/>
  <c r="F11271" i="16"/>
  <c r="F11270" i="16"/>
  <c r="F11269" i="16"/>
  <c r="F11268" i="16"/>
  <c r="F11267" i="16"/>
  <c r="F11266" i="16"/>
  <c r="F11265" i="16"/>
  <c r="F11264" i="16"/>
  <c r="F11263" i="16"/>
  <c r="F11262" i="16"/>
  <c r="F11261" i="16"/>
  <c r="F11260" i="16"/>
  <c r="F11259" i="16"/>
  <c r="F11258" i="16"/>
  <c r="F11257" i="16"/>
  <c r="F11256" i="16"/>
  <c r="F11255" i="16"/>
  <c r="F11254" i="16"/>
  <c r="F11253" i="16"/>
  <c r="F11252" i="16"/>
  <c r="F11251" i="16"/>
  <c r="F11250" i="16"/>
  <c r="F11249" i="16"/>
  <c r="F11248" i="16"/>
  <c r="F11247" i="16"/>
  <c r="F11246" i="16"/>
  <c r="F11245" i="16"/>
  <c r="F11244" i="16"/>
  <c r="F11243" i="16"/>
  <c r="F11242" i="16"/>
  <c r="F11241" i="16"/>
  <c r="F11240" i="16"/>
  <c r="F11239" i="16"/>
  <c r="F11238" i="16"/>
  <c r="F11237" i="16"/>
  <c r="F11236" i="16"/>
  <c r="F11235" i="16"/>
  <c r="F11234" i="16"/>
  <c r="F11233" i="16"/>
  <c r="F11232" i="16"/>
  <c r="F11231" i="16"/>
  <c r="F11230" i="16"/>
  <c r="F11229" i="16"/>
  <c r="F11228" i="16"/>
  <c r="F11227" i="16"/>
  <c r="F11226" i="16"/>
  <c r="F11225" i="16"/>
  <c r="F11224" i="16"/>
  <c r="F11223" i="16"/>
  <c r="F11222" i="16"/>
  <c r="F11221" i="16"/>
  <c r="F11220" i="16"/>
  <c r="F11219" i="16"/>
  <c r="F11218" i="16"/>
  <c r="F11217" i="16"/>
  <c r="F11216" i="16"/>
  <c r="F11215" i="16"/>
  <c r="F11214" i="16"/>
  <c r="F11213" i="16"/>
  <c r="F8401" i="16"/>
  <c r="F8400" i="16"/>
  <c r="F8399" i="16"/>
  <c r="F8398" i="16"/>
  <c r="F8397" i="16"/>
  <c r="F8396" i="16"/>
  <c r="F8395" i="16"/>
  <c r="F8394" i="16"/>
  <c r="F8062" i="16"/>
  <c r="F8061" i="16"/>
  <c r="F8060" i="16"/>
  <c r="F8059" i="16"/>
  <c r="F8058" i="16"/>
  <c r="F8057" i="16"/>
  <c r="F8056" i="16"/>
  <c r="F8055" i="16"/>
  <c r="F8054" i="16"/>
  <c r="F8053" i="16"/>
  <c r="F8052" i="16"/>
  <c r="F7412" i="16"/>
  <c r="F7411" i="16"/>
  <c r="F7410" i="16"/>
  <c r="F7409" i="16"/>
  <c r="F7408" i="16"/>
  <c r="F7407" i="16"/>
  <c r="F7406" i="16"/>
  <c r="F7405" i="16"/>
  <c r="F7404" i="16"/>
  <c r="F7403" i="16"/>
  <c r="F7402" i="16"/>
  <c r="F7401" i="16"/>
  <c r="F7400" i="16"/>
  <c r="F7399" i="16"/>
  <c r="F7398" i="16"/>
  <c r="F7397" i="16"/>
  <c r="F7396" i="16"/>
  <c r="F7395" i="16"/>
  <c r="F7394" i="16"/>
  <c r="F7393" i="16"/>
  <c r="F7392" i="16"/>
  <c r="F7391" i="16"/>
  <c r="F7390" i="16"/>
  <c r="F7389" i="16"/>
  <c r="F7388" i="16"/>
  <c r="F7387" i="16"/>
  <c r="F7386" i="16"/>
  <c r="F7385" i="16"/>
  <c r="F7384" i="16"/>
  <c r="F7383" i="16"/>
  <c r="F7382" i="16"/>
  <c r="F7381" i="16"/>
  <c r="F7380" i="16"/>
  <c r="F7379" i="16"/>
  <c r="F7378" i="16"/>
  <c r="F7377" i="16"/>
  <c r="F7376" i="16"/>
  <c r="F7375" i="16"/>
  <c r="F7374" i="16"/>
  <c r="F7373" i="16"/>
  <c r="F7372" i="16"/>
  <c r="F7371" i="16"/>
  <c r="F7370" i="16"/>
  <c r="F7369" i="16"/>
  <c r="F7368" i="16"/>
  <c r="F7367" i="16"/>
  <c r="F7366" i="16"/>
  <c r="F7365" i="16"/>
  <c r="F7364" i="16"/>
  <c r="F7363" i="16"/>
  <c r="F7362" i="16"/>
  <c r="F7361" i="16"/>
  <c r="F8051" i="16"/>
  <c r="F8050" i="16"/>
  <c r="F8049" i="16"/>
  <c r="F8048" i="16"/>
  <c r="F8047" i="16"/>
  <c r="F8046" i="16"/>
  <c r="F8045" i="16"/>
  <c r="F8044" i="16"/>
  <c r="F8043" i="16"/>
  <c r="F8042" i="16"/>
  <c r="F8041" i="16"/>
  <c r="F8040" i="16"/>
  <c r="F8039" i="16"/>
  <c r="F8038" i="16"/>
  <c r="F8037" i="16"/>
  <c r="F8036" i="16"/>
  <c r="F8035" i="16"/>
  <c r="F8034" i="16"/>
  <c r="F8033" i="16"/>
  <c r="F8032" i="16"/>
  <c r="F8031" i="16"/>
  <c r="F8030" i="16"/>
  <c r="F8029" i="16"/>
  <c r="F8028" i="16"/>
  <c r="F8027" i="16"/>
  <c r="F8026" i="16"/>
  <c r="F8025" i="16"/>
  <c r="F8024" i="16"/>
  <c r="F8023" i="16"/>
  <c r="F8022" i="16"/>
  <c r="F8021" i="16"/>
  <c r="F8020" i="16"/>
  <c r="F8019" i="16"/>
  <c r="F8018" i="16"/>
  <c r="F8017" i="16"/>
  <c r="F8016" i="16"/>
  <c r="F8015" i="16"/>
  <c r="F8014" i="16"/>
  <c r="F8013" i="16"/>
  <c r="F8012" i="16"/>
  <c r="F8011" i="16"/>
  <c r="F8010" i="16"/>
  <c r="F8009" i="16"/>
  <c r="F8008" i="16"/>
  <c r="F8007" i="16"/>
  <c r="F8006" i="16"/>
  <c r="F8005" i="16"/>
  <c r="F8004" i="16"/>
  <c r="F8003" i="16"/>
  <c r="F8002" i="16"/>
  <c r="F8001" i="16"/>
  <c r="F8000" i="16"/>
  <c r="F7999" i="16"/>
  <c r="F7998" i="16"/>
  <c r="F7997" i="16"/>
  <c r="F7996" i="16"/>
  <c r="F7995" i="16"/>
  <c r="F7994" i="16"/>
  <c r="F7993" i="16"/>
  <c r="F7992" i="16"/>
  <c r="F7991" i="16"/>
  <c r="F7990" i="16"/>
  <c r="F7989" i="16"/>
  <c r="F7988" i="16"/>
  <c r="F7987" i="16"/>
  <c r="F7986" i="16"/>
  <c r="F7329" i="16"/>
  <c r="F7328" i="16"/>
  <c r="F7327" i="16"/>
  <c r="F7326" i="16"/>
  <c r="F7325" i="16"/>
  <c r="F7324" i="16"/>
  <c r="F7323" i="16"/>
  <c r="F7322" i="16"/>
  <c r="F7321" i="16"/>
  <c r="F7320" i="16"/>
  <c r="F7319" i="16"/>
  <c r="F7318" i="16"/>
  <c r="F7317" i="16"/>
  <c r="F7316" i="16"/>
  <c r="F7315" i="16"/>
  <c r="F7314" i="16"/>
  <c r="F7313" i="16"/>
  <c r="F7312" i="16"/>
  <c r="F7311" i="16"/>
  <c r="F7310" i="16"/>
  <c r="F7309" i="16"/>
  <c r="F7308" i="16"/>
  <c r="F7307" i="16"/>
  <c r="F7306" i="16"/>
  <c r="F7305" i="16"/>
  <c r="F7304" i="16"/>
  <c r="F7303" i="16"/>
  <c r="F7302" i="16"/>
  <c r="F7301" i="16"/>
  <c r="F7300" i="16"/>
  <c r="F7299" i="16"/>
  <c r="F7298" i="16"/>
  <c r="F7297" i="16"/>
  <c r="F7296" i="16"/>
  <c r="F7295" i="16"/>
  <c r="F7294" i="16"/>
  <c r="F7293" i="16"/>
  <c r="F7292" i="16"/>
  <c r="F7291" i="16"/>
  <c r="F7290" i="16"/>
  <c r="F6265" i="16"/>
  <c r="F6264" i="16"/>
  <c r="F6263" i="16"/>
  <c r="F6262" i="16"/>
  <c r="F6261" i="16"/>
  <c r="F6260" i="16"/>
  <c r="F6259" i="16"/>
  <c r="F6258" i="16"/>
  <c r="F6257" i="16"/>
  <c r="F6256" i="16"/>
  <c r="F6255" i="16"/>
  <c r="F6254" i="16"/>
  <c r="F6253" i="16"/>
  <c r="F6252" i="16"/>
  <c r="F6251" i="16"/>
  <c r="F6250" i="16"/>
  <c r="F6249" i="16"/>
  <c r="F6248" i="16"/>
  <c r="F6247" i="16"/>
  <c r="F6246" i="16"/>
  <c r="F6245" i="16"/>
  <c r="F6244" i="16"/>
  <c r="F6243" i="16"/>
  <c r="F6242" i="16"/>
  <c r="F6241" i="16"/>
  <c r="F6240" i="16"/>
  <c r="F6239" i="16"/>
  <c r="F6238" i="16"/>
  <c r="F6237" i="16"/>
  <c r="F6236" i="16"/>
  <c r="F6235" i="16"/>
  <c r="F6234" i="16"/>
  <c r="F6233" i="16"/>
  <c r="F6232" i="16"/>
  <c r="F6231" i="16"/>
  <c r="F6230" i="16"/>
  <c r="F6229" i="16"/>
  <c r="F6228" i="16"/>
  <c r="F6227" i="16"/>
  <c r="F6226" i="16"/>
  <c r="F6225" i="16"/>
  <c r="F6224" i="16"/>
  <c r="F6223" i="16"/>
  <c r="F6222" i="16"/>
  <c r="F6221" i="16"/>
  <c r="F6220" i="16"/>
  <c r="F6219" i="16"/>
  <c r="F6218" i="16"/>
  <c r="F6217" i="16"/>
  <c r="F6216" i="16"/>
  <c r="F6215" i="16"/>
  <c r="F6214" i="16"/>
  <c r="F6213" i="16"/>
  <c r="F6212" i="16"/>
  <c r="F6211" i="16"/>
  <c r="F2816" i="16"/>
  <c r="F2815" i="16"/>
  <c r="F2814" i="16"/>
  <c r="F2813" i="16"/>
  <c r="F2812" i="16"/>
  <c r="F2811" i="16"/>
  <c r="F2810" i="16"/>
  <c r="F2809" i="16"/>
  <c r="F2808" i="16"/>
  <c r="F2807" i="16"/>
  <c r="F2806" i="16"/>
  <c r="F2805" i="16"/>
  <c r="F2804" i="16"/>
  <c r="F2803" i="16"/>
  <c r="F2802" i="16"/>
  <c r="F2801" i="16"/>
  <c r="F2074" i="16"/>
  <c r="F2073" i="16"/>
  <c r="F2072" i="16"/>
  <c r="F2071" i="16"/>
  <c r="F2070" i="16"/>
  <c r="F2069" i="16"/>
  <c r="F2068" i="16"/>
  <c r="F2067" i="16"/>
  <c r="F2066" i="16"/>
  <c r="F2065" i="16"/>
  <c r="F2064" i="16"/>
  <c r="F2063" i="16"/>
  <c r="F2062" i="16"/>
  <c r="F2061" i="16"/>
  <c r="F2060" i="16"/>
  <c r="F2059" i="16"/>
  <c r="F2058" i="16"/>
  <c r="F2057" i="16"/>
  <c r="F2056" i="16"/>
  <c r="F2055" i="16"/>
  <c r="F2054" i="16"/>
  <c r="F2053" i="16"/>
  <c r="F2052" i="16"/>
  <c r="F2051" i="16"/>
  <c r="F2050" i="16"/>
  <c r="F2049" i="16"/>
  <c r="F2048" i="16"/>
  <c r="F2047" i="16"/>
  <c r="F2046" i="16"/>
  <c r="F2045" i="16"/>
  <c r="F2044" i="16"/>
  <c r="F2043" i="16"/>
  <c r="F2042" i="16"/>
  <c r="F2041" i="16"/>
  <c r="F2040" i="16"/>
  <c r="F2039" i="16"/>
  <c r="F2038" i="16"/>
  <c r="F2037" i="16"/>
  <c r="F2036" i="16"/>
  <c r="F2035" i="16"/>
  <c r="F2034" i="16"/>
  <c r="F2033" i="16"/>
  <c r="F2032" i="16"/>
  <c r="F2031" i="16"/>
  <c r="F2030" i="16"/>
  <c r="F2029" i="16"/>
  <c r="F2028" i="16"/>
  <c r="F2027" i="16"/>
  <c r="F2026" i="16"/>
  <c r="F2025" i="16"/>
  <c r="F2024" i="16"/>
  <c r="F2023" i="16"/>
  <c r="F2022" i="16"/>
  <c r="F2021" i="16"/>
  <c r="F2020" i="16"/>
  <c r="F2019" i="16"/>
  <c r="F2018" i="16"/>
  <c r="F2017" i="16"/>
  <c r="F2016" i="16"/>
  <c r="F2015" i="16"/>
  <c r="F2014" i="16"/>
  <c r="F1250" i="16"/>
  <c r="F1249" i="16"/>
  <c r="F1248" i="16"/>
  <c r="F1247" i="16"/>
  <c r="F1246" i="16"/>
  <c r="F1245" i="16"/>
  <c r="F1244" i="16"/>
  <c r="F1243" i="16"/>
  <c r="F1242" i="16"/>
  <c r="F1241" i="16"/>
  <c r="F1240" i="16"/>
  <c r="F1239" i="16"/>
  <c r="F1238" i="16"/>
  <c r="F1237" i="16"/>
  <c r="F1236" i="16"/>
  <c r="F1235" i="16"/>
  <c r="F1234" i="16"/>
  <c r="F1233" i="16"/>
  <c r="F1232" i="16"/>
  <c r="F1231" i="16"/>
  <c r="F1230" i="16"/>
  <c r="F1229" i="16"/>
  <c r="F1228" i="16"/>
  <c r="F1227" i="16"/>
  <c r="F1593" i="16"/>
  <c r="F1592" i="16"/>
  <c r="F1591" i="16"/>
  <c r="F1590" i="16"/>
  <c r="F1589" i="16"/>
  <c r="F1588" i="16"/>
  <c r="F1587" i="16"/>
  <c r="F1586" i="16"/>
  <c r="F1585" i="16"/>
  <c r="F1584" i="16"/>
  <c r="F1583" i="16"/>
  <c r="F8903" i="16"/>
  <c r="F8902" i="16"/>
  <c r="F8901" i="16"/>
  <c r="F8900" i="16"/>
  <c r="F8899" i="16"/>
  <c r="F8898" i="16"/>
  <c r="F8897" i="16"/>
  <c r="F8896" i="16"/>
  <c r="F8895" i="16"/>
  <c r="F8894" i="16"/>
  <c r="F8893" i="16"/>
  <c r="F8892" i="16"/>
  <c r="F8891" i="16"/>
  <c r="F8890" i="16"/>
  <c r="F8889" i="16"/>
  <c r="F8888" i="16"/>
  <c r="F8887" i="16"/>
  <c r="F8886" i="16"/>
  <c r="F8885" i="16"/>
  <c r="F8884" i="16"/>
  <c r="F8883" i="16"/>
  <c r="F8882" i="16"/>
  <c r="F8881" i="16"/>
  <c r="F8880" i="16"/>
  <c r="F8879" i="16"/>
  <c r="F8878" i="16"/>
  <c r="F8877" i="16"/>
  <c r="F8876" i="16"/>
  <c r="F8875" i="16"/>
  <c r="F8874" i="16"/>
  <c r="F8873" i="16"/>
  <c r="F8872" i="16"/>
  <c r="F8871" i="16"/>
  <c r="F8870" i="16"/>
  <c r="F8869" i="16"/>
  <c r="F8868" i="16"/>
  <c r="F8867" i="16"/>
  <c r="F8866" i="16"/>
  <c r="F8865" i="16"/>
  <c r="F8864" i="16"/>
  <c r="F8863" i="16"/>
  <c r="F8862" i="16"/>
  <c r="F8861" i="16"/>
  <c r="F8860" i="16"/>
  <c r="F8859" i="16"/>
  <c r="F8858" i="16"/>
  <c r="F8857" i="16"/>
  <c r="F8856" i="16"/>
  <c r="F8855" i="16"/>
  <c r="F8854" i="16"/>
  <c r="F8853" i="16"/>
  <c r="F8852" i="16"/>
  <c r="F8851" i="16"/>
  <c r="F8850" i="16"/>
  <c r="F8849" i="16"/>
  <c r="F8848" i="16"/>
  <c r="F10395" i="16"/>
  <c r="F10394" i="16"/>
  <c r="F10393" i="16"/>
  <c r="F10392" i="16"/>
  <c r="F10391" i="16"/>
  <c r="F10390" i="16"/>
  <c r="F10389" i="16"/>
  <c r="F10388" i="16"/>
  <c r="F10387" i="16"/>
  <c r="F10386" i="16"/>
  <c r="F10385" i="16"/>
  <c r="F10384" i="16"/>
  <c r="F10383" i="16"/>
  <c r="F10382" i="16"/>
  <c r="F10381" i="16"/>
  <c r="F10380" i="16"/>
  <c r="F10379" i="16"/>
  <c r="F10378" i="16"/>
  <c r="F8215" i="16"/>
  <c r="F8214" i="16"/>
  <c r="F8213" i="16"/>
  <c r="F8212" i="16"/>
  <c r="F8211" i="16"/>
  <c r="F7985" i="16"/>
  <c r="F7984" i="16"/>
  <c r="F7983" i="16"/>
  <c r="F7982" i="16"/>
  <c r="F7981" i="16"/>
  <c r="F7980" i="16"/>
  <c r="F7979" i="16"/>
  <c r="F7978" i="16"/>
  <c r="F7977" i="16"/>
  <c r="F7976" i="16"/>
  <c r="F7975" i="16"/>
  <c r="F7974" i="16"/>
  <c r="F7973" i="16"/>
  <c r="F7972" i="16"/>
  <c r="F7971" i="16"/>
  <c r="F7970" i="16"/>
  <c r="F7969" i="16"/>
  <c r="F7968" i="16"/>
  <c r="F7967" i="16"/>
  <c r="F7966" i="16"/>
  <c r="F7965" i="16"/>
  <c r="F7964" i="16"/>
  <c r="F7963" i="16"/>
  <c r="F7962" i="16"/>
  <c r="F7961" i="16"/>
  <c r="F7960" i="16"/>
  <c r="F7959" i="16"/>
  <c r="F7958" i="16"/>
  <c r="F7957" i="16"/>
  <c r="F7956" i="16"/>
  <c r="F7955" i="16"/>
  <c r="F7954" i="16"/>
  <c r="F7953" i="16"/>
  <c r="F7952" i="16"/>
  <c r="F7951" i="16"/>
  <c r="F7950" i="16"/>
  <c r="F11401" i="16"/>
  <c r="F11400" i="16"/>
  <c r="F11399" i="16"/>
  <c r="F11398" i="16"/>
  <c r="F11397" i="16"/>
  <c r="F11396" i="16"/>
  <c r="F11395" i="16"/>
  <c r="F11394" i="16"/>
  <c r="F11393" i="16"/>
  <c r="F11392" i="16"/>
  <c r="F11391" i="16"/>
  <c r="F11390" i="16"/>
  <c r="F11389" i="16"/>
  <c r="F11388" i="16"/>
  <c r="F11387" i="16"/>
  <c r="F11386" i="16"/>
  <c r="F1005" i="16"/>
  <c r="F1004" i="16"/>
  <c r="F1003" i="16"/>
  <c r="F1002" i="16"/>
  <c r="F1001" i="16"/>
  <c r="F1000" i="16"/>
  <c r="F999" i="16"/>
  <c r="F998" i="16"/>
  <c r="F997" i="16"/>
  <c r="F996" i="16"/>
  <c r="F995" i="16"/>
  <c r="F994" i="16"/>
  <c r="F993" i="16"/>
  <c r="F992" i="16"/>
  <c r="F991" i="16"/>
  <c r="F990" i="16"/>
  <c r="F989" i="16"/>
  <c r="F988" i="16"/>
  <c r="F987" i="16"/>
  <c r="F10661" i="16"/>
  <c r="F10660" i="16"/>
  <c r="F10659" i="16"/>
  <c r="F10658" i="16"/>
  <c r="F10657" i="16"/>
  <c r="F10656" i="16"/>
  <c r="F10655" i="16"/>
  <c r="F10654" i="16"/>
  <c r="F10653" i="16"/>
  <c r="F10652" i="16"/>
  <c r="F1809" i="16"/>
  <c r="F1808" i="16"/>
  <c r="F1807" i="16"/>
  <c r="F1806" i="16"/>
  <c r="F1805" i="16"/>
  <c r="F1804" i="16"/>
  <c r="F1803" i="16"/>
  <c r="F1802" i="16"/>
  <c r="F1801" i="16"/>
  <c r="F1800" i="16"/>
  <c r="F1799" i="16"/>
  <c r="F1798" i="16"/>
  <c r="F1797" i="16"/>
  <c r="F1796" i="16"/>
  <c r="F1795" i="16"/>
  <c r="F1794" i="16"/>
  <c r="F1793" i="16"/>
  <c r="F1792" i="16"/>
  <c r="F1791" i="16"/>
  <c r="F1790" i="16"/>
  <c r="F1789" i="16"/>
  <c r="F1788" i="16"/>
  <c r="F1787" i="16"/>
  <c r="F1786" i="16"/>
  <c r="F1785" i="16"/>
  <c r="F1784" i="16"/>
  <c r="F1783" i="16"/>
  <c r="F1782" i="16"/>
  <c r="F10515" i="16"/>
  <c r="F10514" i="16"/>
  <c r="F10513" i="16"/>
  <c r="F10512" i="16"/>
  <c r="F10511" i="16"/>
  <c r="F10510" i="16"/>
  <c r="F10509" i="16"/>
  <c r="F10508" i="16"/>
  <c r="F10507" i="16"/>
  <c r="F10506" i="16"/>
  <c r="F10505" i="16"/>
  <c r="F10504" i="16"/>
  <c r="F10503" i="16"/>
  <c r="F10502" i="16"/>
  <c r="F10501" i="16"/>
  <c r="F10500" i="16"/>
  <c r="F10499" i="16"/>
  <c r="F10498" i="16"/>
  <c r="F10497" i="16"/>
  <c r="F10496" i="16"/>
  <c r="F10495" i="16"/>
  <c r="F10494" i="16"/>
  <c r="F10493" i="16"/>
  <c r="F10492" i="16"/>
  <c r="F10491" i="16"/>
  <c r="F10490" i="16"/>
  <c r="F10489" i="16"/>
  <c r="F10488" i="16"/>
  <c r="F10487" i="16"/>
  <c r="F10486" i="16"/>
  <c r="F10485" i="16"/>
  <c r="F10484" i="16"/>
  <c r="F10483" i="16"/>
  <c r="F10482" i="16"/>
  <c r="F10481" i="16"/>
  <c r="F10480" i="16"/>
  <c r="F10479" i="16"/>
  <c r="F10478" i="16"/>
  <c r="F10477" i="16"/>
  <c r="F10476" i="16"/>
  <c r="F10475" i="16"/>
  <c r="F10474" i="16"/>
  <c r="F10473" i="16"/>
  <c r="F10472" i="16"/>
  <c r="F10471" i="16"/>
  <c r="F10470" i="16"/>
  <c r="F10469" i="16"/>
  <c r="F10468" i="16"/>
  <c r="F10467" i="16"/>
  <c r="F1656" i="16"/>
  <c r="F1655" i="16"/>
  <c r="F1654" i="16"/>
  <c r="F1653" i="16"/>
  <c r="F1652" i="16"/>
  <c r="F1651" i="16"/>
  <c r="F1650" i="16"/>
  <c r="F1649" i="16"/>
  <c r="F1648" i="16"/>
  <c r="F1647" i="16"/>
  <c r="F8210" i="16"/>
  <c r="F8209" i="16"/>
  <c r="F8208" i="16"/>
  <c r="F8207" i="16"/>
  <c r="F2405" i="16"/>
  <c r="F8206" i="16"/>
  <c r="F8205" i="16"/>
  <c r="F8204" i="16"/>
  <c r="F8203" i="16"/>
  <c r="F8202" i="16"/>
  <c r="F8201" i="16"/>
  <c r="F8200" i="16"/>
  <c r="F8199" i="16"/>
  <c r="F8198" i="16"/>
  <c r="F8197" i="16"/>
  <c r="F2999" i="16"/>
  <c r="F2998" i="16"/>
  <c r="F2997" i="16"/>
  <c r="F2996" i="16"/>
  <c r="F2995" i="16"/>
  <c r="F2994" i="16"/>
  <c r="F2993" i="16"/>
  <c r="F2992" i="16"/>
  <c r="F2991" i="16"/>
  <c r="F2990" i="16"/>
  <c r="F2989" i="16"/>
  <c r="F2988" i="16"/>
  <c r="F2987" i="16"/>
  <c r="F2986" i="16"/>
  <c r="F2985" i="16"/>
  <c r="F2800" i="16"/>
  <c r="F2799" i="16"/>
  <c r="F2798" i="16"/>
  <c r="F2797" i="16"/>
  <c r="F2796" i="16"/>
  <c r="F2795" i="16"/>
  <c r="F2794" i="16"/>
  <c r="F2793" i="16"/>
  <c r="F2792" i="16"/>
  <c r="F2791" i="16"/>
  <c r="F2790" i="16"/>
  <c r="F2789" i="16"/>
  <c r="F2788" i="16"/>
  <c r="F2787" i="16"/>
  <c r="F2786" i="16"/>
  <c r="F2404" i="16"/>
  <c r="F2403" i="16"/>
  <c r="F2402" i="16"/>
  <c r="F2401" i="16"/>
  <c r="F2400" i="16"/>
  <c r="F2399" i="16"/>
  <c r="F2398" i="16"/>
  <c r="F2397" i="16"/>
  <c r="F2396" i="16"/>
  <c r="F2395" i="16"/>
  <c r="F2394" i="16"/>
  <c r="F2393" i="16"/>
  <c r="F2392" i="16"/>
  <c r="F2391" i="16"/>
  <c r="F2390" i="16"/>
  <c r="F2389" i="16"/>
  <c r="F2388" i="16"/>
  <c r="F2498" i="16"/>
  <c r="F2497" i="16"/>
  <c r="F2496" i="16"/>
  <c r="F2495" i="16"/>
  <c r="F2494" i="16"/>
  <c r="F2493" i="16"/>
  <c r="F2492" i="16"/>
  <c r="F2491" i="16"/>
  <c r="F2490" i="16"/>
  <c r="F2489" i="16"/>
  <c r="F2488" i="16"/>
  <c r="F2487" i="16"/>
  <c r="F2486" i="16"/>
  <c r="F2485" i="16"/>
  <c r="F2484" i="16"/>
  <c r="F2483" i="16"/>
  <c r="F2482" i="16"/>
  <c r="F9079" i="16"/>
  <c r="F9078" i="16"/>
  <c r="F9077" i="16"/>
  <c r="F9076" i="16"/>
  <c r="F9075" i="16"/>
  <c r="F9074" i="16"/>
  <c r="F9073" i="16"/>
  <c r="F9072" i="16"/>
  <c r="F9071" i="16"/>
  <c r="F9070" i="16"/>
  <c r="F9069" i="16"/>
  <c r="F2387" i="16"/>
  <c r="F2386" i="16"/>
  <c r="F2385" i="16"/>
  <c r="F2384" i="16"/>
  <c r="F2383" i="16"/>
  <c r="F2382" i="16"/>
  <c r="F2381" i="16"/>
  <c r="F2380" i="16"/>
  <c r="F2379" i="16"/>
  <c r="F2378" i="16"/>
  <c r="F2377" i="16"/>
  <c r="F2376" i="16"/>
  <c r="F2375" i="16"/>
  <c r="F2374" i="16"/>
  <c r="F2373" i="16"/>
  <c r="F2372" i="16"/>
  <c r="F2371" i="16"/>
  <c r="F2370" i="16"/>
  <c r="F2369" i="16"/>
  <c r="F2368" i="16"/>
  <c r="F2367" i="16"/>
  <c r="F2366" i="16"/>
  <c r="F2365" i="16"/>
  <c r="F2364" i="16"/>
  <c r="F2363" i="16"/>
  <c r="F2362" i="16"/>
  <c r="F2361" i="16"/>
  <c r="F2360" i="16"/>
  <c r="F2359" i="16"/>
  <c r="F2358" i="16"/>
  <c r="F2357" i="16"/>
  <c r="F2356" i="16"/>
  <c r="F2355" i="16"/>
  <c r="F2354" i="16"/>
  <c r="F10466" i="16"/>
  <c r="F10465" i="16"/>
  <c r="F10464" i="16"/>
  <c r="F10463" i="16"/>
  <c r="F10462" i="16"/>
  <c r="F10461" i="16"/>
  <c r="F10460" i="16"/>
  <c r="F10459" i="16"/>
  <c r="F10458" i="16"/>
  <c r="F10457" i="16"/>
  <c r="F10456" i="16"/>
  <c r="F2013" i="16"/>
  <c r="F2012" i="16"/>
  <c r="F2011" i="16"/>
  <c r="F2010" i="16"/>
  <c r="F2009" i="16"/>
  <c r="F2008" i="16"/>
  <c r="F2007" i="16"/>
  <c r="F2006" i="16"/>
  <c r="F2005" i="16"/>
  <c r="F2004" i="16"/>
  <c r="F2003" i="16"/>
  <c r="F2002" i="16"/>
  <c r="F2001" i="16"/>
  <c r="F2000" i="16"/>
  <c r="F1999" i="16"/>
  <c r="F1998" i="16"/>
  <c r="F1997" i="16"/>
  <c r="F1996" i="16"/>
  <c r="F1995" i="16"/>
  <c r="F1994" i="16"/>
  <c r="F1993" i="16"/>
  <c r="F1992" i="16"/>
  <c r="F1991" i="16"/>
  <c r="F1990" i="16"/>
  <c r="F1989" i="16"/>
  <c r="F1988" i="16"/>
  <c r="F1987" i="16"/>
  <c r="F1986" i="16"/>
  <c r="F1985" i="16"/>
  <c r="F1984" i="16"/>
  <c r="F1983" i="16"/>
  <c r="F1982" i="16"/>
  <c r="F1981" i="16"/>
  <c r="F1980" i="16"/>
  <c r="F1979" i="16"/>
  <c r="F1978" i="16"/>
  <c r="F1977" i="16"/>
  <c r="F1976" i="16"/>
  <c r="F1975" i="16"/>
  <c r="F1974" i="16"/>
  <c r="F1973" i="16"/>
  <c r="F1972" i="16"/>
  <c r="F1971" i="16"/>
  <c r="F1970" i="16"/>
  <c r="F1969" i="16"/>
  <c r="F1968" i="16"/>
  <c r="F1967" i="16"/>
  <c r="F1966" i="16"/>
  <c r="F1965" i="16"/>
  <c r="F1964" i="16"/>
  <c r="F1963" i="16"/>
  <c r="F1962" i="16"/>
  <c r="F1961" i="16"/>
  <c r="F1960" i="16"/>
  <c r="F1959" i="16"/>
  <c r="F1958" i="16"/>
  <c r="F10377" i="16"/>
  <c r="F10376" i="16"/>
  <c r="F10375" i="16"/>
  <c r="F10374" i="16"/>
  <c r="F10373" i="16"/>
  <c r="F10372" i="16"/>
  <c r="F10371" i="16"/>
  <c r="F10370" i="16"/>
  <c r="F10369" i="16"/>
  <c r="F10368" i="16"/>
  <c r="F10367" i="16"/>
  <c r="F10366" i="16"/>
  <c r="F10365" i="16"/>
  <c r="F10364" i="16"/>
  <c r="F10363" i="16"/>
  <c r="F10362" i="16"/>
  <c r="F10361" i="16"/>
  <c r="F10360" i="16"/>
  <c r="F10359" i="16"/>
  <c r="F10358" i="16"/>
  <c r="F10357" i="16"/>
  <c r="F10356" i="16"/>
  <c r="F10355" i="16"/>
  <c r="F10354" i="16"/>
  <c r="F10353" i="16"/>
  <c r="F10352" i="16"/>
  <c r="F10351" i="16"/>
  <c r="F10350" i="16"/>
  <c r="F10349" i="16"/>
  <c r="F10348" i="16"/>
  <c r="F10347" i="16"/>
  <c r="F10346" i="16"/>
  <c r="F10345" i="16"/>
  <c r="F10344" i="16"/>
  <c r="F10343" i="16"/>
  <c r="F10342" i="16"/>
  <c r="F10341" i="16"/>
  <c r="F10340" i="16"/>
  <c r="F10339" i="16"/>
  <c r="F10338" i="16"/>
  <c r="F10337" i="16"/>
  <c r="F10336" i="16"/>
  <c r="F10335" i="16"/>
  <c r="F10334" i="16"/>
  <c r="F10333" i="16"/>
  <c r="F10332" i="16"/>
  <c r="F10331" i="16"/>
  <c r="F10330" i="16"/>
  <c r="F10329" i="16"/>
  <c r="F10328" i="16"/>
  <c r="F10327" i="16"/>
  <c r="F10326" i="16"/>
  <c r="F10325" i="16"/>
  <c r="F10324" i="16"/>
  <c r="F10323" i="16"/>
  <c r="F10322" i="16"/>
  <c r="F10321" i="16"/>
  <c r="F10320" i="16"/>
  <c r="F10319" i="16"/>
  <c r="F10318" i="16"/>
  <c r="F10317" i="16"/>
  <c r="F10316" i="16"/>
  <c r="F10315" i="16"/>
  <c r="F10314" i="16"/>
  <c r="F10313" i="16"/>
  <c r="F10312" i="16"/>
  <c r="F10311" i="16"/>
  <c r="F10310" i="16"/>
  <c r="F10309" i="16"/>
  <c r="F10308" i="16"/>
  <c r="F10307" i="16"/>
  <c r="F10306" i="16"/>
  <c r="F5163" i="16"/>
  <c r="F5162" i="16"/>
  <c r="F5161" i="16"/>
  <c r="F5160" i="16"/>
  <c r="F5159" i="16"/>
  <c r="F5158" i="16"/>
  <c r="F5157" i="16"/>
  <c r="F5156" i="16"/>
  <c r="F5155" i="16"/>
  <c r="F5154" i="16"/>
  <c r="F5153" i="16"/>
  <c r="F5152" i="16"/>
  <c r="F5151" i="16"/>
  <c r="F5150" i="16"/>
  <c r="F5149" i="16"/>
  <c r="F5148" i="16"/>
  <c r="F5147" i="16"/>
  <c r="F5146" i="16"/>
  <c r="F5145" i="16"/>
  <c r="F5144" i="16"/>
  <c r="F5143" i="16"/>
  <c r="F5142" i="16"/>
  <c r="F5141" i="16"/>
  <c r="F5140" i="16"/>
  <c r="F5139" i="16"/>
  <c r="F5138" i="16"/>
  <c r="F5137" i="16"/>
  <c r="F9588" i="16"/>
  <c r="F9587" i="16"/>
  <c r="F9586" i="16"/>
  <c r="F9585" i="16"/>
  <c r="F9584" i="16"/>
  <c r="F9583" i="16"/>
  <c r="F9582" i="16"/>
  <c r="F9581" i="16"/>
  <c r="F9580" i="16"/>
  <c r="F9579" i="16"/>
  <c r="F9578" i="16"/>
  <c r="F9577" i="16"/>
  <c r="F9576" i="16"/>
  <c r="F9575" i="16"/>
  <c r="F9574" i="16"/>
  <c r="F9573" i="16"/>
  <c r="F9572" i="16"/>
  <c r="F9571" i="16"/>
  <c r="F9570" i="16"/>
  <c r="F9569" i="16"/>
  <c r="F9568" i="16"/>
  <c r="F9567" i="16"/>
  <c r="F9566" i="16"/>
  <c r="F9565" i="16"/>
  <c r="F9564" i="16"/>
  <c r="F9563" i="16"/>
  <c r="F9562" i="16"/>
  <c r="F9561" i="16"/>
  <c r="F9560" i="16"/>
  <c r="F9559" i="16"/>
  <c r="F9558" i="16"/>
  <c r="F9557" i="16"/>
  <c r="F9556" i="16"/>
  <c r="F9555" i="16"/>
  <c r="F9554" i="16"/>
  <c r="F9553" i="16"/>
  <c r="F9552" i="16"/>
  <c r="F9551" i="16"/>
  <c r="F9550" i="16"/>
  <c r="F9549" i="16"/>
  <c r="F9548" i="16"/>
  <c r="F9547" i="16"/>
  <c r="F9546" i="16"/>
  <c r="F9545" i="16"/>
  <c r="F9544" i="16"/>
  <c r="F9543" i="16"/>
  <c r="F9542" i="16"/>
  <c r="F9541" i="16"/>
  <c r="F9540" i="16"/>
  <c r="F9539" i="16"/>
  <c r="F9538" i="16"/>
  <c r="F9537" i="16"/>
  <c r="F9536" i="16"/>
  <c r="F9535" i="16"/>
  <c r="F9534" i="16"/>
  <c r="F9533" i="16"/>
  <c r="F9532" i="16"/>
  <c r="F9531" i="16"/>
  <c r="F9530" i="16"/>
  <c r="F9529" i="16"/>
  <c r="F9528" i="16"/>
  <c r="F9527" i="16"/>
  <c r="F9526" i="16"/>
  <c r="F9525" i="16"/>
  <c r="F9524" i="16"/>
  <c r="F9523" i="16"/>
  <c r="F9522" i="16"/>
  <c r="F9521" i="16"/>
  <c r="F9520" i="16"/>
  <c r="F9519" i="16"/>
  <c r="F9518" i="16"/>
  <c r="F9517" i="16"/>
  <c r="F9516" i="16"/>
  <c r="F9515" i="16"/>
  <c r="F9514" i="16"/>
  <c r="F9513" i="16"/>
  <c r="F9512" i="16"/>
  <c r="F9511" i="16"/>
  <c r="F9510" i="16"/>
  <c r="F9509" i="16"/>
  <c r="F9508" i="16"/>
  <c r="F9507" i="16"/>
  <c r="F9506" i="16"/>
  <c r="F9505" i="16"/>
  <c r="F9504" i="16"/>
  <c r="F9503" i="16"/>
  <c r="F9502" i="16"/>
  <c r="F9501" i="16"/>
  <c r="F9500" i="16"/>
  <c r="F9499" i="16"/>
  <c r="F9498" i="16"/>
  <c r="F9497" i="16"/>
  <c r="F9496" i="16"/>
  <c r="F9495" i="16"/>
  <c r="F9494" i="16"/>
  <c r="F9493" i="16"/>
  <c r="F9492" i="16"/>
  <c r="F9491" i="16"/>
  <c r="F9490" i="16"/>
  <c r="F9489" i="16"/>
  <c r="F9488" i="16"/>
  <c r="F9487" i="16"/>
  <c r="F9486" i="16"/>
  <c r="F9485" i="16"/>
  <c r="F9484" i="16"/>
  <c r="F9483" i="16"/>
  <c r="F9482" i="16"/>
  <c r="F9481" i="16"/>
  <c r="F9480" i="16"/>
  <c r="F9479" i="16"/>
  <c r="F9478" i="16"/>
  <c r="F9477" i="16"/>
  <c r="F9476" i="16"/>
  <c r="F9475" i="16"/>
  <c r="F9474" i="16"/>
  <c r="F9473" i="16"/>
  <c r="F4521" i="16"/>
  <c r="F9472" i="16"/>
  <c r="F9471" i="16"/>
  <c r="F9470" i="16"/>
  <c r="F9469" i="16"/>
  <c r="F9468" i="16"/>
  <c r="F9467" i="16"/>
  <c r="F9466" i="16"/>
  <c r="F9465" i="16"/>
  <c r="F9464" i="16"/>
  <c r="F9463" i="16"/>
  <c r="F9462" i="16"/>
  <c r="F9461" i="16"/>
  <c r="F9460" i="16"/>
  <c r="F9459" i="16"/>
  <c r="F9458" i="16"/>
  <c r="F9457" i="16"/>
  <c r="F9456" i="16"/>
  <c r="F9455" i="16"/>
  <c r="F4520" i="16"/>
  <c r="F4519" i="16"/>
  <c r="F4518" i="16"/>
  <c r="F4517" i="16"/>
  <c r="F4516" i="16"/>
  <c r="F4515" i="16"/>
  <c r="F4514" i="16"/>
  <c r="F4513" i="16"/>
  <c r="F4512" i="16"/>
  <c r="F4511" i="16"/>
  <c r="F4510" i="16"/>
  <c r="F4509" i="16"/>
  <c r="F4508" i="16"/>
  <c r="F4507" i="16"/>
  <c r="F4506" i="16"/>
  <c r="F4505" i="16"/>
  <c r="F4504" i="16"/>
  <c r="F4503" i="16"/>
  <c r="F4502" i="16"/>
  <c r="F4501" i="16"/>
  <c r="F4500" i="16"/>
  <c r="F4499" i="16"/>
  <c r="F4498" i="16"/>
  <c r="F4497" i="16"/>
  <c r="F4496" i="16"/>
  <c r="F4495" i="16"/>
  <c r="F4494" i="16"/>
  <c r="F4493" i="16"/>
  <c r="F4492" i="16"/>
  <c r="F4491" i="16"/>
  <c r="F4490" i="16"/>
  <c r="F4489" i="16"/>
  <c r="F4488" i="16"/>
  <c r="F4487" i="16"/>
  <c r="F4486" i="16"/>
  <c r="F4485" i="16"/>
  <c r="F4484" i="16"/>
  <c r="F4483" i="16"/>
  <c r="F4482" i="16"/>
  <c r="F4481" i="16"/>
  <c r="F4480" i="16"/>
  <c r="F4479" i="16"/>
  <c r="F4478" i="16"/>
  <c r="F4477" i="16"/>
  <c r="F4476" i="16"/>
  <c r="F4475" i="16"/>
  <c r="F4474" i="16"/>
  <c r="F4473" i="16"/>
  <c r="F4472" i="16"/>
  <c r="F4471" i="16"/>
  <c r="F4470" i="16"/>
  <c r="F4469" i="16"/>
  <c r="F4468" i="16"/>
  <c r="F4467" i="16"/>
  <c r="F4466" i="16"/>
  <c r="F4465" i="16"/>
  <c r="F4464" i="16"/>
  <c r="F4463" i="16"/>
  <c r="F4462" i="16"/>
  <c r="F4461" i="16"/>
  <c r="F4460" i="16"/>
  <c r="F4459" i="16"/>
  <c r="F4458" i="16"/>
  <c r="F4457" i="16"/>
  <c r="F4456" i="16"/>
  <c r="F4455" i="16"/>
  <c r="F4454" i="16"/>
  <c r="F4453" i="16"/>
  <c r="F4452" i="16"/>
  <c r="F4451" i="16"/>
  <c r="F4450" i="16"/>
  <c r="F4449" i="16"/>
  <c r="F4448" i="16"/>
  <c r="F4447" i="16"/>
  <c r="F4446" i="16"/>
  <c r="F4445" i="16"/>
  <c r="F4444" i="16"/>
  <c r="F4443" i="16"/>
  <c r="F4442" i="16"/>
  <c r="F4441" i="16"/>
  <c r="F4440" i="16"/>
  <c r="F4439" i="16"/>
  <c r="F4438" i="16"/>
  <c r="F4437" i="16"/>
  <c r="F4436" i="16"/>
  <c r="F4435" i="16"/>
  <c r="F4434" i="16"/>
  <c r="F4433" i="16"/>
  <c r="F4432" i="16"/>
  <c r="F4431" i="16"/>
  <c r="F4430" i="16"/>
  <c r="F4429" i="16"/>
  <c r="F4428" i="16"/>
  <c r="F4427" i="16"/>
  <c r="F4426" i="16"/>
  <c r="F4425" i="16"/>
  <c r="F4424" i="16"/>
  <c r="F4423" i="16"/>
  <c r="F4422" i="16"/>
  <c r="F4421" i="16"/>
  <c r="F4420" i="16"/>
  <c r="F4419" i="16"/>
  <c r="F4418" i="16"/>
  <c r="F4417" i="16"/>
  <c r="F4416" i="16"/>
  <c r="F4415" i="16"/>
  <c r="F4414" i="16"/>
  <c r="F4413" i="16"/>
  <c r="F4412" i="16"/>
  <c r="F4411" i="16"/>
  <c r="F4410" i="16"/>
  <c r="F4409" i="16"/>
  <c r="F4408" i="16"/>
  <c r="F4407" i="16"/>
  <c r="F4406" i="16"/>
  <c r="F4405" i="16"/>
  <c r="F4404" i="16"/>
  <c r="F4403" i="16"/>
  <c r="F4402" i="16"/>
  <c r="F4401" i="16"/>
  <c r="F4400" i="16"/>
  <c r="F4399" i="16"/>
  <c r="F4398" i="16"/>
  <c r="F4397" i="16"/>
  <c r="F4396" i="16"/>
  <c r="F4395" i="16"/>
  <c r="F3941" i="16"/>
  <c r="F3940" i="16"/>
  <c r="F3939" i="16"/>
  <c r="F3938" i="16"/>
  <c r="F3937" i="16"/>
  <c r="F3936" i="16"/>
  <c r="F3935" i="16"/>
  <c r="F3934" i="16"/>
  <c r="F3933" i="16"/>
  <c r="F3932" i="16"/>
  <c r="F3931" i="16"/>
  <c r="F3930" i="16"/>
  <c r="F3929" i="16"/>
  <c r="F3928" i="16"/>
  <c r="F3927" i="16"/>
  <c r="F3926" i="16"/>
  <c r="F3925" i="16"/>
  <c r="F3924" i="16"/>
  <c r="F3923" i="16"/>
  <c r="F3922" i="16"/>
  <c r="F3921" i="16"/>
  <c r="F3920" i="16"/>
  <c r="F3919" i="16"/>
  <c r="F3918" i="16"/>
  <c r="F3917" i="16"/>
  <c r="F3916" i="16"/>
  <c r="F3915" i="16"/>
  <c r="F3914" i="16"/>
  <c r="F3913" i="16"/>
  <c r="F3912" i="16"/>
  <c r="F3911" i="16"/>
  <c r="F3910" i="16"/>
  <c r="F3909" i="16"/>
  <c r="F3908" i="16"/>
  <c r="F3907" i="16"/>
  <c r="F3906" i="16"/>
  <c r="F3905" i="16"/>
  <c r="F3904" i="16"/>
  <c r="F3903" i="16"/>
  <c r="F3902" i="16"/>
  <c r="F3901" i="16"/>
  <c r="F3900" i="16"/>
  <c r="F3899" i="16"/>
  <c r="F3898" i="16"/>
  <c r="F3897" i="16"/>
  <c r="F3896" i="16"/>
  <c r="F3895" i="16"/>
  <c r="F3894" i="16"/>
  <c r="F3893" i="16"/>
  <c r="F3892" i="16"/>
  <c r="F3891" i="16"/>
  <c r="F3890" i="16"/>
  <c r="F3889" i="16"/>
  <c r="F3888" i="16"/>
  <c r="F3887" i="16"/>
  <c r="F3886" i="16"/>
  <c r="F3885" i="16"/>
  <c r="F3884" i="16"/>
  <c r="F3883" i="16"/>
  <c r="F3882" i="16"/>
  <c r="F3881" i="16"/>
  <c r="F3880" i="16"/>
  <c r="F3879" i="16"/>
  <c r="F3878" i="16"/>
  <c r="F3877" i="16"/>
  <c r="F3876" i="16"/>
  <c r="F3875" i="16"/>
  <c r="F3874" i="16"/>
  <c r="F3873" i="16"/>
  <c r="F3872" i="16"/>
  <c r="F3871" i="16"/>
  <c r="F3870" i="16"/>
  <c r="F3869" i="16"/>
  <c r="F3868" i="16"/>
  <c r="F3867" i="16"/>
  <c r="F3866" i="16"/>
  <c r="F3865" i="16"/>
  <c r="F3864" i="16"/>
  <c r="F3863" i="16"/>
  <c r="F3862" i="16"/>
  <c r="F3861" i="16"/>
  <c r="F3860" i="16"/>
  <c r="F3859" i="16"/>
  <c r="F3858" i="16"/>
  <c r="F3857" i="16"/>
  <c r="F3856" i="16"/>
  <c r="F3855" i="16"/>
  <c r="F3854" i="16"/>
  <c r="F3853" i="16"/>
  <c r="F3852" i="16"/>
  <c r="F3851" i="16"/>
  <c r="F3850" i="16"/>
  <c r="F3849" i="16"/>
  <c r="F3848" i="16"/>
  <c r="F3847" i="16"/>
  <c r="F3846" i="16"/>
  <c r="F3845" i="16"/>
  <c r="F3844" i="16"/>
  <c r="F3843" i="16"/>
  <c r="F3842" i="16"/>
  <c r="F3841" i="16"/>
  <c r="F3840" i="16"/>
  <c r="F3839" i="16"/>
  <c r="F3838" i="16"/>
  <c r="F3837" i="16"/>
  <c r="F3836" i="16"/>
  <c r="F3835" i="16"/>
  <c r="F3834" i="16"/>
  <c r="F3833" i="16"/>
  <c r="F3832" i="16"/>
  <c r="F3831" i="16"/>
  <c r="F3830" i="16"/>
  <c r="F3829" i="16"/>
  <c r="F3828" i="16"/>
  <c r="F3827" i="16"/>
  <c r="F3826" i="16"/>
  <c r="F3825" i="16"/>
  <c r="F3824" i="16"/>
  <c r="F3823" i="16"/>
  <c r="F3822" i="16"/>
  <c r="F3821" i="16"/>
  <c r="F3820" i="16"/>
  <c r="F3819" i="16"/>
  <c r="F3818" i="16"/>
  <c r="F3817" i="16"/>
  <c r="F3816" i="16"/>
  <c r="F3815" i="16"/>
  <c r="F3814" i="16"/>
  <c r="F3813" i="16"/>
  <c r="F3812" i="16"/>
  <c r="F3811" i="16"/>
  <c r="F3810" i="16"/>
  <c r="F3809" i="16"/>
  <c r="F3808" i="16"/>
  <c r="F3807" i="16"/>
  <c r="F3806" i="16"/>
  <c r="F3805" i="16"/>
  <c r="F3804" i="16"/>
  <c r="F3803" i="16"/>
  <c r="F3802" i="16"/>
  <c r="F3801" i="16"/>
  <c r="F3800" i="16"/>
  <c r="F3799" i="16"/>
  <c r="F3798" i="16"/>
  <c r="F3797" i="16"/>
  <c r="F3796" i="16"/>
  <c r="F3795" i="16"/>
  <c r="F3794" i="16"/>
  <c r="F3793" i="16"/>
  <c r="F3792" i="16"/>
  <c r="F3791" i="16"/>
  <c r="F3790" i="16"/>
  <c r="F3789" i="16"/>
  <c r="F3788" i="16"/>
  <c r="F3787" i="16"/>
  <c r="F3786" i="16"/>
  <c r="F3785" i="16"/>
  <c r="F3784" i="16"/>
  <c r="F3783" i="16"/>
  <c r="F3782" i="16"/>
  <c r="F11212" i="16"/>
  <c r="F11211" i="16"/>
  <c r="F11210" i="16"/>
  <c r="F11209" i="16"/>
  <c r="F11208" i="16"/>
  <c r="F11207" i="16"/>
  <c r="F11206" i="16"/>
  <c r="F11205" i="16"/>
  <c r="F11204" i="16"/>
  <c r="F11203" i="16"/>
  <c r="F11202" i="16"/>
  <c r="F11201" i="16"/>
  <c r="F11200" i="16"/>
  <c r="F11199" i="16"/>
  <c r="F7949" i="16"/>
  <c r="F7948" i="16"/>
  <c r="F7947" i="16"/>
  <c r="F6589" i="16"/>
  <c r="F6588" i="16"/>
  <c r="F6587" i="16"/>
  <c r="F6586" i="16"/>
  <c r="F6585" i="16"/>
  <c r="F6584" i="16"/>
  <c r="F6583" i="16"/>
  <c r="F6582" i="16"/>
  <c r="F6581" i="16"/>
  <c r="F6580" i="16"/>
  <c r="F6579" i="16"/>
  <c r="F6578" i="16"/>
  <c r="F6577" i="16"/>
  <c r="F6576" i="16"/>
  <c r="F6575" i="16"/>
  <c r="F6574" i="16"/>
  <c r="F6573" i="16"/>
  <c r="F6572" i="16"/>
  <c r="F6571" i="16"/>
  <c r="F6570" i="16"/>
  <c r="F6569" i="16"/>
  <c r="F6568" i="16"/>
  <c r="F6567" i="16"/>
  <c r="F6566" i="16"/>
  <c r="F6565" i="16"/>
  <c r="F6564" i="16"/>
  <c r="F6563" i="16"/>
  <c r="F6562" i="16"/>
  <c r="F6561" i="16"/>
  <c r="F6560" i="16"/>
  <c r="F6559" i="16"/>
  <c r="F6558" i="16"/>
  <c r="F6557" i="16"/>
  <c r="F6556" i="16"/>
  <c r="F6555" i="16"/>
  <c r="F6554" i="16"/>
  <c r="F6553" i="16"/>
  <c r="F6552" i="16"/>
  <c r="F6551" i="16"/>
  <c r="F6550" i="16"/>
  <c r="F6549" i="16"/>
  <c r="F6548" i="16"/>
  <c r="F6547" i="16"/>
  <c r="F6546" i="16"/>
  <c r="F6545" i="16"/>
  <c r="F6544" i="16"/>
  <c r="F6543" i="16"/>
  <c r="F6542" i="16"/>
  <c r="F6541" i="16"/>
  <c r="F6540" i="16"/>
  <c r="F6539" i="16"/>
  <c r="F6538" i="16"/>
  <c r="F6537" i="16"/>
  <c r="F6536" i="16"/>
  <c r="F6535" i="16"/>
  <c r="F6534" i="16"/>
  <c r="F6533" i="16"/>
  <c r="F6532" i="16"/>
  <c r="F6531" i="16"/>
  <c r="F6530" i="16"/>
  <c r="F6529" i="16"/>
  <c r="F6528" i="16"/>
  <c r="F6527" i="16"/>
  <c r="F6526" i="16"/>
  <c r="F6525" i="16"/>
  <c r="F6524" i="16"/>
  <c r="F6523" i="16"/>
  <c r="F6522" i="16"/>
  <c r="F6521" i="16"/>
  <c r="F6520" i="16"/>
  <c r="F6519" i="16"/>
  <c r="F6518" i="16"/>
  <c r="F6517" i="16"/>
  <c r="F6516" i="16"/>
  <c r="F6515" i="16"/>
  <c r="F6514" i="16"/>
  <c r="F6513" i="16"/>
  <c r="F6512" i="16"/>
  <c r="F6511" i="16"/>
  <c r="F6510" i="16"/>
  <c r="F6509" i="16"/>
  <c r="F6508" i="16"/>
  <c r="F6507" i="16"/>
  <c r="F6506" i="16"/>
  <c r="F6505" i="16"/>
  <c r="F6504" i="16"/>
  <c r="F6503" i="16"/>
  <c r="F6502" i="16"/>
  <c r="F6501" i="16"/>
  <c r="F6500" i="16"/>
  <c r="F6499" i="16"/>
  <c r="F6498" i="16"/>
  <c r="F6497" i="16"/>
  <c r="F6496" i="16"/>
  <c r="F6495" i="16"/>
  <c r="F6494" i="16"/>
  <c r="F6493" i="16"/>
  <c r="F6492" i="16"/>
  <c r="F6491" i="16"/>
  <c r="F6490" i="16"/>
  <c r="F6489" i="16"/>
  <c r="F6488" i="16"/>
  <c r="F6487" i="16"/>
  <c r="F6486" i="16"/>
  <c r="F6485" i="16"/>
  <c r="F6484" i="16"/>
  <c r="F6483" i="16"/>
  <c r="F6482" i="16"/>
  <c r="F6481" i="16"/>
  <c r="F6480" i="16"/>
  <c r="F6479" i="16"/>
  <c r="F6478" i="16"/>
  <c r="F6477" i="16"/>
  <c r="F6476" i="16"/>
  <c r="F6475" i="16"/>
  <c r="F6474" i="16"/>
  <c r="F6473" i="16"/>
  <c r="F6472" i="16"/>
  <c r="F6471" i="16"/>
  <c r="F6470" i="16"/>
  <c r="F6469" i="16"/>
  <c r="F6468" i="16"/>
  <c r="F6467" i="16"/>
  <c r="F6466" i="16"/>
  <c r="F6465" i="16"/>
  <c r="F6464" i="16"/>
  <c r="F6463" i="16"/>
  <c r="F6462" i="16"/>
  <c r="F6461" i="16"/>
  <c r="F6460" i="16"/>
  <c r="F6459" i="16"/>
  <c r="F6458" i="16"/>
  <c r="F6457" i="16"/>
  <c r="F6456" i="16"/>
  <c r="F6455" i="16"/>
  <c r="F6454" i="16"/>
  <c r="F6453" i="16"/>
  <c r="F6452" i="16"/>
  <c r="F6451" i="16"/>
  <c r="F6450" i="16"/>
  <c r="F6449" i="16"/>
  <c r="F6448" i="16"/>
  <c r="F6447" i="16"/>
  <c r="F6446" i="16"/>
  <c r="F5498" i="16"/>
  <c r="F6445" i="16"/>
  <c r="F6444" i="16"/>
  <c r="F6443" i="16"/>
  <c r="F6442" i="16"/>
  <c r="F6441" i="16"/>
  <c r="F6440" i="16"/>
  <c r="F6439" i="16"/>
  <c r="F6438" i="16"/>
  <c r="F6437" i="16"/>
  <c r="F6436" i="16"/>
  <c r="F6435" i="16"/>
  <c r="F6434" i="16"/>
  <c r="F6433" i="16"/>
  <c r="F6432" i="16"/>
  <c r="F6431" i="16"/>
  <c r="F6430" i="16"/>
  <c r="F6429" i="16"/>
  <c r="F6428" i="16"/>
  <c r="F6427" i="16"/>
  <c r="F6426" i="16"/>
  <c r="F6425" i="16"/>
  <c r="F6424" i="16"/>
  <c r="F6423" i="16"/>
  <c r="F6422" i="16"/>
  <c r="F6421" i="16"/>
  <c r="F6420" i="16"/>
  <c r="F6419" i="16"/>
  <c r="F6418" i="16"/>
  <c r="F6417" i="16"/>
  <c r="F6416" i="16"/>
  <c r="F6415" i="16"/>
  <c r="F6414" i="16"/>
  <c r="F6413" i="16"/>
  <c r="F6412" i="16"/>
  <c r="F6411" i="16"/>
  <c r="F6410" i="16"/>
  <c r="F6409" i="16"/>
  <c r="F6408" i="16"/>
  <c r="F6407" i="16"/>
  <c r="F5497" i="16"/>
  <c r="F5496" i="16"/>
  <c r="F5495" i="16"/>
  <c r="F5494" i="16"/>
  <c r="F5493" i="16"/>
  <c r="F5492" i="16"/>
  <c r="F5491" i="16"/>
  <c r="F5490" i="16"/>
  <c r="F5489" i="16"/>
  <c r="F5488" i="16"/>
  <c r="F5487" i="16"/>
  <c r="F5486" i="16"/>
  <c r="F5485" i="16"/>
  <c r="F5484" i="16"/>
  <c r="F5483" i="16"/>
  <c r="F5482" i="16"/>
  <c r="F5481" i="16"/>
  <c r="F5480" i="16"/>
  <c r="F5479" i="16"/>
  <c r="F5478" i="16"/>
  <c r="F5477" i="16"/>
  <c r="F5476" i="16"/>
  <c r="F5475" i="16"/>
  <c r="F5474" i="16"/>
  <c r="F5473" i="16"/>
  <c r="F5472" i="16"/>
  <c r="F5471" i="16"/>
  <c r="F5470" i="16"/>
  <c r="F5469" i="16"/>
  <c r="F5468" i="16"/>
  <c r="F5467" i="16"/>
  <c r="F5466" i="16"/>
  <c r="F5465" i="16"/>
  <c r="F5464" i="16"/>
  <c r="F5463" i="16"/>
  <c r="F5462" i="16"/>
  <c r="F5461" i="16"/>
  <c r="F5460" i="16"/>
  <c r="F5459" i="16"/>
  <c r="F5458" i="16"/>
  <c r="F5457" i="16"/>
  <c r="F5456" i="16"/>
  <c r="F5455" i="16"/>
  <c r="F5454" i="16"/>
  <c r="F5453" i="16"/>
  <c r="F5452" i="16"/>
  <c r="F5451" i="16"/>
  <c r="F5450" i="16"/>
  <c r="F5449" i="16"/>
  <c r="F5448" i="16"/>
  <c r="F3620" i="16"/>
  <c r="F3619" i="16"/>
  <c r="F3618" i="16"/>
  <c r="F3617" i="16"/>
  <c r="F3616" i="16"/>
  <c r="F3615" i="16"/>
  <c r="F3614" i="16"/>
  <c r="F3613" i="16"/>
  <c r="F3612" i="16"/>
  <c r="F7674" i="16"/>
  <c r="F7673" i="16"/>
  <c r="F7672" i="16"/>
  <c r="F7671" i="16"/>
  <c r="F7670" i="16"/>
  <c r="F7669" i="16"/>
  <c r="F7668" i="16"/>
  <c r="F7667" i="16"/>
  <c r="F7666" i="16"/>
  <c r="F7665" i="16"/>
  <c r="F7664" i="16"/>
  <c r="F7663" i="16"/>
  <c r="F7662" i="16"/>
  <c r="F7661" i="16"/>
  <c r="F7660" i="16"/>
  <c r="F7659" i="16"/>
  <c r="F3611" i="16"/>
  <c r="F3610" i="16"/>
  <c r="F3609" i="16"/>
  <c r="F3608" i="16"/>
  <c r="F3607" i="16"/>
  <c r="F3606" i="16"/>
  <c r="F3605" i="16"/>
  <c r="F3604" i="16"/>
  <c r="F3603" i="16"/>
  <c r="F3602" i="16"/>
  <c r="F3601" i="16"/>
  <c r="F3600" i="16"/>
  <c r="F3599" i="16"/>
  <c r="F3598" i="16"/>
  <c r="F3597" i="16"/>
  <c r="F3596" i="16"/>
  <c r="F3595" i="16"/>
  <c r="F3594" i="16"/>
  <c r="F3593" i="16"/>
  <c r="F3592" i="16"/>
  <c r="F3591" i="16"/>
  <c r="F3590" i="16"/>
  <c r="F3589" i="16"/>
  <c r="F3588" i="16"/>
  <c r="F3587" i="16"/>
  <c r="F3586" i="16"/>
  <c r="F3585" i="16"/>
  <c r="F3584" i="16"/>
  <c r="F3583" i="16"/>
  <c r="F3582" i="16"/>
  <c r="F3581" i="16"/>
  <c r="F3580" i="16"/>
  <c r="F3579" i="16"/>
  <c r="F3578" i="16"/>
  <c r="F3577" i="16"/>
  <c r="F3576" i="16"/>
  <c r="F3575" i="16"/>
  <c r="F3574" i="16"/>
  <c r="F3573" i="16"/>
  <c r="F3572" i="16"/>
  <c r="F3571" i="16"/>
  <c r="F3570" i="16"/>
  <c r="F3569" i="16"/>
  <c r="F3568" i="16"/>
  <c r="F3567" i="16"/>
  <c r="F3566" i="16"/>
  <c r="F3565" i="16"/>
  <c r="F3564" i="16"/>
  <c r="F3563" i="16"/>
  <c r="F3562" i="16"/>
  <c r="F3561" i="16"/>
  <c r="F3560" i="16"/>
  <c r="F3559" i="16"/>
  <c r="F3558" i="16"/>
  <c r="F3557" i="16"/>
  <c r="F3556" i="16"/>
  <c r="F3555" i="16"/>
  <c r="F3554" i="16"/>
  <c r="F3553" i="16"/>
  <c r="F3552" i="16"/>
  <c r="F3551" i="16"/>
  <c r="F3550" i="16"/>
  <c r="F3549" i="16"/>
  <c r="F3548" i="16"/>
  <c r="F3547" i="16"/>
  <c r="F3546" i="16"/>
  <c r="F3545" i="16"/>
  <c r="F3544" i="16"/>
  <c r="F3543" i="16"/>
  <c r="F3542" i="16"/>
  <c r="F3541" i="16"/>
  <c r="F3540" i="16"/>
  <c r="F3539" i="16"/>
  <c r="F10305" i="16"/>
  <c r="F10304" i="16"/>
  <c r="F10303" i="16"/>
  <c r="D155" i="17"/>
  <c r="D154" i="17"/>
  <c r="D153" i="17"/>
  <c r="D152" i="17"/>
  <c r="D151" i="17"/>
  <c r="D150" i="17"/>
  <c r="D149" i="17"/>
  <c r="D148" i="17"/>
  <c r="D147" i="17"/>
  <c r="D385" i="17"/>
  <c r="D384" i="17"/>
  <c r="D383" i="17"/>
  <c r="D382" i="17"/>
  <c r="D381" i="17"/>
  <c r="D380" i="17"/>
  <c r="D379" i="17"/>
  <c r="D378" i="17"/>
  <c r="D377" i="17"/>
  <c r="D376" i="17"/>
  <c r="D375" i="17"/>
  <c r="D374" i="17"/>
  <c r="D210" i="17"/>
  <c r="D209" i="17"/>
  <c r="D208" i="17"/>
  <c r="D207" i="17"/>
  <c r="D206" i="17"/>
  <c r="D205" i="17"/>
  <c r="D204" i="17"/>
  <c r="D203" i="17"/>
  <c r="D202" i="17"/>
  <c r="D201" i="17"/>
  <c r="D200" i="17"/>
  <c r="D199" i="17"/>
  <c r="D198" i="17"/>
  <c r="D197" i="17"/>
  <c r="D196" i="17"/>
  <c r="D195" i="17"/>
  <c r="D194" i="17"/>
  <c r="D193" i="17"/>
  <c r="D192" i="17"/>
  <c r="D191" i="17"/>
  <c r="D190" i="17"/>
  <c r="D189" i="17"/>
  <c r="D188" i="17"/>
  <c r="D260" i="17"/>
  <c r="D259" i="17"/>
  <c r="D258" i="17"/>
  <c r="D257" i="17"/>
  <c r="D256" i="17"/>
  <c r="D255" i="17"/>
  <c r="D254" i="17"/>
  <c r="D253" i="17"/>
  <c r="D252" i="17"/>
  <c r="D251" i="17"/>
  <c r="D250" i="17"/>
  <c r="D249" i="17"/>
  <c r="D248" i="17"/>
  <c r="D247" i="17"/>
  <c r="D246" i="17"/>
  <c r="D245" i="17"/>
  <c r="D244" i="17"/>
  <c r="D365" i="17"/>
  <c r="D364" i="17"/>
  <c r="D363" i="17"/>
  <c r="D362" i="17"/>
  <c r="D361" i="17"/>
  <c r="D360" i="17"/>
  <c r="D359" i="17"/>
  <c r="D358" i="17"/>
  <c r="D357" i="17"/>
  <c r="D356" i="17"/>
  <c r="D165" i="17"/>
  <c r="D164" i="17"/>
  <c r="D163" i="17"/>
  <c r="D162" i="17"/>
  <c r="D161" i="17"/>
  <c r="D160" i="17"/>
  <c r="D159" i="17"/>
  <c r="D158" i="17"/>
  <c r="D157" i="17"/>
  <c r="D156" i="17"/>
  <c r="D466" i="17"/>
  <c r="D465" i="17"/>
  <c r="D464" i="17"/>
  <c r="D463" i="17"/>
  <c r="D462" i="17"/>
  <c r="D461" i="17"/>
  <c r="D460" i="17"/>
  <c r="D340" i="17"/>
  <c r="D339" i="17"/>
  <c r="D338" i="17"/>
  <c r="D337" i="17"/>
  <c r="D336" i="17"/>
  <c r="D335" i="17"/>
  <c r="D334" i="17"/>
  <c r="D333" i="17"/>
  <c r="D332" i="17"/>
  <c r="D489" i="17"/>
  <c r="D488" i="17"/>
  <c r="D487" i="17"/>
  <c r="D486" i="17"/>
  <c r="D485" i="17"/>
  <c r="D484" i="17"/>
  <c r="D483" i="17"/>
  <c r="D482" i="17"/>
  <c r="D481" i="17"/>
  <c r="D480" i="17"/>
  <c r="D135" i="17"/>
  <c r="D134" i="17"/>
  <c r="D133" i="17"/>
  <c r="D132" i="17"/>
  <c r="D131" i="17"/>
  <c r="D130" i="17"/>
  <c r="D129" i="17"/>
  <c r="D128" i="17"/>
  <c r="D127" i="17"/>
  <c r="D126" i="17"/>
  <c r="D125" i="17"/>
  <c r="D529" i="17"/>
  <c r="D528" i="17"/>
  <c r="D527" i="17"/>
  <c r="D526" i="17"/>
  <c r="D525" i="17"/>
  <c r="D524" i="17"/>
  <c r="D523" i="17"/>
  <c r="D522" i="17"/>
  <c r="D521" i="17"/>
  <c r="D520" i="17"/>
  <c r="D519" i="17"/>
  <c r="D518" i="17"/>
  <c r="D517" i="17"/>
  <c r="D516" i="17"/>
  <c r="D515" i="17"/>
  <c r="D514" i="17"/>
  <c r="D513" i="17"/>
  <c r="D512" i="17"/>
  <c r="D511" i="17"/>
  <c r="D510" i="17"/>
  <c r="D509" i="17"/>
  <c r="D508" i="17"/>
  <c r="D507" i="17"/>
  <c r="D506" i="17"/>
  <c r="D505" i="17"/>
  <c r="D290" i="17"/>
  <c r="D504" i="17"/>
  <c r="D503" i="17"/>
  <c r="D502" i="17"/>
  <c r="D501" i="17"/>
  <c r="D500" i="17"/>
  <c r="D499" i="17"/>
  <c r="D498" i="17"/>
  <c r="D18" i="17"/>
  <c r="D17" i="17"/>
  <c r="D16" i="17"/>
  <c r="D15" i="17"/>
  <c r="D14" i="17"/>
  <c r="D13" i="17"/>
  <c r="D12" i="17"/>
  <c r="D11" i="17"/>
  <c r="D638" i="17"/>
  <c r="D637" i="17"/>
  <c r="D636" i="17"/>
  <c r="D635" i="17"/>
  <c r="D634" i="17"/>
  <c r="D633" i="17"/>
  <c r="D632" i="17"/>
  <c r="D631" i="17"/>
  <c r="D630" i="17"/>
  <c r="D553" i="17"/>
  <c r="D552" i="17"/>
  <c r="D551" i="17"/>
  <c r="D550" i="17"/>
  <c r="D549" i="17"/>
  <c r="D548" i="17"/>
  <c r="D547" i="17"/>
  <c r="D546" i="17"/>
  <c r="D545" i="17"/>
  <c r="D544" i="17"/>
  <c r="D497" i="17"/>
  <c r="D496" i="17"/>
  <c r="D495" i="17"/>
  <c r="D494" i="17"/>
  <c r="D493" i="17"/>
  <c r="D492" i="17"/>
  <c r="D491" i="17"/>
  <c r="D490" i="17"/>
  <c r="D289" i="17"/>
  <c r="D288" i="17"/>
  <c r="D287" i="17"/>
  <c r="D286" i="17"/>
  <c r="D285" i="17"/>
  <c r="D284" i="17"/>
  <c r="D283" i="17"/>
  <c r="D282" i="17"/>
  <c r="D281" i="17"/>
  <c r="D280" i="17"/>
  <c r="D279" i="17"/>
  <c r="D278" i="17"/>
  <c r="D451" i="17"/>
  <c r="D450" i="17"/>
  <c r="D449" i="17"/>
  <c r="D448" i="17"/>
  <c r="D447" i="17"/>
  <c r="D446" i="17"/>
  <c r="D445" i="17"/>
  <c r="D444" i="17"/>
  <c r="D443" i="17"/>
  <c r="D442" i="17"/>
  <c r="D441" i="17"/>
  <c r="D440" i="17"/>
  <c r="D439" i="17"/>
  <c r="D438" i="17"/>
  <c r="D437" i="17"/>
  <c r="D436" i="17"/>
  <c r="D435" i="17"/>
  <c r="D434" i="17"/>
  <c r="D433" i="17"/>
  <c r="D432" i="17"/>
  <c r="D431" i="17"/>
  <c r="D629" i="17"/>
  <c r="D628" i="17"/>
  <c r="D627" i="17"/>
  <c r="D626" i="17"/>
  <c r="D625" i="17"/>
  <c r="D624" i="17"/>
  <c r="D623" i="17"/>
  <c r="D622" i="17"/>
  <c r="D621" i="17"/>
  <c r="D620" i="17"/>
  <c r="D619" i="17"/>
  <c r="D618" i="17"/>
  <c r="D617" i="17"/>
  <c r="D616" i="17"/>
  <c r="D615" i="17"/>
  <c r="D614" i="17"/>
  <c r="D613" i="17"/>
  <c r="D612" i="17"/>
  <c r="D611" i="17"/>
  <c r="D610" i="17"/>
  <c r="D609" i="17"/>
  <c r="D608" i="17"/>
  <c r="D607" i="17"/>
  <c r="D606" i="17"/>
  <c r="D605" i="17"/>
  <c r="D604" i="17"/>
  <c r="D603" i="17"/>
  <c r="D459" i="17"/>
  <c r="D458" i="17"/>
  <c r="D457" i="17"/>
  <c r="D456" i="17"/>
  <c r="D455" i="17"/>
  <c r="D454" i="17"/>
  <c r="D453" i="17"/>
  <c r="D452" i="17"/>
  <c r="D430" i="17"/>
  <c r="D429" i="17"/>
  <c r="D428" i="17"/>
  <c r="D427" i="17"/>
  <c r="D426" i="17"/>
  <c r="D425" i="17"/>
  <c r="D424" i="17"/>
  <c r="D423" i="17"/>
  <c r="D422" i="17"/>
  <c r="D421" i="17"/>
  <c r="D277" i="17"/>
  <c r="D276" i="17"/>
  <c r="D275" i="17"/>
  <c r="D274" i="17"/>
  <c r="D273" i="17"/>
  <c r="D272" i="17"/>
  <c r="D593" i="17"/>
  <c r="D592" i="17"/>
  <c r="D591" i="17"/>
  <c r="D590" i="17"/>
  <c r="D589" i="17"/>
  <c r="D588" i="17"/>
  <c r="D587" i="17"/>
  <c r="D586" i="17"/>
  <c r="D331" i="17"/>
  <c r="D330" i="17"/>
  <c r="D329" i="17"/>
  <c r="D328" i="17"/>
  <c r="D327" i="17"/>
  <c r="D326" i="17"/>
  <c r="D325" i="17"/>
  <c r="D324" i="17"/>
  <c r="D323" i="17"/>
  <c r="D322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302" i="17"/>
  <c r="D301" i="17"/>
  <c r="D300" i="17"/>
  <c r="D299" i="17"/>
  <c r="D298" i="17"/>
  <c r="D297" i="17"/>
  <c r="D296" i="17"/>
  <c r="D295" i="17"/>
  <c r="D294" i="17"/>
  <c r="D293" i="17"/>
  <c r="D292" i="17"/>
  <c r="D291" i="17"/>
  <c r="D115" i="17"/>
  <c r="D114" i="17"/>
  <c r="D113" i="17"/>
  <c r="D112" i="17"/>
  <c r="D111" i="17"/>
  <c r="D110" i="17"/>
  <c r="D109" i="17"/>
  <c r="D108" i="17"/>
  <c r="D682" i="17"/>
  <c r="D681" i="17"/>
  <c r="D680" i="17"/>
  <c r="D679" i="17"/>
  <c r="D678" i="17"/>
  <c r="D677" i="17"/>
  <c r="D676" i="17"/>
  <c r="D675" i="17"/>
  <c r="D674" i="17"/>
  <c r="D479" i="17"/>
  <c r="D478" i="17"/>
  <c r="D477" i="17"/>
  <c r="D476" i="17"/>
  <c r="D475" i="17"/>
  <c r="D474" i="17"/>
  <c r="D473" i="17"/>
  <c r="D472" i="17"/>
  <c r="D471" i="17"/>
  <c r="D470" i="17"/>
  <c r="D469" i="17"/>
  <c r="D468" i="17"/>
  <c r="D467" i="17"/>
  <c r="D92" i="17"/>
  <c r="D91" i="17"/>
  <c r="D90" i="17"/>
  <c r="D89" i="17"/>
  <c r="D88" i="17"/>
  <c r="D87" i="17"/>
  <c r="D86" i="17"/>
  <c r="D85" i="17"/>
  <c r="D84" i="17"/>
  <c r="D83" i="17"/>
  <c r="D543" i="17"/>
  <c r="D542" i="17"/>
  <c r="D541" i="17"/>
  <c r="D540" i="17"/>
  <c r="D539" i="17"/>
  <c r="D538" i="17"/>
  <c r="D537" i="17"/>
  <c r="D536" i="17"/>
  <c r="D535" i="17"/>
  <c r="D534" i="17"/>
  <c r="D533" i="17"/>
  <c r="D532" i="17"/>
  <c r="D531" i="17"/>
  <c r="D530" i="17"/>
  <c r="D396" i="17"/>
  <c r="D395" i="17"/>
  <c r="D394" i="17"/>
  <c r="D393" i="17"/>
  <c r="D392" i="17"/>
  <c r="D391" i="17"/>
  <c r="D390" i="17"/>
  <c r="D389" i="17"/>
  <c r="D388" i="17"/>
  <c r="D387" i="17"/>
  <c r="D386" i="17"/>
  <c r="D602" i="17"/>
  <c r="D601" i="17"/>
  <c r="D600" i="17"/>
  <c r="D599" i="17"/>
  <c r="D598" i="17"/>
  <c r="D597" i="17"/>
  <c r="D596" i="17"/>
  <c r="D595" i="17"/>
  <c r="D594" i="17"/>
  <c r="D321" i="17"/>
  <c r="D320" i="17"/>
  <c r="D319" i="17"/>
  <c r="D318" i="17"/>
  <c r="D317" i="17"/>
  <c r="D316" i="17"/>
  <c r="D315" i="17"/>
  <c r="D314" i="17"/>
  <c r="D313" i="17"/>
  <c r="D312" i="17"/>
  <c r="D311" i="17"/>
  <c r="D691" i="17"/>
  <c r="D665" i="17"/>
  <c r="D690" i="17"/>
  <c r="D689" i="17"/>
  <c r="D688" i="17"/>
  <c r="D687" i="17"/>
  <c r="D686" i="17"/>
  <c r="D685" i="17"/>
  <c r="D684" i="17"/>
  <c r="D683" i="17"/>
  <c r="D576" i="17"/>
  <c r="D575" i="17"/>
  <c r="D574" i="17"/>
  <c r="D573" i="17"/>
  <c r="D572" i="17"/>
  <c r="D571" i="17"/>
  <c r="D570" i="17"/>
  <c r="D569" i="17"/>
  <c r="D568" i="17"/>
  <c r="D567" i="17"/>
  <c r="D566" i="17"/>
  <c r="D565" i="17"/>
  <c r="D373" i="17"/>
  <c r="D372" i="17"/>
  <c r="D371" i="17"/>
  <c r="D370" i="17"/>
  <c r="D369" i="17"/>
  <c r="D368" i="17"/>
  <c r="D367" i="17"/>
  <c r="D366" i="17"/>
  <c r="D220" i="17"/>
  <c r="D219" i="17"/>
  <c r="D218" i="17"/>
  <c r="D217" i="17"/>
  <c r="D216" i="17"/>
  <c r="D215" i="17"/>
  <c r="D214" i="17"/>
  <c r="D213" i="17"/>
  <c r="D212" i="17"/>
  <c r="D211" i="17"/>
  <c r="D405" i="17"/>
  <c r="D404" i="17"/>
  <c r="D403" i="17"/>
  <c r="D402" i="17"/>
  <c r="D401" i="17"/>
  <c r="D400" i="17"/>
  <c r="D399" i="17"/>
  <c r="D398" i="17"/>
  <c r="D397" i="17"/>
  <c r="D664" i="17"/>
  <c r="D663" i="17"/>
  <c r="D662" i="17"/>
  <c r="D661" i="17"/>
  <c r="D660" i="17"/>
  <c r="D659" i="17"/>
  <c r="D100" i="17"/>
  <c r="D99" i="17"/>
  <c r="D98" i="17"/>
  <c r="D97" i="17"/>
  <c r="D96" i="17"/>
  <c r="D95" i="17"/>
  <c r="D94" i="17"/>
  <c r="D93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271" i="17"/>
  <c r="D270" i="17"/>
  <c r="D269" i="17"/>
  <c r="D268" i="17"/>
  <c r="D267" i="17"/>
  <c r="D266" i="17"/>
  <c r="D265" i="17"/>
  <c r="D264" i="17"/>
  <c r="D263" i="17"/>
  <c r="D262" i="17"/>
  <c r="D261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74" i="17"/>
  <c r="D173" i="17"/>
  <c r="D172" i="17"/>
  <c r="D171" i="17"/>
  <c r="D170" i="17"/>
  <c r="D169" i="17"/>
  <c r="D168" i="17"/>
  <c r="D167" i="17"/>
  <c r="D166" i="17"/>
  <c r="D107" i="17"/>
  <c r="D106" i="17"/>
  <c r="D105" i="17"/>
  <c r="D104" i="17"/>
  <c r="D103" i="17"/>
  <c r="D102" i="17"/>
  <c r="D101" i="17"/>
  <c r="D564" i="17"/>
  <c r="D563" i="17"/>
  <c r="D562" i="17"/>
  <c r="D561" i="17"/>
  <c r="D560" i="17"/>
  <c r="D559" i="17"/>
  <c r="D558" i="17"/>
  <c r="D557" i="17"/>
  <c r="D556" i="17"/>
  <c r="D555" i="17"/>
  <c r="D554" i="17"/>
  <c r="D310" i="17"/>
  <c r="D309" i="17"/>
  <c r="D308" i="17"/>
  <c r="D307" i="17"/>
  <c r="D306" i="17"/>
  <c r="D305" i="17"/>
  <c r="D304" i="17"/>
  <c r="D303" i="17"/>
  <c r="D10" i="17"/>
  <c r="D9" i="17"/>
  <c r="D8" i="17"/>
  <c r="D7" i="17"/>
  <c r="D6" i="17"/>
  <c r="D5" i="17"/>
  <c r="D4" i="17"/>
  <c r="D3" i="17"/>
  <c r="D2" i="17"/>
  <c r="D355" i="17"/>
  <c r="D354" i="17"/>
  <c r="D353" i="17"/>
  <c r="D352" i="17"/>
  <c r="D351" i="17"/>
  <c r="D350" i="17"/>
  <c r="D349" i="17"/>
  <c r="D348" i="17"/>
  <c r="D347" i="17"/>
  <c r="D346" i="17"/>
  <c r="D345" i="17"/>
  <c r="D344" i="17"/>
  <c r="D343" i="17"/>
  <c r="D342" i="17"/>
  <c r="D341" i="17"/>
  <c r="D74" i="17"/>
  <c r="D73" i="17"/>
  <c r="D72" i="17"/>
  <c r="D71" i="17"/>
  <c r="D70" i="17"/>
  <c r="D69" i="17"/>
  <c r="D68" i="17"/>
  <c r="D67" i="17"/>
  <c r="D66" i="17"/>
  <c r="D65" i="17"/>
  <c r="D64" i="17"/>
  <c r="D243" i="17"/>
  <c r="D242" i="17"/>
  <c r="D241" i="17"/>
  <c r="D240" i="17"/>
  <c r="D239" i="17"/>
  <c r="D238" i="17"/>
  <c r="D237" i="17"/>
  <c r="D236" i="17"/>
  <c r="D235" i="17"/>
  <c r="D234" i="17"/>
  <c r="D233" i="17"/>
  <c r="D232" i="17"/>
  <c r="D673" i="17"/>
  <c r="D672" i="17"/>
  <c r="D671" i="17"/>
  <c r="D670" i="17"/>
  <c r="D669" i="17"/>
  <c r="D668" i="17"/>
  <c r="D667" i="17"/>
  <c r="D666" i="17"/>
  <c r="D658" i="17"/>
  <c r="D657" i="17"/>
  <c r="D656" i="17"/>
  <c r="D655" i="17"/>
  <c r="D654" i="17"/>
  <c r="D653" i="17"/>
  <c r="D652" i="17"/>
  <c r="D651" i="17"/>
  <c r="D650" i="17"/>
  <c r="D124" i="17"/>
  <c r="D123" i="17"/>
  <c r="D122" i="17"/>
  <c r="D121" i="17"/>
  <c r="D120" i="17"/>
  <c r="D119" i="17"/>
  <c r="D118" i="17"/>
  <c r="D117" i="17"/>
  <c r="D116" i="17"/>
  <c r="D649" i="17"/>
  <c r="D648" i="17"/>
  <c r="D647" i="17"/>
  <c r="D646" i="17"/>
  <c r="D645" i="17"/>
  <c r="D644" i="17"/>
  <c r="D643" i="17"/>
  <c r="D642" i="17"/>
  <c r="D641" i="17"/>
  <c r="D640" i="17"/>
  <c r="D639" i="17"/>
  <c r="D420" i="17"/>
  <c r="D419" i="17"/>
  <c r="D418" i="17"/>
  <c r="D417" i="17"/>
  <c r="D416" i="17"/>
  <c r="D415" i="17"/>
  <c r="D414" i="17"/>
  <c r="D413" i="17"/>
  <c r="D412" i="17"/>
  <c r="D411" i="17"/>
  <c r="D410" i="17"/>
  <c r="D409" i="17"/>
  <c r="D408" i="17"/>
  <c r="D407" i="17"/>
  <c r="D406" i="17"/>
  <c r="D715" i="17"/>
  <c r="D714" i="17"/>
  <c r="D713" i="17"/>
  <c r="D712" i="17"/>
  <c r="D711" i="17"/>
  <c r="D710" i="17"/>
  <c r="D709" i="17"/>
  <c r="D708" i="17"/>
  <c r="D707" i="17"/>
  <c r="D706" i="17"/>
  <c r="D705" i="17"/>
  <c r="D704" i="17"/>
  <c r="D703" i="17"/>
  <c r="D702" i="17"/>
  <c r="D701" i="17"/>
  <c r="D700" i="17"/>
  <c r="D699" i="17"/>
  <c r="D698" i="17"/>
  <c r="D697" i="17"/>
  <c r="D696" i="17"/>
  <c r="D695" i="17"/>
  <c r="D694" i="17"/>
  <c r="D693" i="17"/>
  <c r="D692" i="17"/>
  <c r="D82" i="17"/>
  <c r="D81" i="17"/>
  <c r="D80" i="17"/>
  <c r="D79" i="17"/>
  <c r="D78" i="17"/>
  <c r="D77" i="17"/>
  <c r="D76" i="17"/>
  <c r="D75" i="17"/>
  <c r="D231" i="17"/>
  <c r="D230" i="17"/>
  <c r="D229" i="17"/>
  <c r="D228" i="17"/>
  <c r="D227" i="17"/>
  <c r="D226" i="17"/>
  <c r="D225" i="17"/>
  <c r="D224" i="17"/>
  <c r="D223" i="17"/>
  <c r="D222" i="17"/>
  <c r="D221" i="17"/>
  <c r="D144" i="17"/>
  <c r="D143" i="17"/>
  <c r="D142" i="17"/>
  <c r="D141" i="17"/>
  <c r="D140" i="17"/>
  <c r="D139" i="17"/>
  <c r="D138" i="17"/>
  <c r="D137" i="17"/>
  <c r="D136" i="17"/>
  <c r="D585" i="17"/>
  <c r="D584" i="17"/>
  <c r="D583" i="17"/>
  <c r="D582" i="17"/>
  <c r="D581" i="17"/>
  <c r="D580" i="17"/>
  <c r="D579" i="17"/>
  <c r="D578" i="17"/>
  <c r="D577" i="17"/>
  <c r="D146" i="17"/>
  <c r="D145" i="17"/>
  <c r="T4" i="8"/>
  <c r="S4" i="8"/>
  <c r="R4" i="8"/>
  <c r="AP4" i="8"/>
  <c r="AO4" i="8" l="1"/>
  <c r="AN4" i="8"/>
  <c r="Q4" i="8"/>
  <c r="P4" i="8"/>
  <c r="O4" i="8"/>
  <c r="M4" i="8"/>
  <c r="L4" i="8"/>
  <c r="K4" i="8"/>
  <c r="J4" i="8"/>
  <c r="F4" i="8"/>
  <c r="D4" i="8"/>
  <c r="C4" i="8"/>
  <c r="B4" i="8"/>
  <c r="A4" i="8"/>
  <c r="BR4" i="8"/>
  <c r="BZ4" i="8"/>
  <c r="CH4" i="8"/>
  <c r="BS4" i="8"/>
  <c r="CA4" i="8"/>
  <c r="CI4" i="8"/>
  <c r="BT4" i="8"/>
  <c r="CB4" i="8"/>
  <c r="CJ4" i="8"/>
  <c r="BU4" i="8"/>
  <c r="CC4" i="8"/>
  <c r="CK4" i="8"/>
  <c r="BV4" i="8"/>
  <c r="CD4" i="8"/>
  <c r="CL4" i="8"/>
  <c r="BW4" i="8"/>
  <c r="CE4" i="8"/>
  <c r="CM4" i="8"/>
  <c r="BX4" i="8"/>
  <c r="CF4" i="8"/>
  <c r="CN4" i="8"/>
  <c r="CO4" i="8"/>
  <c r="CG4" i="8"/>
  <c r="BY4" i="8"/>
  <c r="H4" i="8"/>
  <c r="G4" i="8"/>
  <c r="N4" i="8"/>
  <c r="E4" i="8" l="1"/>
</calcChain>
</file>

<file path=xl/comments1.xml><?xml version="1.0" encoding="utf-8"?>
<comments xmlns="http://schemas.openxmlformats.org/spreadsheetml/2006/main">
  <authors>
    <author>TVC-HCM</author>
  </authors>
  <commentList>
    <comment ref="AD2" authorId="0" shapeId="0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CỘT MỚI</t>
        </r>
      </text>
    </comment>
  </commentList>
</comments>
</file>

<file path=xl/comments2.xml><?xml version="1.0" encoding="utf-8"?>
<comments xmlns="http://schemas.openxmlformats.org/spreadsheetml/2006/main">
  <authors>
    <author>TVC-HCM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TVC-HCM: Khi lưu dữ liệu vào không lấy dữ liệu từ ô này mà insert title_ID theo program_id import ứng viên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Vui lòng nhập mức lương mong muốn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Không hỗ trợ import nội dung này vì đã thống nhất trong tài liệu khảo sát chỉ có địa chỉ thường trú, tạm trú</t>
        </r>
      </text>
    </comment>
  </commentList>
</comments>
</file>

<file path=xl/comments3.xml><?xml version="1.0" encoding="utf-8"?>
<comments xmlns="http://schemas.openxmlformats.org/spreadsheetml/2006/main">
  <authors>
    <author>TVC-HCM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select * from ot_other_list o where o.type_id=49 and o.actflg='A' order by o.id asc</t>
        </r>
      </text>
    </comment>
  </commentList>
</comments>
</file>

<file path=xl/comments4.xml><?xml version="1.0" encoding="utf-8"?>
<comments xmlns="http://schemas.openxmlformats.org/spreadsheetml/2006/main">
  <authors>
    <author>TVC-HCM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select * from hu_nation n where n.actflg='A'</t>
        </r>
      </text>
    </comment>
  </commentList>
</comments>
</file>

<file path=xl/comments5.xml><?xml version="1.0" encoding="utf-8"?>
<comments xmlns="http://schemas.openxmlformats.org/spreadsheetml/2006/main">
  <authors>
    <author>TVC-HCM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select n.name_vn,n.id,p.name_vn,p.id from hu_province p inner join hu_nation n on p.nation_id=n.id where p.actflg='A';</t>
        </r>
      </text>
    </comment>
  </commentList>
</comments>
</file>

<file path=xl/comments6.xml><?xml version="1.0" encoding="utf-8"?>
<comments xmlns="http://schemas.openxmlformats.org/spreadsheetml/2006/main">
  <authors>
    <author>TVC-HCM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select p.name_vn,p.id,d.name_vn,d.id from hu_district d inner join hu_province p on d.province_id=p.id where d.actflg='A';</t>
        </r>
      </text>
    </comment>
  </commentList>
</comments>
</file>

<file path=xl/comments7.xml><?xml version="1.0" encoding="utf-8"?>
<comments xmlns="http://schemas.openxmlformats.org/spreadsheetml/2006/main">
  <authors>
    <author>TVC-HCM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select p.name_vn,p.id,d.name_vn,d.id,w.name_vn,w.id from hu_ward w inner join hu_district d on w.district_id=d.id inner join hu_province p on d.province_id=p.id where w.actflg='A'</t>
        </r>
      </text>
    </comment>
  </commentList>
</comments>
</file>

<file path=xl/comments8.xml><?xml version="1.0" encoding="utf-8"?>
<comments xmlns="http://schemas.openxmlformats.org/spreadsheetml/2006/main">
  <authors>
    <author>TVC-HCM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select * from ot_other_list o where o.TYPE_CODE='LEARNING_LEVEL'and o.actflg='A'</t>
        </r>
      </text>
    </comment>
  </commentList>
</comments>
</file>

<file path=xl/comments9.xml><?xml version="1.0" encoding="utf-8"?>
<comments xmlns="http://schemas.openxmlformats.org/spreadsheetml/2006/main">
  <authors>
    <author>TVC-HCM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select * from ot_other_list o where o.TYPE_CODE='FAMILY_STATUS'and o.actflg='A'</t>
        </r>
      </text>
    </comment>
  </commentList>
</comments>
</file>

<file path=xl/comments10.xml><?xml version="1.0" encoding="utf-8"?>
<comments xmlns="http://schemas.openxmlformats.org/spreadsheetml/2006/main">
  <authors>
    <author>TVC-HCM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TVC-HCM:</t>
        </r>
        <r>
          <rPr>
            <sz val="9"/>
            <color indexed="81"/>
            <rFont val="Tahoma"/>
            <family val="2"/>
          </rPr>
          <t xml:space="preserve">
select * from ot_other_list o where o.type_id=42 order by o.code asc</t>
        </r>
      </text>
    </comment>
  </commentList>
</comments>
</file>

<file path=xl/sharedStrings.xml><?xml version="1.0" encoding="utf-8"?>
<sst xmlns="http://schemas.openxmlformats.org/spreadsheetml/2006/main" count="37768" uniqueCount="9775">
  <si>
    <t>Điểm hạn chế</t>
  </si>
  <si>
    <t>Điểm mạnh</t>
  </si>
  <si>
    <t>Lý do nghỉ việc :</t>
  </si>
  <si>
    <t>Mức lương:</t>
  </si>
  <si>
    <t>I. THÔNG TIN CÁ NHÂN:</t>
  </si>
  <si>
    <t>Người thân và địa chỉ liên lạc khi cần thiết:</t>
  </si>
  <si>
    <t>Bạn biết Thông tin tuyển dụng của chúng tôi qua:</t>
  </si>
  <si>
    <t xml:space="preserve">…………………. , ngày  ….tháng …năm   20…                                                                                                                              </t>
  </si>
  <si>
    <t>Mức lương đề nghị:</t>
  </si>
  <si>
    <t>Ngày có thể nhận việc:</t>
  </si>
  <si>
    <t>Dân tộc:</t>
  </si>
  <si>
    <t>Tôn giáo:</t>
  </si>
  <si>
    <t>Chức danh dự tuyển*:</t>
  </si>
  <si>
    <t>Giới tính*:</t>
  </si>
  <si>
    <t>Tình trạng hôn nhân*:</t>
  </si>
  <si>
    <t>Địa chỉ liên hệ:</t>
  </si>
  <si>
    <t xml:space="preserve">Từ </t>
  </si>
  <si>
    <t>Cấp trên trực tiếp</t>
  </si>
  <si>
    <t>Ngày sinh*:</t>
  </si>
  <si>
    <t xml:space="preserve">Email*: </t>
  </si>
  <si>
    <t>Họ &amp; tên lót*:</t>
  </si>
  <si>
    <t>Chiều cao*:</t>
  </si>
  <si>
    <r>
      <t>Cân nặng*:</t>
    </r>
    <r>
      <rPr>
        <sz val="5"/>
        <rFont val="Myriad Pro"/>
        <family val="2"/>
      </rPr>
      <t/>
    </r>
  </si>
  <si>
    <t>SĐT*:</t>
  </si>
  <si>
    <t>Ngày cấp*:</t>
  </si>
  <si>
    <r>
      <t>Chuyên ngành*:</t>
    </r>
    <r>
      <rPr>
        <sz val="12"/>
        <rFont val="Myriad Pro"/>
        <family val="2"/>
      </rPr>
      <t/>
    </r>
  </si>
  <si>
    <t>Quốc gia*:</t>
  </si>
  <si>
    <t>Thành phố/ Tỉnh*:</t>
  </si>
  <si>
    <t>Quận/ Huyện*:</t>
  </si>
  <si>
    <t>Xã phường*:</t>
  </si>
  <si>
    <t>Hộ khẩu thường trú *</t>
  </si>
  <si>
    <t>Địa chỉ liên lạc*</t>
  </si>
  <si>
    <t>Họ và tên*:</t>
  </si>
  <si>
    <t>Mối quan hệ*:</t>
  </si>
  <si>
    <t xml:space="preserve">SĐT*: </t>
  </si>
  <si>
    <t>Thời gian bắt đầu*</t>
  </si>
  <si>
    <t>Thời gian kết thúc*</t>
  </si>
  <si>
    <t>Trường/Trung tâm/Đơn vị *</t>
  </si>
  <si>
    <t>Xếp loại*</t>
  </si>
  <si>
    <t>Tên Công ty *</t>
  </si>
  <si>
    <t>Chức danh/ Vị trí *</t>
  </si>
  <si>
    <t>Thời gian bắt đầu *</t>
  </si>
  <si>
    <t>Trang tuyển dụng:</t>
  </si>
  <si>
    <t>Người quen giới thiệu:</t>
  </si>
  <si>
    <t>Họ và tên:</t>
  </si>
  <si>
    <t>SĐT:</t>
  </si>
  <si>
    <t>Đơn vị:</t>
  </si>
  <si>
    <t>II. BẰNG CẤP CHUYÊN MÔN/ CHỨNG CHỈ/ CHỨNG NHẬN</t>
  </si>
  <si>
    <t xml:space="preserve">Vui lòng bạn điền đầy đủ nội dung các thông tin trên
Cảm ơn bạn đã quan tâm đến Công ty chúng tôi!
</t>
  </si>
  <si>
    <t>Tôi xin cam đoan các thông tin được cung cấp ở trên hoàn toàn đúng sự thật, nếu cung cấp các thông tin gian dối tôi sẽ bị sa thải.</t>
  </si>
  <si>
    <t>Chức danh quan tâm:</t>
  </si>
  <si>
    <t>Chữ ký của ứng viên</t>
  </si>
  <si>
    <r>
      <rPr>
        <b/>
        <sz val="12"/>
        <rFont val="Myriad Pro"/>
      </rPr>
      <t>Tên*</t>
    </r>
    <r>
      <rPr>
        <sz val="12"/>
        <rFont val="Myriad Pro"/>
      </rPr>
      <t>:</t>
    </r>
  </si>
  <si>
    <r>
      <t>CMND*</t>
    </r>
    <r>
      <rPr>
        <sz val="12"/>
        <rFont val="Myriad Pro"/>
      </rPr>
      <t>:</t>
    </r>
  </si>
  <si>
    <r>
      <t>Nơi cấp*:</t>
    </r>
    <r>
      <rPr>
        <sz val="12"/>
        <rFont val="Myriad Pro"/>
      </rPr>
      <t xml:space="preserve"> </t>
    </r>
  </si>
  <si>
    <t>Địa chỉ tạm trú</t>
  </si>
  <si>
    <r>
      <t xml:space="preserve">III. QUÁ TRÌNH CÔNG TÁC: </t>
    </r>
    <r>
      <rPr>
        <sz val="12"/>
        <rFont val="Myriad Pro"/>
        <family val="2"/>
      </rPr>
      <t>(Bắt đầu từ công việc gần đây nhất)</t>
    </r>
  </si>
  <si>
    <t>Địa chỉ (Số nhà, đường):</t>
  </si>
  <si>
    <t>Thành phố/ Tỉnh:</t>
  </si>
  <si>
    <t>Quận/ Huyện:</t>
  </si>
  <si>
    <t>Quốc gia:</t>
  </si>
  <si>
    <t>Xã phường:</t>
  </si>
  <si>
    <t>Chuyên Ngành</t>
  </si>
  <si>
    <t>Bằng cấp/ Chứng chỉ</t>
  </si>
  <si>
    <t>Thời gian kết thúc</t>
  </si>
  <si>
    <t>Mô tả công việc *:</t>
  </si>
  <si>
    <t>rc_candidate</t>
  </si>
  <si>
    <t>rc_candidate_cv</t>
  </si>
  <si>
    <t>FIRST_NAME_VN</t>
  </si>
  <si>
    <t>LAST_NAME_VN</t>
  </si>
  <si>
    <t>FULLNAME_VN</t>
  </si>
  <si>
    <t>BIRTH_DATE</t>
  </si>
  <si>
    <t>GENDER</t>
  </si>
  <si>
    <t>NATIVE</t>
  </si>
  <si>
    <t>Logo lấy từ thông tin đơn vị (hu_location) của Org_id cấp công ty của đơn vị có chương trình tuyển dụng</t>
  </si>
  <si>
    <t>Địa chỉ thường trú</t>
  </si>
  <si>
    <t>Tỉnh thường trú</t>
  </si>
  <si>
    <t>Quận thường trú</t>
  </si>
  <si>
    <t>Xã thường trú</t>
  </si>
  <si>
    <t>Tỉnh tạm trú</t>
  </si>
  <si>
    <t>Quận tạm trú</t>
  </si>
  <si>
    <t>Xã tạm trú</t>
  </si>
  <si>
    <t>Họ tên người thân</t>
  </si>
  <si>
    <t>Mối quan hệ</t>
  </si>
  <si>
    <t>Điện thoại</t>
  </si>
  <si>
    <t>Địa chỉ</t>
  </si>
  <si>
    <t>Trang tuyển dụng</t>
  </si>
  <si>
    <t>Họ tên người giới thiệu</t>
  </si>
  <si>
    <t>Số điện thoại người giới thiệu</t>
  </si>
  <si>
    <t>Đơn vị của người giới thiệu</t>
  </si>
  <si>
    <t>Thời gian bắt đầu 1</t>
  </si>
  <si>
    <t>Thời gian kết thúc 1</t>
  </si>
  <si>
    <t>Trường/Trung tâm/Đơn vị  1</t>
  </si>
  <si>
    <t>Chuyên Ngành 1</t>
  </si>
  <si>
    <t>Bằng cấp/ Chứng chỉ 1</t>
  </si>
  <si>
    <t>Xếp loại 1</t>
  </si>
  <si>
    <t>Thời gian bắt đầu 2</t>
  </si>
  <si>
    <t>Thời gian kết thúc 2</t>
  </si>
  <si>
    <t>Trường/Trung tâm/Đơn vị  2</t>
  </si>
  <si>
    <t>Chuyên Ngành 2</t>
  </si>
  <si>
    <t>Bằng cấp/ Chứng chỉ 2</t>
  </si>
  <si>
    <t>Xếp loại 2</t>
  </si>
  <si>
    <t>Thời gian bắt đầu 3</t>
  </si>
  <si>
    <t>Thời gian kết thúc 3</t>
  </si>
  <si>
    <t>Trường/Trung tâm/Đơn vị  3</t>
  </si>
  <si>
    <t>Chuyên Ngành 3</t>
  </si>
  <si>
    <t>Bằng cấp/ Chứng chỉ 3</t>
  </si>
  <si>
    <t>Xếp loại 3</t>
  </si>
  <si>
    <t>Thời gian bắt đầu 4</t>
  </si>
  <si>
    <t>Thời gian kết thúc 4</t>
  </si>
  <si>
    <t>Trường/Trung tâm/Đơn vị  4</t>
  </si>
  <si>
    <t>Chuyên Ngành 4</t>
  </si>
  <si>
    <t>Bằng cấp/ Chứng chỉ 4</t>
  </si>
  <si>
    <t>Xếp loại 4</t>
  </si>
  <si>
    <t>Thời gian bắt đầu 5</t>
  </si>
  <si>
    <t>Thời gian kết thúc 5</t>
  </si>
  <si>
    <t>Trường/Trung tâm/Đơn vị  5</t>
  </si>
  <si>
    <t>Chuyên Ngành 5</t>
  </si>
  <si>
    <t>Bằng cấp/ Chứng chỉ 5</t>
  </si>
  <si>
    <t>Xếp loại 5</t>
  </si>
  <si>
    <t>Tên Công ty 1</t>
  </si>
  <si>
    <t>Chức danh/ Vị trí 1</t>
  </si>
  <si>
    <t>Cấp trên trực tiếp 1</t>
  </si>
  <si>
    <t>Mô tả công việc 1</t>
  </si>
  <si>
    <t>Mức lương 1</t>
  </si>
  <si>
    <t>Lý do nghỉ việc 1</t>
  </si>
  <si>
    <t>Tên Công ty 2</t>
  </si>
  <si>
    <t>Chức danh/ Vị trí 2</t>
  </si>
  <si>
    <t>Cấp trên trực tiếp 2</t>
  </si>
  <si>
    <t>Mô tả công việc 2</t>
  </si>
  <si>
    <t>Mức lương 2</t>
  </si>
  <si>
    <t>Lý do nghỉ việc 2</t>
  </si>
  <si>
    <t>Tên Công ty 3</t>
  </si>
  <si>
    <t>Chức danh/ Vị trí 3</t>
  </si>
  <si>
    <t>Cấp trên trực tiếp 3</t>
  </si>
  <si>
    <t>Mô tả công việc 3</t>
  </si>
  <si>
    <t>Mức lương 3</t>
  </si>
  <si>
    <t>Lý do nghỉ việc 3</t>
  </si>
  <si>
    <t>Tên</t>
  </si>
  <si>
    <t>ID</t>
  </si>
  <si>
    <t>Nữ</t>
  </si>
  <si>
    <t>NAME_VN</t>
  </si>
  <si>
    <t>Kinh</t>
  </si>
  <si>
    <t>Tày</t>
  </si>
  <si>
    <t>Thái</t>
  </si>
  <si>
    <t>Hoa</t>
  </si>
  <si>
    <t>Khơ-me</t>
  </si>
  <si>
    <t>Mường</t>
  </si>
  <si>
    <t>Nùng</t>
  </si>
  <si>
    <t>Hmông</t>
  </si>
  <si>
    <t>Dao</t>
  </si>
  <si>
    <t>Gia-rai</t>
  </si>
  <si>
    <t>Ngái</t>
  </si>
  <si>
    <t>Ê-đê</t>
  </si>
  <si>
    <t>Ba-na</t>
  </si>
  <si>
    <t>Xơ-đăng</t>
  </si>
  <si>
    <t>Sán Chay</t>
  </si>
  <si>
    <t>Cơ-ho</t>
  </si>
  <si>
    <t>Chăm</t>
  </si>
  <si>
    <t>Sán Dìu</t>
  </si>
  <si>
    <t>Hrê</t>
  </si>
  <si>
    <t>Mnông</t>
  </si>
  <si>
    <t>Ra-glai</t>
  </si>
  <si>
    <t>Xtiêng</t>
  </si>
  <si>
    <t>Bru-Vân Kiều</t>
  </si>
  <si>
    <t>Thổ</t>
  </si>
  <si>
    <t>Giáy</t>
  </si>
  <si>
    <t>Cơ-tu</t>
  </si>
  <si>
    <t>Gié-Triêng</t>
  </si>
  <si>
    <t>Mạ</t>
  </si>
  <si>
    <t>Khơ-mú</t>
  </si>
  <si>
    <t>Co</t>
  </si>
  <si>
    <t>Ta-ôi</t>
  </si>
  <si>
    <t>Chơ-ro</t>
  </si>
  <si>
    <t>Kháng</t>
  </si>
  <si>
    <t>Xinh-mun</t>
  </si>
  <si>
    <t>Hà Nhì</t>
  </si>
  <si>
    <t>Chu-ru</t>
  </si>
  <si>
    <t>Lào</t>
  </si>
  <si>
    <t>La Chi</t>
  </si>
  <si>
    <t>La Ha</t>
  </si>
  <si>
    <t>Phù Lá</t>
  </si>
  <si>
    <t>La Hủ</t>
  </si>
  <si>
    <t>Lự</t>
  </si>
  <si>
    <t>Lô Lô</t>
  </si>
  <si>
    <t>Chứt</t>
  </si>
  <si>
    <t>Mảng</t>
  </si>
  <si>
    <t>Pà Thẻn</t>
  </si>
  <si>
    <t>Cơ Lao</t>
  </si>
  <si>
    <t>Cống</t>
  </si>
  <si>
    <t>Bố Y</t>
  </si>
  <si>
    <t>Si La</t>
  </si>
  <si>
    <t>Pu Péo</t>
  </si>
  <si>
    <t>Brâu</t>
  </si>
  <si>
    <t>Ơ Đu</t>
  </si>
  <si>
    <t>Rơ-măm</t>
  </si>
  <si>
    <t>Cao Lan</t>
  </si>
  <si>
    <t>Khác</t>
  </si>
  <si>
    <t>Chiều cao</t>
  </si>
  <si>
    <t>Cân nặng</t>
  </si>
  <si>
    <t>SĐT</t>
  </si>
  <si>
    <t xml:space="preserve">Email </t>
  </si>
  <si>
    <t>Tình trạng hôn nhân</t>
  </si>
  <si>
    <t>Độc thân</t>
  </si>
  <si>
    <t>Đã có gia đình</t>
  </si>
  <si>
    <t>Ly thân</t>
  </si>
  <si>
    <t>Ly dị</t>
  </si>
  <si>
    <t>Chồng chết</t>
  </si>
  <si>
    <t>Vợ chết</t>
  </si>
  <si>
    <t>Dân tộc</t>
  </si>
  <si>
    <t>Giới tính</t>
  </si>
  <si>
    <t>CMND</t>
  </si>
  <si>
    <t>Ngày cấp</t>
  </si>
  <si>
    <t xml:space="preserve">Nơi cấp </t>
  </si>
  <si>
    <t>Chuyên ngành</t>
  </si>
  <si>
    <t>Trung cấp</t>
  </si>
  <si>
    <t>Cao đẳng</t>
  </si>
  <si>
    <t>Sơ cấp</t>
  </si>
  <si>
    <t>Đại học</t>
  </si>
  <si>
    <t>Thạc sĩ</t>
  </si>
  <si>
    <t>Tiến sĩ</t>
  </si>
  <si>
    <t>An Ninh Mạng</t>
  </si>
  <si>
    <t>Báo Chí</t>
  </si>
  <si>
    <t>Báo Chí và Truyền Thông</t>
  </si>
  <si>
    <t>Cử Nhân Khoa Học</t>
  </si>
  <si>
    <t>Cấp Thoát Nước</t>
  </si>
  <si>
    <t>CNTT và Quản Trị Doanh Nghiệp</t>
  </si>
  <si>
    <t xml:space="preserve">Cơ Khí  </t>
  </si>
  <si>
    <t>Cơ Khí Chế Tạo Máy</t>
  </si>
  <si>
    <t>Cơ Điện</t>
  </si>
  <si>
    <t>Công Nghệ Kỹ Thuật Điện</t>
  </si>
  <si>
    <t xml:space="preserve">Công Nghệ Sinh Học </t>
  </si>
  <si>
    <t>Công Nghệ Thông Tin</t>
  </si>
  <si>
    <t>Design</t>
  </si>
  <si>
    <t>Du lịch và Tiếp thị Quốc tế</t>
  </si>
  <si>
    <t>Dược</t>
  </si>
  <si>
    <t>F&amp;B-Dịch vụ nhà hàng và quầy uống</t>
  </si>
  <si>
    <t>Facilities Management-Quản lý hạ tầng</t>
  </si>
  <si>
    <t>Giáo Dục Mầm Non</t>
  </si>
  <si>
    <t>Giáo Dục Tiểu Học</t>
  </si>
  <si>
    <t>Hệ Thống Thông Tin</t>
  </si>
  <si>
    <t>Hệ thống điện</t>
  </si>
  <si>
    <t>Kỹ Sư Cơ Khí Chế Tạo Máy</t>
  </si>
  <si>
    <t>Kỹ Thuật Máy Tính</t>
  </si>
  <si>
    <t>Ngữ văn Pháp</t>
  </si>
  <si>
    <t>Ngoại ngữ</t>
  </si>
  <si>
    <t>Ngân Hàng</t>
  </si>
  <si>
    <t>Nhiệt - Điện Lạnh</t>
  </si>
  <si>
    <t>Nhiệt lạnh</t>
  </si>
  <si>
    <t>Nhà Hàng Khách Sạn</t>
  </si>
  <si>
    <t>Pha Chế</t>
  </si>
  <si>
    <t>Quản lý đất đai</t>
  </si>
  <si>
    <t>Quản Trị Du Lịch Khách Sạn</t>
  </si>
  <si>
    <t>Quản Trị Khách Sạn</t>
  </si>
  <si>
    <t>Quản Trị Kinh Doanh</t>
  </si>
  <si>
    <t>Quản Trị Kinh Doanh Quốc tế</t>
  </si>
  <si>
    <t>Quản trị Lưu Trú</t>
  </si>
  <si>
    <t>Quản Trị Mạng</t>
  </si>
  <si>
    <t>Quản Trị Nhà Hàng</t>
  </si>
  <si>
    <t>Quản trị Nhà Hàng Khách Sạn</t>
  </si>
  <si>
    <t>Quản Trị Nhân Lực</t>
  </si>
  <si>
    <t>Quản Trị Tài Chính</t>
  </si>
  <si>
    <t>Quan Hệ Công Chúng Truyền Thông</t>
  </si>
  <si>
    <t>Quan Hệ Quốc Tế</t>
  </si>
  <si>
    <t>Sản Xuất Phim, Đạo diễn Phim</t>
  </si>
  <si>
    <t>Sư Phạm</t>
  </si>
  <si>
    <t>Sư Phạm Mầm Non</t>
  </si>
  <si>
    <t>Tổ Chức Sự Kiện</t>
  </si>
  <si>
    <t>Thiết kế</t>
  </si>
  <si>
    <t>Thiết Kế Đồ Họa</t>
  </si>
  <si>
    <t xml:space="preserve">Thư Viện Thông Tin </t>
  </si>
  <si>
    <t>Thương Mại</t>
  </si>
  <si>
    <t>Thương Mại - Du Lịch</t>
  </si>
  <si>
    <t>Thương Mại - Marketing</t>
  </si>
  <si>
    <t>Tiếng Anh</t>
  </si>
  <si>
    <t>Tiếng Nga</t>
  </si>
  <si>
    <t>Tin Học</t>
  </si>
  <si>
    <t>Tin Học Quản Lý</t>
  </si>
  <si>
    <t>Toán Thống Kê</t>
  </si>
  <si>
    <t>Truyền thông</t>
  </si>
  <si>
    <t>Truyền Thông Marketing</t>
  </si>
  <si>
    <t>Tài Chính</t>
  </si>
  <si>
    <t>Tài Chính Doanh Nghiệp</t>
  </si>
  <si>
    <t xml:space="preserve">Tài Chính Kế Toán </t>
  </si>
  <si>
    <t>Tài Chính Quốc Tế</t>
  </si>
  <si>
    <t>Tài Chính - Ngân Hàng</t>
  </si>
  <si>
    <t>Tài Chính - Điện Tử</t>
  </si>
  <si>
    <t>Vận Hành Máy</t>
  </si>
  <si>
    <t>Vật lý Kỹ thuật</t>
  </si>
  <si>
    <t>Xuất Bản Phẩm</t>
  </si>
  <si>
    <t>Xuất Nhập Khẩu</t>
  </si>
  <si>
    <t>Xây Dựng</t>
  </si>
  <si>
    <t>Xã Hội Học</t>
  </si>
  <si>
    <t>Điện</t>
  </si>
  <si>
    <t>Điện Công Nghiệp</t>
  </si>
  <si>
    <t>Điện Công Nghiệp &amp; Dân Dụng</t>
  </si>
  <si>
    <t>Điện Khí Hóa- Cung Cấp Điện</t>
  </si>
  <si>
    <t>Điện Lạnh</t>
  </si>
  <si>
    <t>Điện Tử</t>
  </si>
  <si>
    <t>Điện Tử - Viễn Thông</t>
  </si>
  <si>
    <t>Điện- Điện Tử</t>
  </si>
  <si>
    <t>Điều Dưỡng</t>
  </si>
  <si>
    <t xml:space="preserve">Đông Nam Á Học </t>
  </si>
  <si>
    <t>Các hệ thống và mạng năng lượng</t>
  </si>
  <si>
    <t>Ngoại thương</t>
  </si>
  <si>
    <t>Tài chính và Thương mại Quốc tế</t>
  </si>
  <si>
    <t>Kinh tế Chính trị</t>
  </si>
  <si>
    <t>Tài chính - Tín dụng</t>
  </si>
  <si>
    <t>Kinh tế Ngoại thương</t>
  </si>
  <si>
    <t>Văn hóa Quần chúng</t>
  </si>
  <si>
    <t>Tài chính Kế toán doanh nghiệp</t>
  </si>
  <si>
    <t>Tiếng Trung</t>
  </si>
  <si>
    <t>Kế toán Doanh nghiệp Thương mại</t>
  </si>
  <si>
    <t>Văn hóa Du lịch</t>
  </si>
  <si>
    <t>Quản trị Kinh doanh Xuất Nhập Khẩu</t>
  </si>
  <si>
    <t>Vận tải Hàng Không</t>
  </si>
  <si>
    <t>Kinh tế lao động Bảo trợ xã hội</t>
  </si>
  <si>
    <t>Sửa chữa ô tô</t>
  </si>
  <si>
    <t>Trung cấp Điện</t>
  </si>
  <si>
    <t>Luật học</t>
  </si>
  <si>
    <t>Đông Phương học</t>
  </si>
  <si>
    <t>Thông dịch viên</t>
  </si>
  <si>
    <t>Kinh doanh Thương mại</t>
  </si>
  <si>
    <t>Thực tập Kinh doanh</t>
  </si>
  <si>
    <t>Hoa ngữ</t>
  </si>
  <si>
    <t>Tài chính và Kinh tế</t>
  </si>
  <si>
    <t>Kinh tế Học</t>
  </si>
  <si>
    <t>Kinh doanh tiền tệ</t>
  </si>
  <si>
    <t>Hải Quan</t>
  </si>
  <si>
    <t>Quản trị chất lượng</t>
  </si>
  <si>
    <t>Kỹ Thuật Điện</t>
  </si>
  <si>
    <t>Kỹ Thuật Điện - Điện Tử</t>
  </si>
  <si>
    <t>Kế Toán</t>
  </si>
  <si>
    <t>Kế Toán - Kiểm Toán</t>
  </si>
  <si>
    <t xml:space="preserve">Kế Toán Doanh Ngiệp </t>
  </si>
  <si>
    <t>Kế Toán Tin Học</t>
  </si>
  <si>
    <t>Kế Toán - Tài Chính</t>
  </si>
  <si>
    <t>Kiến Trúc</t>
  </si>
  <si>
    <t>Kinh Doanh</t>
  </si>
  <si>
    <t>Kinh Doanh Quốc Tế</t>
  </si>
  <si>
    <t>Kinh Doanh - Công Nghệ</t>
  </si>
  <si>
    <t>Kinh Tế Xây dựng</t>
  </si>
  <si>
    <t>Kinh Tế Đối Ngoại</t>
  </si>
  <si>
    <t>KT Máy Lạnh - Điều Hòa Không Khí</t>
  </si>
  <si>
    <t>Luật</t>
  </si>
  <si>
    <t>Luật Kinh Tế</t>
  </si>
  <si>
    <t>Luật Thương Mại</t>
  </si>
  <si>
    <t>Luật Thương Mại Quốc Tế</t>
  </si>
  <si>
    <t>Mạng Máy Tính</t>
  </si>
  <si>
    <t>Mạng Viễn Thông</t>
  </si>
  <si>
    <t>Marketing</t>
  </si>
  <si>
    <t>Multimedia Designer</t>
  </si>
  <si>
    <t xml:space="preserve">Máy Tính </t>
  </si>
  <si>
    <t>Nội Thất</t>
  </si>
  <si>
    <t>Ngữ Văn</t>
  </si>
  <si>
    <t>Ngữ Văn Anh</t>
  </si>
  <si>
    <t>Du lịch học</t>
  </si>
  <si>
    <t>Thống kê Kế toán</t>
  </si>
  <si>
    <t>Lý luận chính trị</t>
  </si>
  <si>
    <t>Sư phạm Anh văn</t>
  </si>
  <si>
    <t>Kế toán Tổng hợp</t>
  </si>
  <si>
    <t>Quan hệ Kinh tế Quốc Tế</t>
  </si>
  <si>
    <t>Chính sách Công</t>
  </si>
  <si>
    <t>Trung Quốc học</t>
  </si>
  <si>
    <t>Thống kê kinh doanh</t>
  </si>
  <si>
    <t>Tài chính Tiền tệ</t>
  </si>
  <si>
    <t>Hán ngữ Hiện đại</t>
  </si>
  <si>
    <t>An toàn Thông tin</t>
  </si>
  <si>
    <t>Địa chất</t>
  </si>
  <si>
    <t>Quản trị Tài chính Ngân hàng</t>
  </si>
  <si>
    <t>Tín hiệu Đường sắt</t>
  </si>
  <si>
    <t>Kinh tế phát triển Việt Nam-Hà Lan</t>
  </si>
  <si>
    <t>Kế toán và Phân tích Kinh tế</t>
  </si>
  <si>
    <t>Hội họa</t>
  </si>
  <si>
    <t>Tài chính và Marketing</t>
  </si>
  <si>
    <t>Song ngành Kinh tế Nông nghiệp và Tài chính</t>
  </si>
  <si>
    <t>Tin học Viễn thông</t>
  </si>
  <si>
    <t>Hệ thống thông tin kinh tế</t>
  </si>
  <si>
    <t>Kinh doanh Xuất Nhập khẩu</t>
  </si>
  <si>
    <t>Truyền thông Đa phương tiện</t>
  </si>
  <si>
    <t>Hướng dẫn viên</t>
  </si>
  <si>
    <t>Luật Quốc tế</t>
  </si>
  <si>
    <t>Luật Dân sự</t>
  </si>
  <si>
    <t>Quản trị hệ thống thông tin</t>
  </si>
  <si>
    <t>Kinh tế Quốc Tế</t>
  </si>
  <si>
    <t>Luật Tài chính - Ngân hàng - Chứng khoán</t>
  </si>
  <si>
    <t>Kỹ sư Xây dựng</t>
  </si>
  <si>
    <t>Địa chất công trình</t>
  </si>
  <si>
    <t>Thẩm định giá</t>
  </si>
  <si>
    <t>Kinh tế Thẩm định giá</t>
  </si>
  <si>
    <t>Kế toán và tín dụng ngân hàng</t>
  </si>
  <si>
    <t>Xây dựng dân dụng &amp; CN</t>
  </si>
  <si>
    <t>Điện Kỹ thuật</t>
  </si>
  <si>
    <t>Kỹ sư Xây dựng Công trình</t>
  </si>
  <si>
    <t>Kỹ sư Xây dựng cầu đường</t>
  </si>
  <si>
    <t>Kỹ thuật dầu khí ứng dụng</t>
  </si>
  <si>
    <t>Kỹ sư Kỹ thuật xây dựng công trình giao thông</t>
  </si>
  <si>
    <t>Kỹ sư Quản lý Xây dựng Đô thị</t>
  </si>
  <si>
    <t>Kỹ sư Điện Kỹ thuật</t>
  </si>
  <si>
    <t>Cao đẳng Kỹ thuật phần mềm - Công nghệ Microsoft</t>
  </si>
  <si>
    <t>Kỹ sư Công nghệ Kỹ thuật Công trình xây dựng</t>
  </si>
  <si>
    <t>Ngôn ngữ Anh</t>
  </si>
  <si>
    <t>Công nghệ Kỹ thuật Điện - Điện tử</t>
  </si>
  <si>
    <t>Kinh tế Kế toán - Kiểm toán</t>
  </si>
  <si>
    <t>QTKD, Brand &amp; Marketing</t>
  </si>
  <si>
    <t>Kỹ sư Điện - Điện tử (Điện Năng)</t>
  </si>
  <si>
    <t>Sư phạm kỹ thuật xây dựng</t>
  </si>
  <si>
    <t>Quản trị Kinh doanh Vận tải biển</t>
  </si>
  <si>
    <t>Quản Trị Kinh Doanh Du lịch</t>
  </si>
  <si>
    <t>Kỹ sư Công nghệ Thực phẩm</t>
  </si>
  <si>
    <t>Xây dựng dân dụng và Công nghiệp</t>
  </si>
  <si>
    <t>Kỹ sư Khai thác máy tàu thủy</t>
  </si>
  <si>
    <t>Lập trình ứng dụng</t>
  </si>
  <si>
    <t>Kỹ sư Kỹ thuật điện - Điện tử</t>
  </si>
  <si>
    <t>Công nghệ kỹ thuật nhiệt</t>
  </si>
  <si>
    <t>Kinh tế lao động</t>
  </si>
  <si>
    <t>Quản lý Tài nguyên và Môi trường</t>
  </si>
  <si>
    <t>Lưu trữ và Quản trị Văn phòng</t>
  </si>
  <si>
    <t>Quản Trị Kinh Doanh Du lịch &amp; Dịch vụ khách hàng</t>
  </si>
  <si>
    <t>Sư phạm Địa lý</t>
  </si>
  <si>
    <t>Kỹ sư Công nghệ thông tin</t>
  </si>
  <si>
    <t>Toán - Tin học</t>
  </si>
  <si>
    <t>Công nghệ kỹ thuật xây dựng dân dụng</t>
  </si>
  <si>
    <t>Nhiếp ảnh</t>
  </si>
  <si>
    <t>Ngôn ngữ học</t>
  </si>
  <si>
    <t>Quản lý du lịch và Khách sạn Nhà hàng</t>
  </si>
  <si>
    <t>Luật Doanh nghiệp</t>
  </si>
  <si>
    <t>Quản trị Rủi Ro, Tài chính và Ngân hàng Quốc tế</t>
  </si>
  <si>
    <t>Du lịch</t>
  </si>
  <si>
    <t>Tiếng Pháp</t>
  </si>
  <si>
    <t>Việt Nam học</t>
  </si>
  <si>
    <t>Quản lý Kinh tế</t>
  </si>
  <si>
    <t>Nghiên cứu dịch thuật và Diễn giải</t>
  </si>
  <si>
    <t>Quản trị Tin học</t>
  </si>
  <si>
    <t>Điện tử viễn thông</t>
  </si>
  <si>
    <t>Quản lý kinh doanh</t>
  </si>
  <si>
    <t>Tiếng Nhật</t>
  </si>
  <si>
    <t>Ngân hàng Bảo hiểm</t>
  </si>
  <si>
    <t>Ngân hàng Thương mại</t>
  </si>
  <si>
    <t>Tiền tệ Thị trường Vốn</t>
  </si>
  <si>
    <t>Quản lý Nông nghiệp</t>
  </si>
  <si>
    <t>Thống kê</t>
  </si>
  <si>
    <t>Điện dân dụng</t>
  </si>
  <si>
    <t>Hóa học</t>
  </si>
  <si>
    <t>Hạch toán Kế toán</t>
  </si>
  <si>
    <t>Tài chính Thương mại Quốc tế</t>
  </si>
  <si>
    <t>Luật kinh doanh</t>
  </si>
  <si>
    <t>Tài chính và Đầu tư</t>
  </si>
  <si>
    <t>Ngoại hối</t>
  </si>
  <si>
    <t>Quản lý Tài chính</t>
  </si>
  <si>
    <t>Hệ thống thông tin Quản lý</t>
  </si>
  <si>
    <t>Sửa chữa máy điện</t>
  </si>
  <si>
    <t>Khoa học Quản lý</t>
  </si>
  <si>
    <t>Thanh Toán Quốc tế</t>
  </si>
  <si>
    <t>Tư pháp hành chính</t>
  </si>
  <si>
    <t>Công tác xã hội</t>
  </si>
  <si>
    <t>Công nghệ thực phẩm</t>
  </si>
  <si>
    <t>Kinh tế Thương mại</t>
  </si>
  <si>
    <t>Quản trị doanh nghiệp</t>
  </si>
  <si>
    <t>Thương mại Quốc tế</t>
  </si>
  <si>
    <t>Khai thác mỏ</t>
  </si>
  <si>
    <t>Tiếng Đức</t>
  </si>
  <si>
    <t>Công nghệ Tin học</t>
  </si>
  <si>
    <t>Quản trị Doanh nghiệp Thương mại</t>
  </si>
  <si>
    <t>Văn học Hán ngữ</t>
  </si>
  <si>
    <t>Vận hành Thiết bị hóa dầu</t>
  </si>
  <si>
    <t>Quốc gia thường trú</t>
  </si>
  <si>
    <t>Quốc gia tạm trú</t>
  </si>
  <si>
    <t>Tên đầy đủ</t>
  </si>
  <si>
    <t>Ngày sinh</t>
  </si>
  <si>
    <t>Tên Quốc gia (*)</t>
  </si>
  <si>
    <t>Mã tỉnh/thành phố (*)</t>
  </si>
  <si>
    <t>Tên tỉnh/thành phố (*)</t>
  </si>
  <si>
    <t>Việt Nam</t>
  </si>
  <si>
    <t>01</t>
  </si>
  <si>
    <t>Thành phố Hà Nội</t>
  </si>
  <si>
    <t>02</t>
  </si>
  <si>
    <t>Tỉnh Hà Giang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</si>
  <si>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</si>
  <si>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</si>
  <si>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</si>
  <si>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</si>
  <si>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</si>
  <si>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</si>
  <si>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</si>
  <si>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</si>
  <si>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</si>
  <si>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</si>
  <si>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</si>
  <si>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</si>
  <si>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</si>
  <si>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</si>
  <si>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</si>
  <si>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</si>
  <si>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</si>
  <si>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Hoà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</si>
  <si>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</si>
  <si>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</si>
  <si>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</si>
  <si>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</si>
  <si>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</si>
  <si>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</si>
  <si>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</si>
  <si>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</si>
  <si>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</si>
  <si>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</si>
  <si>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</si>
  <si>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</si>
  <si>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</si>
  <si>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</si>
  <si>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</si>
  <si>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</si>
  <si>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</si>
  <si>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</si>
  <si>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</si>
  <si>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</si>
  <si>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</si>
  <si>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</si>
  <si>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</si>
  <si>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</si>
  <si>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</si>
  <si>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</si>
  <si>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</si>
  <si>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</si>
  <si>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</si>
  <si>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</si>
  <si>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</si>
  <si>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</si>
  <si>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</si>
  <si>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</si>
  <si>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</si>
  <si>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</si>
  <si>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</si>
  <si>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</si>
  <si>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</si>
  <si>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</si>
  <si>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</si>
  <si>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</si>
  <si>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</si>
  <si>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</si>
  <si>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</si>
  <si>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</si>
  <si>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</si>
  <si>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</si>
  <si>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</si>
  <si>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</si>
  <si>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</si>
  <si>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Hoà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</si>
  <si>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</si>
  <si>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</si>
  <si>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</si>
  <si>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</si>
  <si>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</si>
  <si>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</si>
  <si>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</si>
  <si>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</si>
  <si>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</si>
  <si>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Đăk Lăk</t>
  </si>
  <si>
    <t>67</t>
  </si>
  <si>
    <t>Tỉnh Đăk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</si>
  <si>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</si>
  <si>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</si>
  <si>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</si>
  <si>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</si>
  <si>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</si>
  <si>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</si>
  <si>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</si>
  <si>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</si>
  <si>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</si>
  <si>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</si>
  <si>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</si>
  <si>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</si>
  <si>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</si>
  <si>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TP.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</si>
  <si>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</si>
  <si>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</si>
  <si>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</si>
  <si>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</si>
  <si>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</si>
  <si>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</si>
  <si>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</si>
  <si>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</si>
  <si>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</si>
  <si>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</si>
  <si>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</si>
  <si>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</si>
  <si>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</si>
  <si>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</si>
  <si>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</si>
  <si>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</si>
  <si>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</si>
  <si>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</si>
  <si>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</si>
  <si>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</si>
  <si>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</si>
  <si>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</si>
  <si>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</si>
  <si>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</si>
  <si>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</si>
  <si>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</si>
  <si>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97</t>
  </si>
  <si>
    <t>Cục Cảnh sát đăng ký, quản lý cư trú và dữ liệu quốc gia về dân cư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</si>
  <si>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</si>
  <si>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</si>
  <si>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</si>
  <si>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</si>
  <si>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</si>
  <si>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</si>
  <si>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</si>
  <si>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</si>
  <si>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</si>
  <si>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</si>
  <si>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</si>
  <si>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</si>
  <si>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</si>
  <si>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</si>
  <si>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</si>
  <si>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</si>
  <si>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</si>
  <si>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</si>
  <si>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</si>
  <si>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</si>
  <si>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</si>
  <si>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</si>
  <si>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</si>
  <si>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</si>
  <si>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</si>
  <si>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</si>
  <si>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</si>
  <si>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</si>
  <si>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Huyện Mê Linh</t>
  </si>
  <si>
    <t>Quận Bắc Từ Liêm</t>
  </si>
  <si>
    <t>Thị xã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</si>
  <si>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</si>
  <si>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</si>
  <si>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</si>
  <si>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</si>
  <si>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</si>
  <si>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</si>
  <si>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</si>
  <si>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</si>
  <si>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</si>
  <si>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</si>
  <si>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</si>
  <si>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</si>
  <si>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</si>
  <si>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</si>
  <si>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</si>
  <si>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</si>
  <si>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</si>
  <si>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</si>
  <si>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</si>
  <si>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</si>
  <si>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</si>
  <si>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</si>
  <si>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</si>
  <si>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</si>
  <si>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</si>
  <si>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</si>
  <si>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</si>
  <si>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</si>
  <si>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</si>
  <si>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</si>
  <si>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</si>
  <si>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</si>
  <si>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Nà Hang</t>
  </si>
  <si>
    <t>Huyện Chiêm Hóa</t>
  </si>
  <si>
    <t>Huyện Hàm Yên</t>
  </si>
  <si>
    <t>Huyện Yên Sơn</t>
  </si>
  <si>
    <t>Huyện Sơn Dương</t>
  </si>
  <si>
    <t>Huyện Lâm Bình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</si>
  <si>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</si>
  <si>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</si>
  <si>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</si>
  <si>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</si>
  <si>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</si>
  <si>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</si>
  <si>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</si>
  <si>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</si>
  <si>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</si>
  <si>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</si>
  <si>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</si>
  <si>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</si>
  <si>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</si>
  <si>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</si>
  <si>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</si>
  <si>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</si>
  <si>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</si>
  <si>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</si>
  <si>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</si>
  <si>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Huyện Tam Đường</t>
  </si>
  <si>
    <t>Huyện Mường Tè</t>
  </si>
  <si>
    <t>Huyện Sìn Hồ</t>
  </si>
  <si>
    <t>Huyện Phong Thổ</t>
  </si>
  <si>
    <t>Huyện Than Uyên</t>
  </si>
  <si>
    <t>Thị xã Lai châu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</si>
  <si>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</si>
  <si>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</si>
  <si>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</si>
  <si>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</si>
  <si>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</si>
  <si>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</si>
  <si>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</si>
  <si>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</si>
  <si>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</si>
  <si>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</si>
  <si>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</si>
  <si>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</si>
  <si>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</si>
  <si>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</si>
  <si>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</si>
  <si>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</si>
  <si>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</si>
  <si>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</si>
  <si>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</si>
  <si>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</si>
  <si>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</si>
  <si>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</si>
  <si>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</si>
  <si>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Thị xã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</si>
  <si>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</si>
  <si>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</si>
  <si>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</si>
  <si>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</si>
  <si>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</si>
  <si>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</si>
  <si>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</si>
  <si>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</si>
  <si>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</si>
  <si>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</si>
  <si>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</si>
  <si>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</si>
  <si>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</si>
  <si>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</si>
  <si>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</si>
  <si>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</si>
  <si>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</si>
  <si>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</si>
  <si>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</si>
  <si>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</si>
  <si>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</si>
  <si>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</si>
  <si>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</si>
  <si>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</si>
  <si>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</si>
  <si>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</si>
  <si>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</si>
  <si>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</si>
  <si>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</si>
  <si>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</si>
  <si>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</si>
  <si>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</si>
  <si>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</si>
  <si>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</si>
  <si>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</si>
  <si>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</si>
  <si>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</si>
  <si>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</si>
  <si>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</si>
  <si>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</si>
  <si>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</si>
  <si>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</si>
  <si>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</si>
  <si>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</si>
  <si>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</si>
  <si>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</si>
  <si>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</si>
  <si>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</si>
  <si>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</si>
  <si>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</si>
  <si>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</si>
  <si>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</si>
  <si>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</si>
  <si>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</si>
  <si>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</si>
  <si>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</si>
  <si>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</si>
  <si>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</si>
  <si>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</si>
  <si>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</si>
  <si>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</si>
  <si>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</si>
  <si>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</si>
  <si>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</si>
  <si>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</si>
  <si>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</si>
  <si>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</si>
  <si>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</si>
  <si>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</si>
  <si>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</si>
  <si>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</si>
  <si>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</si>
  <si>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</si>
  <si>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</si>
  <si>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</si>
  <si>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</si>
  <si>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</si>
  <si>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</si>
  <si>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</si>
  <si>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</si>
  <si>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</si>
  <si>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</si>
  <si>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</si>
  <si>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</si>
  <si>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</si>
  <si>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</si>
  <si>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</si>
  <si>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</si>
  <si>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</si>
  <si>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</si>
  <si>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</si>
  <si>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</si>
  <si>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</si>
  <si>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</si>
  <si>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</si>
  <si>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</si>
  <si>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</si>
  <si>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</si>
  <si>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</si>
  <si>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</si>
  <si>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</si>
  <si>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</si>
  <si>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</si>
  <si>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</si>
  <si>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</si>
  <si>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</si>
  <si>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</si>
  <si>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</si>
  <si>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</si>
  <si>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</si>
  <si>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Quận Dương Kinh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</si>
  <si>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</si>
  <si>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</si>
  <si>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</si>
  <si>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</si>
  <si>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</si>
  <si>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</si>
  <si>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</si>
  <si>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</si>
  <si>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</si>
  <si>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</si>
  <si>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</si>
  <si>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</si>
  <si>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</si>
  <si>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</si>
  <si>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</si>
  <si>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</si>
  <si>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</si>
  <si>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</si>
  <si>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</si>
  <si>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</si>
  <si>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</si>
  <si>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</si>
  <si>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</si>
  <si>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</si>
  <si>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</si>
  <si>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</si>
  <si>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</si>
  <si>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</si>
  <si>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</si>
  <si>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</si>
  <si>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</si>
  <si>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</si>
  <si>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</si>
  <si>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</si>
  <si>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</si>
  <si>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</si>
  <si>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</si>
  <si>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</si>
  <si>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</si>
  <si>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</si>
  <si>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</si>
  <si>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</si>
  <si>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</si>
  <si>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</si>
  <si>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Thị xã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</si>
  <si>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</si>
  <si>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</si>
  <si>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</si>
  <si>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</si>
  <si>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</si>
  <si>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</si>
  <si>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</si>
  <si>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</si>
  <si>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</si>
  <si>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</si>
  <si>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</si>
  <si>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</si>
  <si>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</si>
  <si>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</si>
  <si>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Hoá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</si>
  <si>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</si>
  <si>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</si>
  <si>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</si>
  <si>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</si>
  <si>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</si>
  <si>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</si>
  <si>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</si>
  <si>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</si>
  <si>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</si>
  <si>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</si>
  <si>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</si>
  <si>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</si>
  <si>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</si>
  <si>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</si>
  <si>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</si>
  <si>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</si>
  <si>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</si>
  <si>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</si>
  <si>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</si>
  <si>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</si>
  <si>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</si>
  <si>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</si>
  <si>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</si>
  <si>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</si>
  <si>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</si>
  <si>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</si>
  <si>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</si>
  <si>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Thái Hoà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</si>
  <si>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</si>
  <si>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</si>
  <si>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</si>
  <si>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</si>
  <si>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</si>
  <si>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</si>
  <si>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</si>
  <si>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</si>
  <si>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</si>
  <si>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</si>
  <si>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</si>
  <si>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</si>
  <si>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</si>
  <si>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</si>
  <si>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</si>
  <si>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</si>
  <si>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</si>
  <si>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</si>
  <si>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</si>
  <si>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</si>
  <si>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</si>
  <si>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</si>
  <si>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Thị xã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</si>
  <si>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</si>
  <si>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</si>
  <si>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</si>
  <si>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</si>
  <si>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</si>
  <si>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</si>
  <si>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</si>
  <si>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</si>
  <si>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Đảo Cồn Cỏ</t>
  </si>
  <si>
    <t>Thành phố Huế</t>
  </si>
  <si>
    <t>Huyện Phong Điền</t>
  </si>
  <si>
    <t>Huyện Quảng Điền</t>
  </si>
  <si>
    <t>Huyện Phú Vang</t>
  </si>
  <si>
    <t>Thị xã Hương Thủy</t>
  </si>
  <si>
    <t>Huyện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</si>
  <si>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</si>
  <si>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</si>
  <si>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</si>
  <si>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</si>
  <si>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</si>
  <si>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</si>
  <si>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</si>
  <si>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</si>
  <si>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Huyện Hoà Vang</t>
  </si>
  <si>
    <t>Huyện Hoàng Sa</t>
  </si>
  <si>
    <t>Quận Cẩm Lệ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</si>
  <si>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</si>
  <si>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</si>
  <si>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</si>
  <si>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</si>
  <si>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</si>
  <si>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</si>
  <si>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</si>
  <si>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</si>
  <si>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</si>
  <si>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</si>
  <si>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</si>
  <si>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</si>
  <si>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</si>
  <si>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</si>
  <si>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</si>
  <si>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</si>
  <si>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</si>
  <si>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</si>
  <si>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</si>
  <si>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</si>
  <si>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</si>
  <si>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Huyên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</si>
  <si>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</si>
  <si>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</si>
  <si>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</si>
  <si>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</si>
  <si>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</si>
  <si>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</si>
  <si>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</si>
  <si>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</si>
  <si>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</si>
  <si>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</si>
  <si>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</si>
  <si>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</si>
  <si>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</si>
  <si>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</si>
  <si>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</si>
  <si>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</si>
  <si>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</si>
  <si>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Huyện An Nhơn</t>
  </si>
  <si>
    <t>Huyện Tuy Phước</t>
  </si>
  <si>
    <t>Huyện Vân Canh</t>
  </si>
  <si>
    <t>Thành Phố Tuy Hòa</t>
  </si>
  <si>
    <t>Thị xã Sông Cầu</t>
  </si>
  <si>
    <t>Huyện Đồng Xuân</t>
  </si>
  <si>
    <t>Huyện Tuy An</t>
  </si>
  <si>
    <t>Huyện Sơn Hòa</t>
  </si>
  <si>
    <t>Huyện Sông Hinh</t>
  </si>
  <si>
    <t>Huyện Tuy Hòa</t>
  </si>
  <si>
    <t>Huyện Phú Hoà</t>
  </si>
  <si>
    <t>Huyện Tây Hoà</t>
  </si>
  <si>
    <t>Huyện Đông Hoà</t>
  </si>
  <si>
    <t>Thành phố Nha Trang</t>
  </si>
  <si>
    <t>Thành phố Cam Ranh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</si>
  <si>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</si>
  <si>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</si>
  <si>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</si>
  <si>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</si>
  <si>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</si>
  <si>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</si>
  <si>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Huyện Cam Lâm</t>
  </si>
  <si>
    <t>Thị xã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</si>
  <si>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</si>
  <si>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</si>
  <si>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</si>
  <si>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</si>
  <si>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</si>
  <si>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</si>
  <si>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</si>
  <si>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</si>
  <si>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</si>
  <si>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</si>
  <si>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</si>
  <si>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</si>
  <si>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</si>
  <si>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</si>
  <si>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</si>
  <si>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Thị xã La Gi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</si>
  <si>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</si>
  <si>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</si>
  <si>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</si>
  <si>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</si>
  <si>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</si>
  <si>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</si>
  <si>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</si>
  <si>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</si>
  <si>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</si>
  <si>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H'Drai</t>
  </si>
  <si>
    <t>Thành phố Pleiku</t>
  </si>
  <si>
    <t>Thị Xã An Khê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</si>
  <si>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</si>
  <si>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</si>
  <si>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</si>
  <si>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</si>
  <si>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</si>
  <si>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</si>
  <si>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</si>
  <si>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</si>
  <si>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</si>
  <si>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</si>
  <si>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</si>
  <si>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Thị xã Ayun Pa</t>
  </si>
  <si>
    <t>Huyện Krông Pa</t>
  </si>
  <si>
    <t>Huyện Phú Thiện</t>
  </si>
  <si>
    <t>Huyện Chư Pưh</t>
  </si>
  <si>
    <t>Thành phố Buôn Ma Thuột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</si>
  <si>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</si>
  <si>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</si>
  <si>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</si>
  <si>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</si>
  <si>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</si>
  <si>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</si>
  <si>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</si>
  <si>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</si>
  <si>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</si>
  <si>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</si>
  <si>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</si>
  <si>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</si>
  <si>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</si>
  <si>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Buôn Hồ</t>
  </si>
  <si>
    <t>Huyện Đắk Glong</t>
  </si>
  <si>
    <t>Huyện Cư Jút</t>
  </si>
  <si>
    <t>Huyện Đắk Mil</t>
  </si>
  <si>
    <t>Huyện Krông Nô</t>
  </si>
  <si>
    <t>Huyện Đắk Song</t>
  </si>
  <si>
    <t>Huyện Đắk R'Lấp</t>
  </si>
  <si>
    <t>Thị xã Gia Nghĩa</t>
  </si>
  <si>
    <t>Huyện Tuy Đức</t>
  </si>
  <si>
    <t>Thành phố Đà Lạt</t>
  </si>
  <si>
    <t>Thành phố Bảo Lộc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</si>
  <si>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</si>
  <si>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</si>
  <si>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</si>
  <si>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</si>
  <si>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</si>
  <si>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</si>
  <si>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</si>
  <si>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</si>
  <si>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Huyện Đam Rông</t>
  </si>
  <si>
    <t>Thị xã Đồng Xoài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</si>
  <si>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</si>
  <si>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</si>
  <si>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</si>
  <si>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</si>
  <si>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</si>
  <si>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</si>
  <si>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</si>
  <si>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Thị xã Bình Long</t>
  </si>
  <si>
    <t>Thị xã Phước Long</t>
  </si>
  <si>
    <t>Huyện Phú Riềng</t>
  </si>
  <si>
    <t>Thị xã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</si>
  <si>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</si>
  <si>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</si>
  <si>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</si>
  <si>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</si>
  <si>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</si>
  <si>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</si>
  <si>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</si>
  <si>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</si>
  <si>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</si>
  <si>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</si>
  <si>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</si>
  <si>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</si>
  <si>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</si>
  <si>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</si>
  <si>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Bàu Bàng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</si>
  <si>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</si>
  <si>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</si>
  <si>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</si>
  <si>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</si>
  <si>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</si>
  <si>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</si>
  <si>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</si>
  <si>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</si>
  <si>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</si>
  <si>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</si>
  <si>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</si>
  <si>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</si>
  <si>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</si>
  <si>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Thị xã Bà Rịa</t>
  </si>
  <si>
    <t>Huyện Châu Đức</t>
  </si>
  <si>
    <t>Huyện Xuyên Mộc</t>
  </si>
  <si>
    <t>Huyện Long Điền</t>
  </si>
  <si>
    <t>Huyện Đất Đỏ</t>
  </si>
  <si>
    <t>Huyện Tân Thành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</si>
  <si>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</si>
  <si>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</si>
  <si>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</si>
  <si>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</si>
  <si>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</si>
  <si>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</si>
  <si>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</si>
  <si>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</si>
  <si>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</si>
  <si>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</si>
  <si>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</si>
  <si>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</si>
  <si>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</si>
  <si>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</si>
  <si>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</si>
  <si>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</si>
  <si>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</si>
  <si>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</si>
  <si>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</si>
  <si>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</si>
  <si>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</si>
  <si>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</si>
  <si>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</si>
  <si>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</si>
  <si>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</si>
  <si>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</si>
  <si>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</si>
  <si>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</si>
  <si>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</si>
  <si>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</si>
  <si>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</si>
  <si>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</si>
  <si>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</si>
  <si>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</si>
  <si>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</si>
  <si>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</si>
  <si>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</si>
  <si>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</si>
  <si>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Thị xã Kiến Tường</t>
  </si>
  <si>
    <t>Thành phố Mỹ Tho</t>
  </si>
  <si>
    <t>Thị xã Gò Công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</si>
  <si>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</si>
  <si>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</si>
  <si>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</si>
  <si>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</si>
  <si>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</si>
  <si>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</si>
  <si>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Tân Phú Đông</t>
  </si>
  <si>
    <t>Thị xã Cai Lậy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</si>
  <si>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</si>
  <si>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</si>
  <si>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</si>
  <si>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</si>
  <si>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</si>
  <si>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</si>
  <si>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</si>
  <si>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</si>
  <si>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</si>
  <si>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</si>
  <si>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</si>
  <si>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</si>
  <si>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</si>
  <si>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</si>
  <si>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</si>
  <si>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</si>
  <si>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</si>
  <si>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</si>
  <si>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</si>
  <si>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</si>
  <si>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</si>
  <si>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</si>
  <si>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</si>
  <si>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</si>
  <si>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</si>
  <si>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</si>
  <si>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</si>
  <si>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</si>
  <si>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</si>
  <si>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</si>
  <si>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</si>
  <si>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</si>
  <si>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</si>
  <si>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Thị xã Hồng Ngự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</si>
  <si>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</si>
  <si>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</si>
  <si>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</si>
  <si>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</si>
  <si>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</si>
  <si>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</si>
  <si>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</si>
  <si>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</si>
  <si>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</si>
  <si>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</si>
  <si>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</si>
  <si>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</si>
  <si>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</si>
  <si>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</si>
  <si>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</si>
  <si>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</si>
  <si>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</si>
  <si>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</si>
  <si>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</si>
  <si>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</si>
  <si>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</si>
  <si>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</si>
  <si>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</si>
  <si>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</si>
  <si>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</si>
  <si>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</si>
  <si>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</si>
  <si>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</si>
  <si>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</si>
  <si>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</si>
  <si>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</si>
  <si>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Huyện Châu Thành  A</t>
  </si>
  <si>
    <t>Huyện Phụng Hiệp</t>
  </si>
  <si>
    <t>Huyện Vị Thuỷ</t>
  </si>
  <si>
    <t>Huyện Long Mỹ</t>
  </si>
  <si>
    <t>Thị Xã Ngã Bảy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</si>
  <si>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</si>
  <si>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</si>
  <si>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</si>
  <si>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</si>
  <si>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</si>
  <si>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</si>
  <si>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</si>
  <si>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</si>
  <si>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</si>
  <si>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</si>
  <si>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</si>
  <si>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</si>
  <si>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</si>
  <si>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</si>
  <si>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</si>
  <si>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Huyện Giá Rai</t>
  </si>
  <si>
    <t>Huyện Đông Hải</t>
  </si>
  <si>
    <t>Huyện Hòa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</si>
  <si>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</si>
  <si>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</si>
  <si>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</si>
  <si>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</si>
  <si>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</si>
  <si>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</si>
  <si>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</si>
  <si>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</si>
  <si>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Xã Bản Phùng</t>
  </si>
  <si>
    <t>Xã Sán Xả Hồ</t>
  </si>
  <si>
    <t>Xã Tụ Nhân</t>
  </si>
  <si>
    <t>Xã Ngàm Đăng Vài</t>
  </si>
  <si>
    <t>Xã Bản Máy</t>
  </si>
  <si>
    <t>Xã Pố Lồ</t>
  </si>
  <si>
    <t>Xã Hồ Thầu</t>
  </si>
  <si>
    <t>Xã Nậm Dịch</t>
  </si>
  <si>
    <t>Xã Nam Sơn</t>
  </si>
  <si>
    <t>Xã Túng Sán</t>
  </si>
  <si>
    <t>Xã Chiến Phố</t>
  </si>
  <si>
    <t>Xã Nậm Khòa</t>
  </si>
  <si>
    <t>Xã Thàng Tín</t>
  </si>
  <si>
    <t>Xã Nậm Tỵ</t>
  </si>
  <si>
    <t>Thị trấn Vinh Quang</t>
  </si>
  <si>
    <t>Xã Pờ Ly Ngài</t>
  </si>
  <si>
    <t>Xã Bản Nhùng</t>
  </si>
  <si>
    <t>Xã Tả Sử Choóng</t>
  </si>
  <si>
    <t>Xã Tân Tiến</t>
  </si>
  <si>
    <t>Xã Bản Luốc</t>
  </si>
  <si>
    <t>Xã Đản Ván</t>
  </si>
  <si>
    <t>Xã Thèn Chu Phìn</t>
  </si>
  <si>
    <t>Xã Thông Nguyên</t>
  </si>
  <si>
    <t>Xã Nàng Đôn</t>
  </si>
  <si>
    <t>Xã Bản Péo</t>
  </si>
  <si>
    <t>Xã Thanh Mai</t>
  </si>
  <si>
    <t>Xã Thanh Cao</t>
  </si>
  <si>
    <t>Xã Thanh Văn</t>
  </si>
  <si>
    <t>Xã Cự Khê</t>
  </si>
  <si>
    <t>Xã Hồng Dương</t>
  </si>
  <si>
    <t>Xã Dân Hòa</t>
  </si>
  <si>
    <t>Xã Liên Châu</t>
  </si>
  <si>
    <t>Xã Bích Hòa</t>
  </si>
  <si>
    <t>Xã Cao Viên</t>
  </si>
  <si>
    <t>Xã Đỗ Động</t>
  </si>
  <si>
    <t>Xã Kim An</t>
  </si>
  <si>
    <t>Xã Kim Thư</t>
  </si>
  <si>
    <t>Xã Tam Hưng</t>
  </si>
  <si>
    <t>Xã Xuân Dương</t>
  </si>
  <si>
    <t>Xã Tân Ước</t>
  </si>
  <si>
    <t>Xã Thanh Thùy</t>
  </si>
  <si>
    <t>Xã Mỹ Hưng</t>
  </si>
  <si>
    <t>Xã Bình Minh</t>
  </si>
  <si>
    <t>Xã Phương Trung</t>
  </si>
  <si>
    <t>Thị trấn Kim Bài</t>
  </si>
  <si>
    <t>Xã Cao Dương</t>
  </si>
  <si>
    <t>Xã Duyên Thái</t>
  </si>
  <si>
    <t>Xã Nhị Khê</t>
  </si>
  <si>
    <t>Xã Quất Động</t>
  </si>
  <si>
    <t>Thị trấn Thường Tín</t>
  </si>
  <si>
    <t>Xã Khánh Hà</t>
  </si>
  <si>
    <t>Xã Hiền Giang</t>
  </si>
  <si>
    <t>Xã Văn Bình</t>
  </si>
  <si>
    <t>Xã Hà Hồi</t>
  </si>
  <si>
    <t>Xã Tân Minh</t>
  </si>
  <si>
    <t>Xã Văn Phú</t>
  </si>
  <si>
    <t>Xã Nghiêm Xuyên</t>
  </si>
  <si>
    <t>Xã Thống Nhất</t>
  </si>
  <si>
    <t>Xã Nguyễn Trãi</t>
  </si>
  <si>
    <t>Xã Chương Dương</t>
  </si>
  <si>
    <t>Xã Ninh Sở</t>
  </si>
  <si>
    <t>Xã Hồng Vân</t>
  </si>
  <si>
    <t>Xã Dũng Tiến</t>
  </si>
  <si>
    <t>Xã Lê Lợi</t>
  </si>
  <si>
    <t>Xã Thắng Lợi</t>
  </si>
  <si>
    <t>Xã Vạn Điểm</t>
  </si>
  <si>
    <t>Xã Liên Phương</t>
  </si>
  <si>
    <t>Xã Minh Cường</t>
  </si>
  <si>
    <t>Xã Tự Nhiên</t>
  </si>
  <si>
    <t>Xã Tô Hiệu</t>
  </si>
  <si>
    <t>Xã Tiền Phong</t>
  </si>
  <si>
    <t>Xã Văn Tự</t>
  </si>
  <si>
    <t>Xã Vân Tảo</t>
  </si>
  <si>
    <t>Xã Hòa Bình</t>
  </si>
  <si>
    <t>Xã Thư Phú</t>
  </si>
  <si>
    <t>Thị trấn Hoà Thuận</t>
  </si>
  <si>
    <t>Xã Lương Thiện</t>
  </si>
  <si>
    <t>Xã Tiên Thành</t>
  </si>
  <si>
    <t>Thị trấn Tà Lùng</t>
  </si>
  <si>
    <t>Xã Triệu ẩu</t>
  </si>
  <si>
    <t>Xã Cách Linh</t>
  </si>
  <si>
    <t>Xã Đại Sơn</t>
  </si>
  <si>
    <t>Xã Hồng Đại</t>
  </si>
  <si>
    <t>Xã Công Trừng</t>
  </si>
  <si>
    <t>Xã Bế Triều</t>
  </si>
  <si>
    <t>Xã Vĩnh Quang</t>
  </si>
  <si>
    <t>Xã Bạch Đằng</t>
  </si>
  <si>
    <t>Xã Hà Trì</t>
  </si>
  <si>
    <t>Xã Bình Dương</t>
  </si>
  <si>
    <t>Xã Trương Vương</t>
  </si>
  <si>
    <t>Xã Đức Xuân</t>
  </si>
  <si>
    <t>Thị trấn Nước Hai</t>
  </si>
  <si>
    <t>Xã Đại Tiến</t>
  </si>
  <si>
    <t>Xã Bình Long</t>
  </si>
  <si>
    <t>Xã Hồng Việt</t>
  </si>
  <si>
    <t>Xã Đức Long</t>
  </si>
  <si>
    <t>Xã Trương Lương</t>
  </si>
  <si>
    <t>Xã Nguyễn Huệ</t>
  </si>
  <si>
    <t>Xã Hoàng Tung</t>
  </si>
  <si>
    <t>Xã Hồng Nam</t>
  </si>
  <si>
    <t>Xã Dân Chủ</t>
  </si>
  <si>
    <t>Xã Nam Tuấn</t>
  </si>
  <si>
    <t>Xã Quang Trung</t>
  </si>
  <si>
    <t>Xã Ngũ Lão</t>
  </si>
  <si>
    <t>Xã Hưng Đạo</t>
  </si>
  <si>
    <t>Xã Lê Chung</t>
  </si>
  <si>
    <t>Xã Chu Trinh</t>
  </si>
  <si>
    <t>Thị trấn Tĩnh Túc</t>
  </si>
  <si>
    <t>Xã Yên Lạc</t>
  </si>
  <si>
    <t>Xã Thái Học</t>
  </si>
  <si>
    <t>Xã Minh Tâm</t>
  </si>
  <si>
    <t>Xã Bắc Hợp</t>
  </si>
  <si>
    <t>Xã Mai Long</t>
  </si>
  <si>
    <t>Xã Lang Môn</t>
  </si>
  <si>
    <t>Xã Hoa Thám</t>
  </si>
  <si>
    <t>Thị trấn Nguyên Bình</t>
  </si>
  <si>
    <t>Xã Triệu Nguyên</t>
  </si>
  <si>
    <t>Xã Thể Dục</t>
  </si>
  <si>
    <t>Xã Minh Thanh</t>
  </si>
  <si>
    <t>Xã Vũ Nông</t>
  </si>
  <si>
    <t>Xã Thành Công</t>
  </si>
  <si>
    <t>Xã Phan Thanh</t>
  </si>
  <si>
    <t>Xã Ca Thành</t>
  </si>
  <si>
    <t>Xã Quang Thành</t>
  </si>
  <si>
    <t>Xã Tam Kim</t>
  </si>
  <si>
    <t>Xã Thịnh Vượng</t>
  </si>
  <si>
    <t>Thị trấn Đông Khê</t>
  </si>
  <si>
    <t>Xã Canh Tân</t>
  </si>
  <si>
    <t>Xã Minh Khai</t>
  </si>
  <si>
    <t>Xã Thái Cường</t>
  </si>
  <si>
    <t>Xã Vân Trình</t>
  </si>
  <si>
    <t>Xã Thuỵ Hùng</t>
  </si>
  <si>
    <t>Xã Quang Trọng</t>
  </si>
  <si>
    <t>Xã Kim Đồng</t>
  </si>
  <si>
    <t>Xã Thị Ngân</t>
  </si>
  <si>
    <t>Xã Đức Thông</t>
  </si>
  <si>
    <t>Xã Trọng Con</t>
  </si>
  <si>
    <t>Xã Lê Lai</t>
  </si>
  <si>
    <t>Xã Danh Sỹ</t>
  </si>
  <si>
    <t>Xã Bảo Toàn</t>
  </si>
  <si>
    <t>Xã Cốc Pàng</t>
  </si>
  <si>
    <t>Xã Cô Ba</t>
  </si>
  <si>
    <t>Thị trấn Bảo Lạc</t>
  </si>
  <si>
    <t>Xã Thượng Hà</t>
  </si>
  <si>
    <t>Xã Hưng Thịnh</t>
  </si>
  <si>
    <t>Xã Sơn Lập</t>
  </si>
  <si>
    <t>Xã Kim Cúc</t>
  </si>
  <si>
    <t>Xã Khánh Xuân</t>
  </si>
  <si>
    <t>Xã Hồng An</t>
  </si>
  <si>
    <t>Xã Xuân Trường</t>
  </si>
  <si>
    <t>Xã Huy Giáp</t>
  </si>
  <si>
    <t>Xã Đình Phùng</t>
  </si>
  <si>
    <t>Xã Hồng Trị</t>
  </si>
  <si>
    <t>Xã Sơn Lộ</t>
  </si>
  <si>
    <t>Xã Kéo Yên</t>
  </si>
  <si>
    <t>Xã Cải Viên</t>
  </si>
  <si>
    <t>Xã Sĩ Hai</t>
  </si>
  <si>
    <t>Xã Lũng Nặm</t>
  </si>
  <si>
    <t>Xã Trường Hà</t>
  </si>
  <si>
    <t>Xã Nội Thôn</t>
  </si>
  <si>
    <t>Xã Thượng Thôn</t>
  </si>
  <si>
    <t>Xã Quý Quân</t>
  </si>
  <si>
    <t>Xã Mã Ba</t>
  </si>
  <si>
    <t>Xã Tổng Cọt</t>
  </si>
  <si>
    <t>Xã Phù Ngọc</t>
  </si>
  <si>
    <t>Xã Đào Ngạn</t>
  </si>
  <si>
    <t>Thị trấn Xuân Hoà</t>
  </si>
  <si>
    <t>Xã Sóc Hà</t>
  </si>
  <si>
    <t>Xã Vần Dính</t>
  </si>
  <si>
    <t>Xã Vân An</t>
  </si>
  <si>
    <t>Xã Hạ Thôn</t>
  </si>
  <si>
    <t>Xã Nà Sác</t>
  </si>
  <si>
    <t>Xã Hồng Sĩ</t>
  </si>
  <si>
    <t>Xã Tự Do</t>
  </si>
  <si>
    <t>Thị trấn Quảng Uyên</t>
  </si>
  <si>
    <t>Xã Phi Hải</t>
  </si>
  <si>
    <t>Xã Bình Lăng</t>
  </si>
  <si>
    <t>Xã Quốc Dân</t>
  </si>
  <si>
    <t>Xã Ngọc Động</t>
  </si>
  <si>
    <t>Xã Hoàng Hải</t>
  </si>
  <si>
    <t>Xã Hạnh Phúc</t>
  </si>
  <si>
    <t>Xã Phúc Sen</t>
  </si>
  <si>
    <t>Xã Chí Thảo</t>
  </si>
  <si>
    <t>Xã Cai Bộ</t>
  </si>
  <si>
    <t>Xã Quốc Phong</t>
  </si>
  <si>
    <t>Xã Độc Lập</t>
  </si>
  <si>
    <t>Xã Quảng Hưng</t>
  </si>
  <si>
    <t>Xã Đoài Khôn</t>
  </si>
  <si>
    <t>Xã Hồng Định</t>
  </si>
  <si>
    <t>Xã Hồng Quang</t>
  </si>
  <si>
    <t>Xã Si Ma Cai</t>
  </si>
  <si>
    <t>Xã Cán Cấu</t>
  </si>
  <si>
    <t>Xã Mản Thẩn</t>
  </si>
  <si>
    <t>Xã Nàn Sán</t>
  </si>
  <si>
    <t>Xã Thào Chư Phìn</t>
  </si>
  <si>
    <t>Xã Sán Chải</t>
  </si>
  <si>
    <t>Xã Sín Chéng</t>
  </si>
  <si>
    <t>Xã Cán Hồ</t>
  </si>
  <si>
    <t>Xã Nàn Sín</t>
  </si>
  <si>
    <t>Xã Bản Mế</t>
  </si>
  <si>
    <t>Xã Lử Thẩn</t>
  </si>
  <si>
    <t>Xã Lùng Sui</t>
  </si>
  <si>
    <t>Xã Quan Thần Sán</t>
  </si>
  <si>
    <t>Thị trấn Khánh Yên</t>
  </si>
  <si>
    <t>Xã Văn Sơn</t>
  </si>
  <si>
    <t>Xã Võ Lao</t>
  </si>
  <si>
    <t>Xã Sơn Thuỷ</t>
  </si>
  <si>
    <t>Xã Nậm Rạng</t>
  </si>
  <si>
    <t>Xã Khánh Yên Thượng</t>
  </si>
  <si>
    <t>Xã Nậm Xé</t>
  </si>
  <si>
    <t>Xã Dần Thàng</t>
  </si>
  <si>
    <t>Xã Hoà Mạc</t>
  </si>
  <si>
    <t>Xã Khánh Yên Trung</t>
  </si>
  <si>
    <t>Xã Minh Lương</t>
  </si>
  <si>
    <t>Xã Nậm Xây</t>
  </si>
  <si>
    <t>Xã Nậm Mả</t>
  </si>
  <si>
    <t>Xã Tân Thượng</t>
  </si>
  <si>
    <t>Xã Nậm Chầy</t>
  </si>
  <si>
    <t>Xã Tân An</t>
  </si>
  <si>
    <t>Xã Chiềng Ken</t>
  </si>
  <si>
    <t>Xã Làng Giàng</t>
  </si>
  <si>
    <t>Xã Khánh Yên Hạ</t>
  </si>
  <si>
    <t>Xã Dương Quỳ</t>
  </si>
  <si>
    <t>Xã Nậm Tha</t>
  </si>
  <si>
    <t>Xã Thẩm Dương</t>
  </si>
  <si>
    <t>Xã Liêm Phú</t>
  </si>
  <si>
    <t>Thị trấn Phố Ràng</t>
  </si>
  <si>
    <t>Xã Nghĩa Đô</t>
  </si>
  <si>
    <t>Xã Cam Cọn</t>
  </si>
  <si>
    <t>Xã Vĩnh Yên</t>
  </si>
  <si>
    <t>Xã Xuân Hoà</t>
  </si>
  <si>
    <t>Xã Tân Dương</t>
  </si>
  <si>
    <t>Xã Kim Sơn</t>
  </si>
  <si>
    <t>Xã Xuân Thượng</t>
  </si>
  <si>
    <t>Xã Điện Quan</t>
  </si>
  <si>
    <t>Xã Minh Tân</t>
  </si>
  <si>
    <t>Xã Việt Tiến</t>
  </si>
  <si>
    <t>Xã Yên Sơn</t>
  </si>
  <si>
    <t>Xã Bảo Hà</t>
  </si>
  <si>
    <t>Xã Lương Sơn</t>
  </si>
  <si>
    <t>Xã Long Phúc</t>
  </si>
  <si>
    <t>Xã Long Khánh</t>
  </si>
  <si>
    <t>Xã Bản Già</t>
  </si>
  <si>
    <t>Xã Lùng Phình</t>
  </si>
  <si>
    <t>Xã Nậm Lúc</t>
  </si>
  <si>
    <t>Xã Tả Van Chư</t>
  </si>
  <si>
    <t>Thị trấn Bắc Hà</t>
  </si>
  <si>
    <t>Xã Lùng Cải</t>
  </si>
  <si>
    <t>Xã Lầu Thí Ngài</t>
  </si>
  <si>
    <t>Xã Hoàng Thu Phố</t>
  </si>
  <si>
    <t>Xã Bản Liền</t>
  </si>
  <si>
    <t>Xã Tà Chải</t>
  </si>
  <si>
    <t>Xã Nậm Mòn</t>
  </si>
  <si>
    <t>Xã Cốc Lầu</t>
  </si>
  <si>
    <t>Xã Bản Cái</t>
  </si>
  <si>
    <t>Xã Cốc Ly</t>
  </si>
  <si>
    <t>Xã Tả Củ Tỷ</t>
  </si>
  <si>
    <t>Xã Thải Giàng Phố</t>
  </si>
  <si>
    <t>Xã Bản Phố</t>
  </si>
  <si>
    <t>Xã Na Hối</t>
  </si>
  <si>
    <t>Xã Nậm Đét</t>
  </si>
  <si>
    <t>Xã Nậm Khánh</t>
  </si>
  <si>
    <t>Xã Bảo Nhai</t>
  </si>
  <si>
    <t>Thị trấn Bát Xát</t>
  </si>
  <si>
    <t>Xã Dền Sáng</t>
  </si>
  <si>
    <t>Xã Nậm Chạc</t>
  </si>
  <si>
    <t>Xã Y Tý</t>
  </si>
  <si>
    <t>Xã Cốc Mỳ</t>
  </si>
  <si>
    <t>Xã Mường Vi</t>
  </si>
  <si>
    <t>Xã Trung Lèng Hồ</t>
  </si>
  <si>
    <t>Xã A Mú Sung</t>
  </si>
  <si>
    <t>Xã Pa Cheo</t>
  </si>
  <si>
    <t>Xã Tòng Sành</t>
  </si>
  <si>
    <t>Xã Bản Xèo</t>
  </si>
  <si>
    <t>Xã Phìn Ngan</t>
  </si>
  <si>
    <t>Xã Mường Hum</t>
  </si>
  <si>
    <t>Xã Cốc San</t>
  </si>
  <si>
    <t>Xã Quang Kim</t>
  </si>
  <si>
    <t>Xã A Lù</t>
  </si>
  <si>
    <t>Xã Bản Vược</t>
  </si>
  <si>
    <t>Xã Trịnh Tường</t>
  </si>
  <si>
    <t>Xã Ngải Thầu</t>
  </si>
  <si>
    <t>Xã Sàng Ma Sáo</t>
  </si>
  <si>
    <t>Xã Bản Qua</t>
  </si>
  <si>
    <t>Xã Dền Thàng</t>
  </si>
  <si>
    <t>Xã Nậm Pung</t>
  </si>
  <si>
    <t>Thị trấn Phố Lu</t>
  </si>
  <si>
    <t>Xã Bản Phiệt</t>
  </si>
  <si>
    <t>Xã Bản Cầm</t>
  </si>
  <si>
    <t>Xã Xuân Giao</t>
  </si>
  <si>
    <t>Xã Trì Quang</t>
  </si>
  <si>
    <t>Xã Sơn Hà</t>
  </si>
  <si>
    <t>Xã Phố Lu</t>
  </si>
  <si>
    <t>Xã Phú Nhuận</t>
  </si>
  <si>
    <t>Xã Thái Niên</t>
  </si>
  <si>
    <t>Thị trấn Tằng Loỏng</t>
  </si>
  <si>
    <t>Xã Phong Niên</t>
  </si>
  <si>
    <t>Thị trấn Phong Hải</t>
  </si>
  <si>
    <t>Xã Gia Phú</t>
  </si>
  <si>
    <t>Xã Xuân Quang</t>
  </si>
  <si>
    <t>Xã Sơn Hải</t>
  </si>
  <si>
    <t>Phường Xuân Tăng</t>
  </si>
  <si>
    <t>Phường Lào Cai</t>
  </si>
  <si>
    <t>Phường Bắc Cường</t>
  </si>
  <si>
    <t>Phường Bình Minh</t>
  </si>
  <si>
    <t>Phường Phố Mới</t>
  </si>
  <si>
    <t>Phường Kim Tân</t>
  </si>
  <si>
    <t>Xã Cam Đường</t>
  </si>
  <si>
    <t>Xã Tả Phời</t>
  </si>
  <si>
    <t>Phường Bắc Lệnh</t>
  </si>
  <si>
    <t>Phường Thống Nhất</t>
  </si>
  <si>
    <t>Xã Đồng Tuyển</t>
  </si>
  <si>
    <t>Phường Duyên Hải</t>
  </si>
  <si>
    <t>Xã Hợp Thành</t>
  </si>
  <si>
    <t>Phường Cốc Lếu</t>
  </si>
  <si>
    <t>Phường Pom Hán</t>
  </si>
  <si>
    <t>Xã Vạn Hoà</t>
  </si>
  <si>
    <t>Phường Nam Cường</t>
  </si>
  <si>
    <t>Xã Pha Long</t>
  </si>
  <si>
    <t>Xã Tả Ngải Chồ</t>
  </si>
  <si>
    <t>Xã Tả Gia Khâu</t>
  </si>
  <si>
    <t>Xã Nậm Chảy</t>
  </si>
  <si>
    <t>Xã Thanh Bình</t>
  </si>
  <si>
    <t>Thị trấn Mường Khương</t>
  </si>
  <si>
    <t>Xã Tung Chung Phố</t>
  </si>
  <si>
    <t>Xã Tả Thàng</t>
  </si>
  <si>
    <t>Xã Nấm Lư</t>
  </si>
  <si>
    <t>Xã Lùng Vai</t>
  </si>
  <si>
    <t>Xã Bản Sen</t>
  </si>
  <si>
    <t>Xã Dìn Chin</t>
  </si>
  <si>
    <t>Xã Lùng Khấu Nhin</t>
  </si>
  <si>
    <t>Xã Cao Sơn</t>
  </si>
  <si>
    <t>Xã Bản Lầu</t>
  </si>
  <si>
    <t>Xã La Pan Tẩn</t>
  </si>
  <si>
    <t>Thị trấn Sa Pa</t>
  </si>
  <si>
    <t>Xã Bản Khoang</t>
  </si>
  <si>
    <t>Xã Sa Pả</t>
  </si>
  <si>
    <t>Xã San Sả Hồ</t>
  </si>
  <si>
    <t>Xã Trung Chải</t>
  </si>
  <si>
    <t>Xã Tả Van</t>
  </si>
  <si>
    <t>Xã Bản Hồ</t>
  </si>
  <si>
    <t>Xã Nậm Sài</t>
  </si>
  <si>
    <t>Xã Tả Giàng Phình</t>
  </si>
  <si>
    <t>Xã Tả Phìn</t>
  </si>
  <si>
    <t>Xã Suối Thầu</t>
  </si>
  <si>
    <t>Xã Hầu Thào</t>
  </si>
  <si>
    <t>Xã Lao Chải</t>
  </si>
  <si>
    <t>Xã Thanh Kim</t>
  </si>
  <si>
    <t>Xã Sử Pán</t>
  </si>
  <si>
    <t>Xã Thanh Phú</t>
  </si>
  <si>
    <t>Xã Nậm Cang</t>
  </si>
  <si>
    <t>Xã Đồng Sơn</t>
  </si>
  <si>
    <t>Xã Đồng Thạnh</t>
  </si>
  <si>
    <t>Xã Bình Tân</t>
  </si>
  <si>
    <t>Xã Yên Luông</t>
  </si>
  <si>
    <t>Xã Thạnh Trị</t>
  </si>
  <si>
    <t>Xã Bình Nhì</t>
  </si>
  <si>
    <t>Xã Vĩnh Hựu</t>
  </si>
  <si>
    <t>Thị trấn Vĩnh Bình</t>
  </si>
  <si>
    <t>Xã Thạnh Nhựt</t>
  </si>
  <si>
    <t>Xã Long Bình</t>
  </si>
  <si>
    <t>Xã Phú Thạnh</t>
  </si>
  <si>
    <t>Xã Tân Thạnh</t>
  </si>
  <si>
    <t>Xã Bình Phú</t>
  </si>
  <si>
    <t>Xã Tân Thới</t>
  </si>
  <si>
    <t>Xã Tân Phú</t>
  </si>
  <si>
    <t>Xã Long Vĩnh</t>
  </si>
  <si>
    <t>Xã Minh Đài</t>
  </si>
  <si>
    <t>Xã Văn Luông</t>
  </si>
  <si>
    <t>Xã Xuân Sơn</t>
  </si>
  <si>
    <t>Xã Thục Luyện</t>
  </si>
  <si>
    <t>Xã Lai Đồng</t>
  </si>
  <si>
    <t>Xã Mỹ Thuận</t>
  </si>
  <si>
    <t>Xã Tất Thắng</t>
  </si>
  <si>
    <t>Xã Long Cốc</t>
  </si>
  <si>
    <t>Xã Tân Sơn</t>
  </si>
  <si>
    <t>Xã Khả Cửu</t>
  </si>
  <si>
    <t>Xã Giáp Lai</t>
  </si>
  <si>
    <t>Xã Xuân Đài</t>
  </si>
  <si>
    <t>Xã Cự Đồng</t>
  </si>
  <si>
    <t>Xã Thạch Khoán</t>
  </si>
  <si>
    <t>Xã Thu Cúc</t>
  </si>
  <si>
    <t>Xã Thắng Sơn</t>
  </si>
  <si>
    <t>Xã Hương Cần</t>
  </si>
  <si>
    <t>Xã Yên Lãng</t>
  </si>
  <si>
    <t>Xã Đông Cửu</t>
  </si>
  <si>
    <t>Xã Thạch Kiệt</t>
  </si>
  <si>
    <t>Xã Sơn Hùng</t>
  </si>
  <si>
    <t>Xã Địch Quả</t>
  </si>
  <si>
    <t>Xã Tinh Nhuệ</t>
  </si>
  <si>
    <t>Thị trấn Thanh Sơn</t>
  </si>
  <si>
    <t>Xã Kiệt Sơn</t>
  </si>
  <si>
    <t>Xã Lương Nha</t>
  </si>
  <si>
    <t>Xã Võ Miếu</t>
  </si>
  <si>
    <t>Xã Thu Ngạc</t>
  </si>
  <si>
    <t>Xã Văn Miếu</t>
  </si>
  <si>
    <t>Xã Thượng Cửu</t>
  </si>
  <si>
    <t>Xã Kim Thượng</t>
  </si>
  <si>
    <t>Xã Cự Thắng</t>
  </si>
  <si>
    <t>Xã Tam Thanh</t>
  </si>
  <si>
    <t>Xã Vinh Tiền</t>
  </si>
  <si>
    <t>Xã Tân Lập</t>
  </si>
  <si>
    <t>Xã Yên Lương</t>
  </si>
  <si>
    <t>Phường Hoà Khê</t>
  </si>
  <si>
    <t>Phường Tân Chính</t>
  </si>
  <si>
    <t>Phường Thanh Khê Đông</t>
  </si>
  <si>
    <t>Phường Chính Gián</t>
  </si>
  <si>
    <t>Phường An Khê</t>
  </si>
  <si>
    <t>Phường Tam Thuận</t>
  </si>
  <si>
    <t>Phường Xuân Hà</t>
  </si>
  <si>
    <t>Phường Thạc Gián</t>
  </si>
  <si>
    <t>Phường Thanh Khê Tây</t>
  </si>
  <si>
    <t>Phường Vĩnh Trung</t>
  </si>
  <si>
    <t>Phường Phước Ninh</t>
  </si>
  <si>
    <t>Phường Nam Dương</t>
  </si>
  <si>
    <t>Phường Hoà Thuận Đông</t>
  </si>
  <si>
    <t>Phường Hoà Cường Nam</t>
  </si>
  <si>
    <t>Phường Bình Thuận</t>
  </si>
  <si>
    <t>Phường Thanh Bình</t>
  </si>
  <si>
    <t>Phường Hải Châu  I</t>
  </si>
  <si>
    <t>Phường Hải Châu II</t>
  </si>
  <si>
    <t>Phường Hoà Cường Bắc</t>
  </si>
  <si>
    <t>Phường Thuận Phước</t>
  </si>
  <si>
    <t>Phường Hoà Thuận Tây</t>
  </si>
  <si>
    <t>Phường Thạch Thang</t>
  </si>
  <si>
    <t>Phường Bình Hiên</t>
  </si>
  <si>
    <t>Phường An Hải Đông</t>
  </si>
  <si>
    <t>Phường Thọ Quang</t>
  </si>
  <si>
    <t>Phường Phước Mỹ</t>
  </si>
  <si>
    <t>Phường An Hải Tây</t>
  </si>
  <si>
    <t>Phường Mân Thái</t>
  </si>
  <si>
    <t>Phường An Hải Bắc</t>
  </si>
  <si>
    <t>Phường Nại Hiên Đông</t>
  </si>
  <si>
    <t>Phường Hoà Phát</t>
  </si>
  <si>
    <t>Phường Khuê Trung</t>
  </si>
  <si>
    <t>Phường Hoà An</t>
  </si>
  <si>
    <t>Phường Hoà Thọ Tây</t>
  </si>
  <si>
    <t>Phường Hoà Xuân</t>
  </si>
  <si>
    <t>Phường Hoà Thọ Đông</t>
  </si>
  <si>
    <t>Phường Hoà Minh</t>
  </si>
  <si>
    <t>Phường Hoà Hiệp Nam</t>
  </si>
  <si>
    <t>Phường Hoà Hiệp Bắc</t>
  </si>
  <si>
    <t>Phường Hoà Khánh Bắc</t>
  </si>
  <si>
    <t>Phường Hoà Khánh Nam</t>
  </si>
  <si>
    <t>Phường Mỹ An</t>
  </si>
  <si>
    <t>Phường Hoà Quý</t>
  </si>
  <si>
    <t>Phường Hoà Hải</t>
  </si>
  <si>
    <t>Phường Khuê Mỹ</t>
  </si>
  <si>
    <t>Xã Hoà Bắc</t>
  </si>
  <si>
    <t>Xã Hoà Ninh</t>
  </si>
  <si>
    <t>Xã Hoà Sơn</t>
  </si>
  <si>
    <t>Xã Hoà Phú</t>
  </si>
  <si>
    <t>Xã Hoà Liên</t>
  </si>
  <si>
    <t>Xã Hoà Phước</t>
  </si>
  <si>
    <t>Xã Hoà Phong</t>
  </si>
  <si>
    <t>Xã Hoà Châu</t>
  </si>
  <si>
    <t>Xã Hoà Tiến</t>
  </si>
  <si>
    <t>Xã Hoà Nhơn</t>
  </si>
  <si>
    <t>Xã Hoà Khương</t>
  </si>
  <si>
    <t>Phường Quảng An</t>
  </si>
  <si>
    <t>Phường Xuân La</t>
  </si>
  <si>
    <t>Phường Phú Thượng</t>
  </si>
  <si>
    <t>Phường Nhật Tân</t>
  </si>
  <si>
    <t>Phường Tứ Liên</t>
  </si>
  <si>
    <t>Phường Yên Phụ</t>
  </si>
  <si>
    <t>Phường Bưởi</t>
  </si>
  <si>
    <t>Phường Thuỵ Khuê</t>
  </si>
  <si>
    <t>Phường Cầu Dền</t>
  </si>
  <si>
    <t>Phường Đồng Tâm</t>
  </si>
  <si>
    <t>Phường Vĩnh Tuy</t>
  </si>
  <si>
    <t>Phường Quỳnh Lôi</t>
  </si>
  <si>
    <t>Phường Đồng Nhân</t>
  </si>
  <si>
    <t>Phường Nguyễn Du</t>
  </si>
  <si>
    <t>Phường Bạch Đằng</t>
  </si>
  <si>
    <t>Phường Ngô Thì Nhậm</t>
  </si>
  <si>
    <t>Phường Phố Huế</t>
  </si>
  <si>
    <t>Phường Quỳnh Mai</t>
  </si>
  <si>
    <t>Phường Bạch Mai</t>
  </si>
  <si>
    <t>Phường Phạm Đình Hổ</t>
  </si>
  <si>
    <t>Phường Trương Định</t>
  </si>
  <si>
    <t>Phường Lê Đại Hành</t>
  </si>
  <si>
    <t>Phường Bùi Thị Xuân</t>
  </si>
  <si>
    <t>Phường Thanh Lương</t>
  </si>
  <si>
    <t>Phường Thanh Nhàn</t>
  </si>
  <si>
    <t>Phường Bách Khoa</t>
  </si>
  <si>
    <t>Phường Minh Khai</t>
  </si>
  <si>
    <t>Phường Đống Mác</t>
  </si>
  <si>
    <t>Phường Ngọc Lâm</t>
  </si>
  <si>
    <t>Phường Thượng Thanh</t>
  </si>
  <si>
    <t>Phường Ngọc Thuỵ</t>
  </si>
  <si>
    <t>Phường Giang Biên</t>
  </si>
  <si>
    <t>Phường Đức Giang</t>
  </si>
  <si>
    <t>Phường Việt Hưng</t>
  </si>
  <si>
    <t>Phường Gia Thuỵ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</si>
  <si>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</si>
  <si>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</si>
  <si>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</si>
  <si>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</si>
  <si>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</si>
  <si>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</si>
  <si>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Phúc Lợi</t>
  </si>
  <si>
    <t>Phường Nhân Chính</t>
  </si>
  <si>
    <t>Phường Khương Đình</t>
  </si>
  <si>
    <t>Phường Kim Giang</t>
  </si>
  <si>
    <t>Phường Khương Trung</t>
  </si>
  <si>
    <t>Phường Thượng Đình</t>
  </si>
  <si>
    <t>Phường Thanh Xuân Bắc</t>
  </si>
  <si>
    <t>Phường Thanh Xuân Nam</t>
  </si>
  <si>
    <t>Phường Hạ Đình</t>
  </si>
  <si>
    <t>Phường Khương Mai</t>
  </si>
  <si>
    <t>Phường Thanh Xuân Trung</t>
  </si>
  <si>
    <t>Phường Phương Liệt</t>
  </si>
  <si>
    <t>Phường Vĩnh Hải</t>
  </si>
  <si>
    <t>Phường Phước Hòa</t>
  </si>
  <si>
    <t>Phường Phước Tiến</t>
  </si>
  <si>
    <t>Phường Vĩnh Hoà</t>
  </si>
  <si>
    <t>Phường Vĩnh Phước</t>
  </si>
  <si>
    <t>Phường Vạn Thắng</t>
  </si>
  <si>
    <t>Phường Phước Tân</t>
  </si>
  <si>
    <t>Xã Phước Đồng</t>
  </si>
  <si>
    <t>Xã Vĩnh Lương</t>
  </si>
  <si>
    <t>Phường Vĩnh Thọ</t>
  </si>
  <si>
    <t>Xã Vĩnh Ngọc</t>
  </si>
  <si>
    <t>Xã Vĩnh Hiệp</t>
  </si>
  <si>
    <t>Phường Phương Sơn</t>
  </si>
  <si>
    <t>Phường Phương Sài</t>
  </si>
  <si>
    <t>Phường Ngọc Hiệp</t>
  </si>
  <si>
    <t>Phường Phước Long</t>
  </si>
  <si>
    <t>Phường Tân Lập</t>
  </si>
  <si>
    <t>Phường Vĩnh Nguyên</t>
  </si>
  <si>
    <t>Phường Phước Hải</t>
  </si>
  <si>
    <t>Phường Vĩnh Trường</t>
  </si>
  <si>
    <t>Xã Vĩnh Thạnh</t>
  </si>
  <si>
    <t>Phường Xương Huân</t>
  </si>
  <si>
    <t>Phường Lộc Thọ</t>
  </si>
  <si>
    <t>Xã Vĩnh Phương</t>
  </si>
  <si>
    <t>Phường Vạn Thạnh</t>
  </si>
  <si>
    <t>Xã Vĩnh Trung</t>
  </si>
  <si>
    <t>Xã Vĩnh Thái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</si>
  <si>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</si>
  <si>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</si>
  <si>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</si>
  <si>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</si>
  <si>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</si>
  <si>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</si>
  <si>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</si>
  <si>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</si>
  <si>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</si>
  <si>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</si>
  <si>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 Độ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</si>
  <si>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</si>
  <si>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</si>
  <si>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</si>
  <si>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</si>
  <si>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</si>
  <si>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</si>
  <si>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</si>
  <si>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Xã Trung Giã</t>
  </si>
  <si>
    <t>Thị trấn Sóc Sơn</t>
  </si>
  <si>
    <t>Xã Hồng Kỳ</t>
  </si>
  <si>
    <t>Xã Minh Phú</t>
  </si>
  <si>
    <t>Xã Tân Hưng</t>
  </si>
  <si>
    <t>Xã Đức Hoà</t>
  </si>
  <si>
    <t>Xã Quang Tiến</t>
  </si>
  <si>
    <t>Xã Phù Linh</t>
  </si>
  <si>
    <t>Xã Phú Minh</t>
  </si>
  <si>
    <t>Xã Kim Lũ</t>
  </si>
  <si>
    <t>Xã Việt Long</t>
  </si>
  <si>
    <t>Xã Phù Lỗ</t>
  </si>
  <si>
    <t>Xã Xuân Giang</t>
  </si>
  <si>
    <t>Xã Xuân Thu</t>
  </si>
  <si>
    <t>Xã Đông Xuân</t>
  </si>
  <si>
    <t>Xã Hiền Ninh</t>
  </si>
  <si>
    <t>Xã Thanh Xuân</t>
  </si>
  <si>
    <t>Xã Tân Dân</t>
  </si>
  <si>
    <t>Xã Phú Cường</t>
  </si>
  <si>
    <t>Xã Bắc Sơn</t>
  </si>
  <si>
    <t>Xã Minh Trí</t>
  </si>
  <si>
    <t>Xã Mai Đình</t>
  </si>
  <si>
    <t>Xã Tiên Dược</t>
  </si>
  <si>
    <t>Xã Bắc Phú</t>
  </si>
  <si>
    <t>Xã Uy Nỗ</t>
  </si>
  <si>
    <t>Xã Tiên Dương</t>
  </si>
  <si>
    <t>Xã Xuân Canh</t>
  </si>
  <si>
    <t>Xã Vân Nội</t>
  </si>
  <si>
    <t>Xã Bắc Hồng</t>
  </si>
  <si>
    <t>Xã Mai Lâm</t>
  </si>
  <si>
    <t>Xã Hải Bối</t>
  </si>
  <si>
    <t>Xã Kim Nỗ</t>
  </si>
  <si>
    <t>Xã Xuân Nộn</t>
  </si>
  <si>
    <t>Thị trấn Đông Anh</t>
  </si>
  <si>
    <t>Xã Nguyên Khê</t>
  </si>
  <si>
    <t>Xã Cổ Loa</t>
  </si>
  <si>
    <t>Xã Việt Hùng</t>
  </si>
  <si>
    <t>Xã Liên Hà</t>
  </si>
  <si>
    <t>Xã Đông Hội</t>
  </si>
  <si>
    <t>Xã Đại Mạch</t>
  </si>
  <si>
    <t>Xã Nam Hồng</t>
  </si>
  <si>
    <t>Xã Võng La</t>
  </si>
  <si>
    <t>Xã Dục Tú</t>
  </si>
  <si>
    <t>Xã Thuỵ Lâm</t>
  </si>
  <si>
    <t>Xã Tầm Xá</t>
  </si>
  <si>
    <t>Xã Vân Hà</t>
  </si>
  <si>
    <t>Xã Kim Chung</t>
  </si>
  <si>
    <t>Phường Cát Linh</t>
  </si>
  <si>
    <t>Phường Hàng Bột</t>
  </si>
  <si>
    <t>Phường Quang Trung</t>
  </si>
  <si>
    <t>Phường Thổ Quan</t>
  </si>
  <si>
    <t>Phường Thịnh Quang</t>
  </si>
  <si>
    <t>Phường Văn Chương</t>
  </si>
  <si>
    <t>Phường Ngã Tư Sở</t>
  </si>
  <si>
    <t>Phường Phương Liên</t>
  </si>
  <si>
    <t>Phường Trung Phụng</t>
  </si>
  <si>
    <t>Phường Kim Liên</t>
  </si>
  <si>
    <t>Phường Văn Miếu</t>
  </si>
  <si>
    <t>Phường Ô Chợ Dừa</t>
  </si>
  <si>
    <t>Phường Láng Thượng</t>
  </si>
  <si>
    <t>Phường Láng Hạ</t>
  </si>
  <si>
    <t>Phường Khâm Thiên</t>
  </si>
  <si>
    <t>Phường Phương Mai</t>
  </si>
  <si>
    <t>Phường Trung Liệt</t>
  </si>
  <si>
    <t>Phường Quốc Tử Giám</t>
  </si>
  <si>
    <t>Phường Trung Tự</t>
  </si>
  <si>
    <t>Phường Khương Thượng</t>
  </si>
  <si>
    <t>Phường Nam Đồng</t>
  </si>
  <si>
    <t>Xã Đặng Xá</t>
  </si>
  <si>
    <t>Thị trấn Yên Viên</t>
  </si>
  <si>
    <t>Trị trấn Trâu Quỳ</t>
  </si>
  <si>
    <t>Xã Ninh Hiệp</t>
  </si>
  <si>
    <t>Xã Dương Xá</t>
  </si>
  <si>
    <t>Xã Dương Hà</t>
  </si>
  <si>
    <t>Xã Kim Lan</t>
  </si>
  <si>
    <t>Xã Cổ Bi</t>
  </si>
  <si>
    <t>Xã Phù Đổng</t>
  </si>
  <si>
    <t>Xã Phú Thị</t>
  </si>
  <si>
    <t>Xã Lệ Chi</t>
  </si>
  <si>
    <t>Xã Dương Quang</t>
  </si>
  <si>
    <t>Xã Yên Thường</t>
  </si>
  <si>
    <t>Xã Kiêu Kỵ</t>
  </si>
  <si>
    <t>Xã Văn Đức</t>
  </si>
  <si>
    <t>Xã Yên Viên</t>
  </si>
  <si>
    <t>Xã Đình Xuyên</t>
  </si>
  <si>
    <t>Xã Trung Mầu</t>
  </si>
  <si>
    <t>Xã Đông Dư</t>
  </si>
  <si>
    <t>Xã Đa Tốn</t>
  </si>
  <si>
    <t>Xã Bát Tràng</t>
  </si>
  <si>
    <t>Xã Tây Tựu</t>
  </si>
  <si>
    <t>Phường Mễ Trì</t>
  </si>
  <si>
    <t>Xã Thượng Cát</t>
  </si>
  <si>
    <t>Xã Cổ Nhuế</t>
  </si>
  <si>
    <t>Xã Xuân Đỉnh</t>
  </si>
  <si>
    <t>Xã Đông Ngạc</t>
  </si>
  <si>
    <t>Phường Tây Mỗ</t>
  </si>
  <si>
    <t>Xã Phú Diễn</t>
  </si>
  <si>
    <t>Phường Trung Văn</t>
  </si>
  <si>
    <t>Phường Cầu Diễn</t>
  </si>
  <si>
    <t>Phường Phú Đô</t>
  </si>
  <si>
    <t>Phường Mỹ Đình 2</t>
  </si>
  <si>
    <t>Phường Phương Canh</t>
  </si>
  <si>
    <t>Phường Xuân Phương</t>
  </si>
  <si>
    <t>Phường Mỹ Đình 1</t>
  </si>
  <si>
    <t>Xã Liên Mạc</t>
  </si>
  <si>
    <t>Phường Đại Mỗ</t>
  </si>
  <si>
    <t>Xã Thuỵ Phương</t>
  </si>
  <si>
    <t>Phường Lê Lợi</t>
  </si>
  <si>
    <t>Xã Dĩnh Kế</t>
  </si>
  <si>
    <t>Xã Song Mai</t>
  </si>
  <si>
    <t>Xã Xương Giang</t>
  </si>
  <si>
    <t>Phường Mỹ Độ</t>
  </si>
  <si>
    <t>Phường Thọ Xương</t>
  </si>
  <si>
    <t>Phường Trần Phú</t>
  </si>
  <si>
    <t>Xã Dĩnh Trì</t>
  </si>
  <si>
    <t>Xã Song Khê</t>
  </si>
  <si>
    <t>Xã Đa Mai</t>
  </si>
  <si>
    <t>Xã Tân Mỹ</t>
  </si>
  <si>
    <t>Phường Ngô Quyền</t>
  </si>
  <si>
    <t>Phường Hoàng Văn Thụ</t>
  </si>
  <si>
    <t>Phường Trần Nguyên Hãn</t>
  </si>
  <si>
    <t>Xã Văn Giáo</t>
  </si>
  <si>
    <t>Thị trấn Chi Lăng</t>
  </si>
  <si>
    <t>Xã An Phú</t>
  </si>
  <si>
    <t>Xã An Nông</t>
  </si>
  <si>
    <t>Xã Nhơn Hưng</t>
  </si>
  <si>
    <t>Thị trấn Nhà Bàng</t>
  </si>
  <si>
    <t>Xã Tân Lợi</t>
  </si>
  <si>
    <t>Xã Thới Sơn</t>
  </si>
  <si>
    <t>Thị trấn Tịnh Biên</t>
  </si>
  <si>
    <t>Xã Núi Voi</t>
  </si>
  <si>
    <t>Xã An Cư</t>
  </si>
  <si>
    <t>Xã An Hảo</t>
  </si>
  <si>
    <t>Xã Vĩnh Châu</t>
  </si>
  <si>
    <t>Phường Vĩnh Ngươn</t>
  </si>
  <si>
    <t>Phường Châu Phú A</t>
  </si>
  <si>
    <t>Xã Vĩnh Tế</t>
  </si>
  <si>
    <t>Phường Vĩnh Mỹ</t>
  </si>
  <si>
    <t>Phường Châu Phú B</t>
  </si>
  <si>
    <t>Phường Núi Sam</t>
  </si>
  <si>
    <t>Xã Trường Thành</t>
  </si>
  <si>
    <t>Xã Trường Xuân</t>
  </si>
  <si>
    <t>Xã Thới Đông</t>
  </si>
  <si>
    <t>Xã Xuân Thắng</t>
  </si>
  <si>
    <t>Xã Thới Thạnh</t>
  </si>
  <si>
    <t>Xã Đông Hiệp</t>
  </si>
  <si>
    <t>Xã Đông Bình</t>
  </si>
  <si>
    <t>Thị trấn Cờ Đỏ</t>
  </si>
  <si>
    <t>Thị trấn Thới Lai</t>
  </si>
  <si>
    <t>Xã Thới Hưng</t>
  </si>
  <si>
    <t>Xã Định Môn</t>
  </si>
  <si>
    <t>Xã Trường Xuân A</t>
  </si>
  <si>
    <t>Xã Đông Thuận</t>
  </si>
  <si>
    <t>Xã Thới Tân</t>
  </si>
  <si>
    <t>Xã Đông Thắng</t>
  </si>
  <si>
    <t>Xã Thới Xuân</t>
  </si>
  <si>
    <t>Xã Trường Xuân B</t>
  </si>
  <si>
    <t>Xã Trường Thắng</t>
  </si>
  <si>
    <t>Xã Thạnh Phú</t>
  </si>
  <si>
    <t>Xã Trung Hưng</t>
  </si>
  <si>
    <t>Xã Trung An</t>
  </si>
  <si>
    <t>Xã Trung Thạnh</t>
  </si>
  <si>
    <t>Phường Thới An Đông</t>
  </si>
  <si>
    <t>Phường An Thới</t>
  </si>
  <si>
    <t>Phường Long Tuyền</t>
  </si>
  <si>
    <t>Phường Trà Nóc</t>
  </si>
  <si>
    <t>Phường Bình Thủy</t>
  </si>
  <si>
    <t>Phường Long Hòa</t>
  </si>
  <si>
    <t>Phường Trà An</t>
  </si>
  <si>
    <t>Phường Bùi Hữu Nghĩa</t>
  </si>
  <si>
    <t>Phường An Hòa</t>
  </si>
  <si>
    <t>Phường Thới Bình</t>
  </si>
  <si>
    <t>Phường An Hội</t>
  </si>
  <si>
    <t>Phường Xuân Khánh</t>
  </si>
  <si>
    <t>Phường An Cư</t>
  </si>
  <si>
    <t>Phường An Nghiệp</t>
  </si>
  <si>
    <t>Phường An Phú</t>
  </si>
  <si>
    <t>Phường An Bình</t>
  </si>
  <si>
    <t>Phường Cái Khế</t>
  </si>
  <si>
    <t>Phường Tân An</t>
  </si>
  <si>
    <t>Phường Hưng Lợi</t>
  </si>
  <si>
    <t>Phường An Lạc</t>
  </si>
  <si>
    <t>Phường An Khánh</t>
  </si>
  <si>
    <t>Xã Thạnh An</t>
  </si>
  <si>
    <t>Xã Thạnh Lộc</t>
  </si>
  <si>
    <t>Xã Thạnh Mỹ</t>
  </si>
  <si>
    <t>Xã Vĩnh Trinh</t>
  </si>
  <si>
    <t>Xã Thạnh Quới</t>
  </si>
  <si>
    <t>Xã Vĩnh Bình</t>
  </si>
  <si>
    <t>Xã Thạnh Tiến</t>
  </si>
  <si>
    <t>Xã Thạnh Lợi</t>
  </si>
  <si>
    <t>Thị trấn Vĩnh Thạnh</t>
  </si>
  <si>
    <t>Xã Thạnh Thắng</t>
  </si>
  <si>
    <t>Thị trấn Thanh An</t>
  </si>
  <si>
    <t>Phường Hưng Thạnh</t>
  </si>
  <si>
    <t>Phường Hưng Phú</t>
  </si>
  <si>
    <t>Phường Thường Thạnh</t>
  </si>
  <si>
    <t>Phường Tân Phú</t>
  </si>
  <si>
    <t>Phường Lê Bình</t>
  </si>
  <si>
    <t>Phường Ba Láng</t>
  </si>
  <si>
    <t>Phường Phú Thứ</t>
  </si>
  <si>
    <t>Phường Thốt Nốt</t>
  </si>
  <si>
    <t>Phường Thới Thuận</t>
  </si>
  <si>
    <t>Phường Thuận Hưng</t>
  </si>
  <si>
    <t>Phường Trung Kiên</t>
  </si>
  <si>
    <t>Phường Tân Lộc</t>
  </si>
  <si>
    <t>Phường Thuận An</t>
  </si>
  <si>
    <t>Phường Thạnh Hoà</t>
  </si>
  <si>
    <t>Phường Tân Hưng</t>
  </si>
  <si>
    <t>Phường Trung Nhứt</t>
  </si>
  <si>
    <t>Xã Giai Xuân</t>
  </si>
  <si>
    <t>Xã Mỹ Khánh</t>
  </si>
  <si>
    <t>Xã Nhơn ái</t>
  </si>
  <si>
    <t>Xã Trường Long</t>
  </si>
  <si>
    <t>Xã Nhơn Nghĩa</t>
  </si>
  <si>
    <t>Thị trấn Phong Điền</t>
  </si>
  <si>
    <t>Phường Phước Thới</t>
  </si>
  <si>
    <t>Phường Thới Long</t>
  </si>
  <si>
    <t>Phường Thới An</t>
  </si>
  <si>
    <t>Phường Châu Văn Liêm</t>
  </si>
  <si>
    <t>Phường Trường Lạc</t>
  </si>
  <si>
    <t>Phường Long Hưng</t>
  </si>
  <si>
    <t>Phường Thới Hoà</t>
  </si>
  <si>
    <t>Thị trấn Bắc Sơn</t>
  </si>
  <si>
    <t>Xã Hưng Vũ</t>
  </si>
  <si>
    <t>Xã Vũ Lăng</t>
  </si>
  <si>
    <t>Xã Nhất Hòa</t>
  </si>
  <si>
    <t>Xã Vũ Lễ</t>
  </si>
  <si>
    <t>Xã Chiến Thắng</t>
  </si>
  <si>
    <t>Xã Chiêu Vũ</t>
  </si>
  <si>
    <t>Xã Hữu Vĩnh</t>
  </si>
  <si>
    <t>Xã Tân Tri</t>
  </si>
  <si>
    <t>Xã Long Đống</t>
  </si>
  <si>
    <t>Xã Quỳnh Sơn</t>
  </si>
  <si>
    <t>Xã Tân Hương</t>
  </si>
  <si>
    <t>Xã Vũ Sơn</t>
  </si>
  <si>
    <t>Xã Vạn Thủy</t>
  </si>
  <si>
    <t>Xã Tân Thành</t>
  </si>
  <si>
    <t>Xã Trấn Yên</t>
  </si>
  <si>
    <t>Xã Đồng ý</t>
  </si>
  <si>
    <t>Xã Nhất Tiến</t>
  </si>
  <si>
    <t>Xã Yên Bình</t>
  </si>
  <si>
    <t>Xã Thanh Sơn</t>
  </si>
  <si>
    <t>Xã Minh Sơn</t>
  </si>
  <si>
    <t>Xã Yên Vượng</t>
  </si>
  <si>
    <t>Xã Hữu Liên</t>
  </si>
  <si>
    <t>Xã Đồng Tiến</t>
  </si>
  <si>
    <t>Xã Cai Kinh</t>
  </si>
  <si>
    <t>Xã Hòa Lạc</t>
  </si>
  <si>
    <t>Xã Minh Hòa</t>
  </si>
  <si>
    <t>Xã Đồng Tân</t>
  </si>
  <si>
    <t>Thị trấn Hữu Lũng</t>
  </si>
  <si>
    <t>Xã Nhật Tiến</t>
  </si>
  <si>
    <t>Xã Quyết Thắng</t>
  </si>
  <si>
    <t>Xã Minh Tiến</t>
  </si>
  <si>
    <t>Xã Thiện Kỵ</t>
  </si>
  <si>
    <t>Xã Yên Thịnh</t>
  </si>
  <si>
    <t>Xã Đô Lương</t>
  </si>
  <si>
    <t>Xã Vân Nham</t>
  </si>
  <si>
    <t>Xã Hòa Sơn</t>
  </si>
  <si>
    <t>Xã Hồ Sơn</t>
  </si>
  <si>
    <t>Xã Hòa Thắng</t>
  </si>
  <si>
    <t>Xã Keo Lôm</t>
  </si>
  <si>
    <t>Xã Phình Giàng</t>
  </si>
  <si>
    <t>Xã Tìa Dình</t>
  </si>
  <si>
    <t>Xã Phì Nhừ</t>
  </si>
  <si>
    <t>Xã Luân Gioi</t>
  </si>
  <si>
    <t>Xã Pú Nhi</t>
  </si>
  <si>
    <t>Xã Na Son</t>
  </si>
  <si>
    <t>Xã Nong U</t>
  </si>
  <si>
    <t>Xã Mường Luân</t>
  </si>
  <si>
    <t>Xã Xa Dung</t>
  </si>
  <si>
    <t>Xã Chiềng Sơ</t>
  </si>
  <si>
    <t>Thị trấn Điện Biên Đông</t>
  </si>
  <si>
    <t>Xã Háng Lìa</t>
  </si>
  <si>
    <t>Xã Pú Hồng</t>
  </si>
  <si>
    <t>Thị trấn Cao Lộc</t>
  </si>
  <si>
    <t>Xã Tân Liên</t>
  </si>
  <si>
    <t>Xã Thạch Đạn</t>
  </si>
  <si>
    <t>Xã Phú Xá</t>
  </si>
  <si>
    <t>Xã Bảo Lâm</t>
  </si>
  <si>
    <t>Xã Cao Lâu</t>
  </si>
  <si>
    <t>Xã Bình Trung</t>
  </si>
  <si>
    <t>Xã Gia Cát</t>
  </si>
  <si>
    <t>Xã Xuân Long</t>
  </si>
  <si>
    <t>Xã Yên Trạch</t>
  </si>
  <si>
    <t>Thị trấn Đồng Đăng</t>
  </si>
  <si>
    <t>Xã Mẫu Sơn</t>
  </si>
  <si>
    <t>Xã Thụy Hùng</t>
  </si>
  <si>
    <t>Xã Lộc Yên</t>
  </si>
  <si>
    <t>Xã Song Giáp</t>
  </si>
  <si>
    <t>Xã Thanh Loà</t>
  </si>
  <si>
    <t>Xã Hải Yến</t>
  </si>
  <si>
    <t>Xã Hòa Cư</t>
  </si>
  <si>
    <t>Xã Xuất Lễ</t>
  </si>
  <si>
    <t>Xã Hồng Phong</t>
  </si>
  <si>
    <t>Xã Công Sơn</t>
  </si>
  <si>
    <t>Thị trấn Thất Khê</t>
  </si>
  <si>
    <t>Xã Kháng Chiến</t>
  </si>
  <si>
    <t>Xã Chí Minh</t>
  </si>
  <si>
    <t>Xã Tri Phương</t>
  </si>
  <si>
    <t>Xã Hùng Sơn</t>
  </si>
  <si>
    <t>Xã Cao Minh</t>
  </si>
  <si>
    <t>Xã Đào Viên</t>
  </si>
  <si>
    <t>Xã Bắc ái</t>
  </si>
  <si>
    <t>Xã Chi Lăng</t>
  </si>
  <si>
    <t>Xã Đại Đồng</t>
  </si>
  <si>
    <t>Xã Trung Thành</t>
  </si>
  <si>
    <t>Xã Hùng Việt</t>
  </si>
  <si>
    <t>Xã Vĩnh Tiến</t>
  </si>
  <si>
    <t>Xã Tân Yên</t>
  </si>
  <si>
    <t>Xã Khánh Long</t>
  </si>
  <si>
    <t>Xã Quốc Việt</t>
  </si>
  <si>
    <t>Xã Đoàn Kết</t>
  </si>
  <si>
    <t>Xã Đội Cấn</t>
  </si>
  <si>
    <t>Xã Quốc Khánh</t>
  </si>
  <si>
    <t>Xã Đề Thám</t>
  </si>
  <si>
    <t>Xã Yên Khoái</t>
  </si>
  <si>
    <t>Xã Xuân Tình</t>
  </si>
  <si>
    <t>Xã Hữu Lân</t>
  </si>
  <si>
    <t>Thị trấn Na Dương</t>
  </si>
  <si>
    <t>Xã Nhượng Bạn</t>
  </si>
  <si>
    <t>Xã Hiệp Hạ</t>
  </si>
  <si>
    <t>Xã Như Khuê</t>
  </si>
  <si>
    <t>Xã Bằng Khánh</t>
  </si>
  <si>
    <t>Xã Tú Đoạn</t>
  </si>
  <si>
    <t>Xã Minh Phát</t>
  </si>
  <si>
    <t>Thị trấn Lộc Bình</t>
  </si>
  <si>
    <t>Xã Nam Quan</t>
  </si>
  <si>
    <t>Xã Sàn Viên</t>
  </si>
  <si>
    <t>Xã Đông Quan</t>
  </si>
  <si>
    <t>Xã Vân Mộng</t>
  </si>
  <si>
    <t>Xã Xuân Lễ</t>
  </si>
  <si>
    <t>Xã Tam Gia</t>
  </si>
  <si>
    <t>Xã Quan Bản</t>
  </si>
  <si>
    <t>Xã Đồng Bục</t>
  </si>
  <si>
    <t>Xã Lợi Bác</t>
  </si>
  <si>
    <t>Xã Khuất Xá</t>
  </si>
  <si>
    <t>Xã Lục Thôn</t>
  </si>
  <si>
    <t>Xã Tú Mịch</t>
  </si>
  <si>
    <t>Xã ái Quốc</t>
  </si>
  <si>
    <t>Xã Hữu Khánh</t>
  </si>
  <si>
    <t>Xã Tĩnh Bắc</t>
  </si>
  <si>
    <t>Xã Xuân Mãn</t>
  </si>
  <si>
    <t>Xã Quảng Lạc</t>
  </si>
  <si>
    <t>Xã Mai Pha</t>
  </si>
  <si>
    <t>Phường Tam Thanh</t>
  </si>
  <si>
    <t>Xã Hoàng Đồng</t>
  </si>
  <si>
    <t>Phường Chi Lăng</t>
  </si>
  <si>
    <t>Phường Đông Kinh</t>
  </si>
  <si>
    <t>Phường Vĩnh Trại</t>
  </si>
  <si>
    <t>Thị trấn Bình Gia</t>
  </si>
  <si>
    <t>Xã Yên Lỗ</t>
  </si>
  <si>
    <t>Xã Hồng Thái</t>
  </si>
  <si>
    <t>Xã Hoàng Văn Thụ</t>
  </si>
  <si>
    <t>Xã Quý Hòa</t>
  </si>
  <si>
    <t>Xã Mông Ân</t>
  </si>
  <si>
    <t>Xã Thiện Thuật</t>
  </si>
  <si>
    <t>Xã Tân Văn</t>
  </si>
  <si>
    <t>Xã Tân Hòa</t>
  </si>
  <si>
    <t>Xã Bình La</t>
  </si>
  <si>
    <t>Xã Thiện Hòa</t>
  </si>
  <si>
    <t>Xã Thiện Long</t>
  </si>
  <si>
    <t>Thị trấn N T Thái Bình</t>
  </si>
  <si>
    <t>Xã Cường Lợi</t>
  </si>
  <si>
    <t>Xã Bắc Lãng</t>
  </si>
  <si>
    <t>Xã Kiên Mộc</t>
  </si>
  <si>
    <t>Xã Thái Bình</t>
  </si>
  <si>
    <t>Xã Lâm Ca</t>
  </si>
  <si>
    <t>Xã Châu Sơn</t>
  </si>
  <si>
    <t>Thị trấn Đình Lập</t>
  </si>
  <si>
    <t>Xã Bắc Xa</t>
  </si>
  <si>
    <t>Xã Đình Lập</t>
  </si>
  <si>
    <t>Xã Bính Xá</t>
  </si>
  <si>
    <t>Xã Đồng Thắng</t>
  </si>
  <si>
    <t>Xã Hải Ba</t>
  </si>
  <si>
    <t>Xã Hải Dương</t>
  </si>
  <si>
    <t>Xã Hải An</t>
  </si>
  <si>
    <t>Xã Hải Vĩnh</t>
  </si>
  <si>
    <t>Xã Hải Quy</t>
  </si>
  <si>
    <t>Xã Hải Hòa</t>
  </si>
  <si>
    <t>Xã Hải Thượng</t>
  </si>
  <si>
    <t>Xã Hải Lâm</t>
  </si>
  <si>
    <t>Xã Hải Thành</t>
  </si>
  <si>
    <t>Xã Hải Thọ</t>
  </si>
  <si>
    <t>Xã Hải Sơn</t>
  </si>
  <si>
    <t>Xã Hải Chánh</t>
  </si>
  <si>
    <t>Xã Hải Phú</t>
  </si>
  <si>
    <t>Xã Hải Khê</t>
  </si>
  <si>
    <t>Xã Hải Trường</t>
  </si>
  <si>
    <t>Xã Hải Thiện</t>
  </si>
  <si>
    <t>Thị trấn Hải Lăng</t>
  </si>
  <si>
    <t>Xã Hải Lệ</t>
  </si>
  <si>
    <t>Xã Hải Tân</t>
  </si>
  <si>
    <t>Xã Hải Xuân</t>
  </si>
  <si>
    <t>Xã Hải Quế</t>
  </si>
  <si>
    <t>Xã Trường Thọ</t>
  </si>
  <si>
    <t>Xã An Tiến</t>
  </si>
  <si>
    <t>Xã Quang Hưng</t>
  </si>
  <si>
    <t>Xã An Thắng</t>
  </si>
  <si>
    <t>Xã Bát Trang</t>
  </si>
  <si>
    <t>Xã An Thái</t>
  </si>
  <si>
    <t>Xã Tân Viên</t>
  </si>
  <si>
    <t>Xã Quốc Tuấn</t>
  </si>
  <si>
    <t>Thị trấn An Lão</t>
  </si>
  <si>
    <t>Xã Thái Sơn</t>
  </si>
  <si>
    <t>Xã Mỹ Đức</t>
  </si>
  <si>
    <t>Xã An Thọ</t>
  </si>
  <si>
    <t>Thị trấn Trường Sơn</t>
  </si>
  <si>
    <t>Xã Hiền Hào</t>
  </si>
  <si>
    <t>Thị trấn Cát Bà</t>
  </si>
  <si>
    <t>Xã Nghĩa Lộ</t>
  </si>
  <si>
    <t>Xã Đồng Bài</t>
  </si>
  <si>
    <t>Xã Trân Châu</t>
  </si>
  <si>
    <t>Xã Phù Long</t>
  </si>
  <si>
    <t>Xã Việt Hải</t>
  </si>
  <si>
    <t>Xã Văn Phong</t>
  </si>
  <si>
    <t>Xã Hoàng Châu</t>
  </si>
  <si>
    <t>Xã Gia Luận</t>
  </si>
  <si>
    <t>Thị trấn Cát Hải</t>
  </si>
  <si>
    <t>Xã Xuân Đám</t>
  </si>
  <si>
    <t>Thị trấn Cô Tô</t>
  </si>
  <si>
    <t>Xã Thanh Lân</t>
  </si>
  <si>
    <t>Xã Vĩnh Thạch</t>
  </si>
  <si>
    <t>Xã Vĩnh Giang</t>
  </si>
  <si>
    <t>Xã Vĩnh Chấp</t>
  </si>
  <si>
    <t>Xã Vĩnh Long</t>
  </si>
  <si>
    <t>Xã Vĩnh Hiền</t>
  </si>
  <si>
    <t>Xã Vĩnh Khê</t>
  </si>
  <si>
    <t>Xã Vĩnh Tú</t>
  </si>
  <si>
    <t>Xã Vĩnh Tân</t>
  </si>
  <si>
    <t>Thị trấn Hồ Xá</t>
  </si>
  <si>
    <t>Xã Vĩnh Thủy</t>
  </si>
  <si>
    <t>Thị trấn Bến Quan</t>
  </si>
  <si>
    <t>Xã Vĩnh Kim</t>
  </si>
  <si>
    <t>Xã Vĩnh Thành</t>
  </si>
  <si>
    <t>Xã Vĩnh Lâm</t>
  </si>
  <si>
    <t>Xã Vĩnh Hòa</t>
  </si>
  <si>
    <t>Xã Vĩnh Sơn</t>
  </si>
  <si>
    <t>Xã Vĩnh Nam</t>
  </si>
  <si>
    <t>Xã Vĩnh Ô</t>
  </si>
  <si>
    <t>Xã Vĩnh Hà</t>
  </si>
  <si>
    <t>Xã Bồng Lai</t>
  </si>
  <si>
    <t>Xã Phương Liễu</t>
  </si>
  <si>
    <t>Xã Châu Phong</t>
  </si>
  <si>
    <t>Xã Quế Tân</t>
  </si>
  <si>
    <t>Xã Phù Lương</t>
  </si>
  <si>
    <t>Xã Phù Lãng</t>
  </si>
  <si>
    <t>Xã Đại Xuân</t>
  </si>
  <si>
    <t>Xã Cách Bi</t>
  </si>
  <si>
    <t>Xã Mộ Đạo</t>
  </si>
  <si>
    <t>Xã Hán Quảng</t>
  </si>
  <si>
    <t>Xã Yên Giả</t>
  </si>
  <si>
    <t>Xã Việt Thống</t>
  </si>
  <si>
    <t>Xã Nhân Hòa</t>
  </si>
  <si>
    <t>Xã Bằng An</t>
  </si>
  <si>
    <t>Xã Ngọc Xá</t>
  </si>
  <si>
    <t>Xã Kim Chân</t>
  </si>
  <si>
    <t>Thị trấn Phố Mới</t>
  </si>
  <si>
    <t>Xã Vân Dương</t>
  </si>
  <si>
    <t>Xã Phượng Mao</t>
  </si>
  <si>
    <t>Xã An Hoà</t>
  </si>
  <si>
    <t>Xã Vĩnh An</t>
  </si>
  <si>
    <t>Xã Tam Cường</t>
  </si>
  <si>
    <t>Xã Cổ Am</t>
  </si>
  <si>
    <t>Xã Trung Lập</t>
  </si>
  <si>
    <t>Xã Vĩnh Phong</t>
  </si>
  <si>
    <t>Xã Nhân Hoà</t>
  </si>
  <si>
    <t>Xã Hưng Nhân</t>
  </si>
  <si>
    <t>Xã Thắng Thuỷ</t>
  </si>
  <si>
    <t>Xã Đồng Minh</t>
  </si>
  <si>
    <t>Thị trấn Vĩnh Bảo</t>
  </si>
  <si>
    <t>Xã Thanh Lương</t>
  </si>
  <si>
    <t>Xã Lý Học</t>
  </si>
  <si>
    <t>Xã Hùng Tiến</t>
  </si>
  <si>
    <t>Xã Trấn Dương</t>
  </si>
  <si>
    <t>Xã Hiệp Hoà</t>
  </si>
  <si>
    <t>Xã Giang Biên</t>
  </si>
  <si>
    <t>Xã Tam Đa</t>
  </si>
  <si>
    <t>Xã Liên Am</t>
  </si>
  <si>
    <t>Xã Cộng Hiền</t>
  </si>
  <si>
    <t>Xã Hoà Bình</t>
  </si>
  <si>
    <t>Xã Vinh Quang</t>
  </si>
  <si>
    <t>Xã A Vao</t>
  </si>
  <si>
    <t>Xã Tà Long</t>
  </si>
  <si>
    <t>Thị trấn Krông Klang</t>
  </si>
  <si>
    <t>Xã Ba Nang</t>
  </si>
  <si>
    <t>Xã Mò ó</t>
  </si>
  <si>
    <t>Xã Hướng Hiệp</t>
  </si>
  <si>
    <t>Xã A Ngo</t>
  </si>
  <si>
    <t>Xã A Bung</t>
  </si>
  <si>
    <t>Xã Húc Nghì</t>
  </si>
  <si>
    <t>Xã Ba Lòng</t>
  </si>
  <si>
    <t>Xã Đa Krông</t>
  </si>
  <si>
    <t>Xã Hải Phúc</t>
  </si>
  <si>
    <t>Xã Tà Rụt</t>
  </si>
  <si>
    <t>Xã Hướng Sơn</t>
  </si>
  <si>
    <t>Xã Thanh</t>
  </si>
  <si>
    <t>Xã Hướng Linh</t>
  </si>
  <si>
    <t>Xã  A Dơi</t>
  </si>
  <si>
    <t>Xã Xy</t>
  </si>
  <si>
    <t>Xã Hướng Phùng</t>
  </si>
  <si>
    <t>Xã Hướng Tân</t>
  </si>
  <si>
    <t>Xã Tân Long</t>
  </si>
  <si>
    <t>Xã Hướng Lập</t>
  </si>
  <si>
    <t>Xã A Túc</t>
  </si>
  <si>
    <t>Xã Hướng Việt</t>
  </si>
  <si>
    <t>Thị trấn Khe Sanh</t>
  </si>
  <si>
    <t>Thị trấn Lao Bảo</t>
  </si>
  <si>
    <t>Xã Húc</t>
  </si>
  <si>
    <t>Xã Hướng Lộc</t>
  </si>
  <si>
    <t>Xã Thuận</t>
  </si>
  <si>
    <t>Xã Ba Tầng</t>
  </si>
  <si>
    <t>Xã Tân Hợp</t>
  </si>
  <si>
    <t>Xã A Xing</t>
  </si>
  <si>
    <t>Xã Gio Phong</t>
  </si>
  <si>
    <t>Xã Trung Hải</t>
  </si>
  <si>
    <t>Xã Gio Quang</t>
  </si>
  <si>
    <t>Thị trấn Gio Linh</t>
  </si>
  <si>
    <t>Xã Gio Mỹ</t>
  </si>
  <si>
    <t>Xã Gio An</t>
  </si>
  <si>
    <t>Xã Gio Hòa</t>
  </si>
  <si>
    <t>Xã Gio Châu</t>
  </si>
  <si>
    <t>Thị trấn Cửa Việt</t>
  </si>
  <si>
    <t>Xã Trung Giang</t>
  </si>
  <si>
    <t>Xã Gio Hải</t>
  </si>
  <si>
    <t>Xã Trung Sơn</t>
  </si>
  <si>
    <t>Xã Gio Thành</t>
  </si>
  <si>
    <t>Xã Hải Thái</t>
  </si>
  <si>
    <t>Xã Gio Sơn</t>
  </si>
  <si>
    <t>Xã Gio Mai</t>
  </si>
  <si>
    <t>Xã Linh Hải</t>
  </si>
  <si>
    <t>Xã Vĩnh Trường</t>
  </si>
  <si>
    <t>Xã Gio Bình</t>
  </si>
  <si>
    <t>Xã Linh Thượng</t>
  </si>
  <si>
    <t>Xã Gio Việt</t>
  </si>
  <si>
    <t>Xã Thái Bảo</t>
  </si>
  <si>
    <t>Xã Xuân Lai</t>
  </si>
  <si>
    <t>Xã Lãng Ngâm</t>
  </si>
  <si>
    <t>Xã Giang Sơn</t>
  </si>
  <si>
    <t>Xã Vạn Ninh</t>
  </si>
  <si>
    <t>Xã Quỳnh Phú</t>
  </si>
  <si>
    <t>Xã Đại Bái</t>
  </si>
  <si>
    <t>Xã Song Giang</t>
  </si>
  <si>
    <t>Xã Đông Cứu</t>
  </si>
  <si>
    <t>Xã Nhân Thắng</t>
  </si>
  <si>
    <t>Xã Cao Đức</t>
  </si>
  <si>
    <t>Thị trấn Gia Bình</t>
  </si>
  <si>
    <t>Xã Đại Lai</t>
  </si>
  <si>
    <t>Xã Đình Tổ</t>
  </si>
  <si>
    <t>Thị trấn Hồ</t>
  </si>
  <si>
    <t>Xã Hoài Thượng</t>
  </si>
  <si>
    <t>Xã Gia Đông</t>
  </si>
  <si>
    <t>Xã Ninh Xá</t>
  </si>
  <si>
    <t>Xã Trạm Lộ</t>
  </si>
  <si>
    <t>Xã Mão Điền</t>
  </si>
  <si>
    <t>Xã Song Hồ</t>
  </si>
  <si>
    <t>Xã Hà Mãn</t>
  </si>
  <si>
    <t>Xã Nghĩa Đạo</t>
  </si>
  <si>
    <t>Xã Đại Đồng Thành</t>
  </si>
  <si>
    <t>Xã An Bình</t>
  </si>
  <si>
    <t>Xã Nguyệt Đức</t>
  </si>
  <si>
    <t>Xã Xuân Lâm</t>
  </si>
  <si>
    <t>Xã Ngũ Thái</t>
  </si>
  <si>
    <t>Xã Thanh Khương</t>
  </si>
  <si>
    <t>Xã Trí Quả</t>
  </si>
  <si>
    <t>Xã Song Liễu</t>
  </si>
  <si>
    <t>Xã Thuỷ Sơn</t>
  </si>
  <si>
    <t>Xã Mỹ Đồng</t>
  </si>
  <si>
    <t>Xã Chính Mỹ</t>
  </si>
  <si>
    <t>Xã An Lư</t>
  </si>
  <si>
    <t>Thị trấn Minh Đức</t>
  </si>
  <si>
    <t>Xã Dương Quan</t>
  </si>
  <si>
    <t>Xã Lập Lễ</t>
  </si>
  <si>
    <t>Xã An Sơn</t>
  </si>
  <si>
    <t>Xã Gia Minh</t>
  </si>
  <si>
    <t>Xã Gia Đức</t>
  </si>
  <si>
    <t>Thị trấn Núi Đèo</t>
  </si>
  <si>
    <t>Xã Thuỷ Triều</t>
  </si>
  <si>
    <t>Xã Thuỷ Đường</t>
  </si>
  <si>
    <t>Xã Liên Khê</t>
  </si>
  <si>
    <t>Xã Hoa Động</t>
  </si>
  <si>
    <t>Xã Quảng Thanh</t>
  </si>
  <si>
    <t>Xã Phả Lễ</t>
  </si>
  <si>
    <t>Xã Phù Ninh</t>
  </si>
  <si>
    <t>Xã Kênh Giang</t>
  </si>
  <si>
    <t>Xã Kiền Bái</t>
  </si>
  <si>
    <t>Xã Phục Lễ</t>
  </si>
  <si>
    <t>Xã Lưu Kiếm</t>
  </si>
  <si>
    <t>Xã Hoàng Động</t>
  </si>
  <si>
    <t>Xã Lại Xuân</t>
  </si>
  <si>
    <t>Xã Thiên Hương</t>
  </si>
  <si>
    <t>Xã Lâm Động</t>
  </si>
  <si>
    <t>Xã Đông Sơn</t>
  </si>
  <si>
    <t>Xã Trung Hà</t>
  </si>
  <si>
    <t>Xã Kỳ Sơn</t>
  </si>
  <si>
    <t>Xã Lưu Kỳ</t>
  </si>
  <si>
    <t>Xã Cao Nhân</t>
  </si>
  <si>
    <t>Phường Lạc Viên</t>
  </si>
  <si>
    <t>Phường Lạch Tray</t>
  </si>
  <si>
    <t>Phường Máy Tơ</t>
  </si>
  <si>
    <t>Phường Đông Khê</t>
  </si>
  <si>
    <t>Phường Cầu Tre</t>
  </si>
  <si>
    <t>Phường Gia Viên</t>
  </si>
  <si>
    <t>Phường Vạn Mỹ</t>
  </si>
  <si>
    <t>Phường Máy Chai</t>
  </si>
  <si>
    <t>Phường Đằng Giang</t>
  </si>
  <si>
    <t>Phường Lương Khánh Thiện</t>
  </si>
  <si>
    <t>Phường Cầu Đất</t>
  </si>
  <si>
    <t>Phường Đổng Quốc Bình</t>
  </si>
  <si>
    <t>Phường Cát Dài</t>
  </si>
  <si>
    <t>Phường Trại Cau</t>
  </si>
  <si>
    <t>Phường Đông Hải</t>
  </si>
  <si>
    <t>Phường An Biên</t>
  </si>
  <si>
    <t>Phường Hồ Nam</t>
  </si>
  <si>
    <t>Phường Lam Sơn</t>
  </si>
  <si>
    <t>Phường Dư Hàng Kênh</t>
  </si>
  <si>
    <t>Phường Hàng Kênh</t>
  </si>
  <si>
    <t>Phường Vĩnh Niệm</t>
  </si>
  <si>
    <t>Phường Kênh Dương</t>
  </si>
  <si>
    <t>Phường An Dương</t>
  </si>
  <si>
    <t>Phường Nghĩa Xá</t>
  </si>
  <si>
    <t>Phường Dư Hàng</t>
  </si>
  <si>
    <t>Phường Niệm Nghĩa</t>
  </si>
  <si>
    <t>Phường Ngọc Sơn</t>
  </si>
  <si>
    <t>Phường Văn Đẩu</t>
  </si>
  <si>
    <t>Phường Đồng Hoà</t>
  </si>
  <si>
    <t>Phường Tràng Minh</t>
  </si>
  <si>
    <t>Phường Nam Sơn</t>
  </si>
  <si>
    <t>Phường Trần Thành Ngọ</t>
  </si>
  <si>
    <t>Phường Lãm Hà</t>
  </si>
  <si>
    <t>Phường Quán Trữ</t>
  </si>
  <si>
    <t>Phường Bắc Sơn</t>
  </si>
  <si>
    <t>Phường Phù Liễn</t>
  </si>
  <si>
    <t>Xã Tràng An</t>
  </si>
  <si>
    <t>Xã Tràng Lương</t>
  </si>
  <si>
    <t>Xã Bình Khê</t>
  </si>
  <si>
    <t>Xã Hoàng Quế</t>
  </si>
  <si>
    <t>Xã Yên Thọ</t>
  </si>
  <si>
    <t>Phường Xuân Sơn</t>
  </si>
  <si>
    <t>Xã Hồng Thái Tây</t>
  </si>
  <si>
    <t>Xã Việt Dân</t>
  </si>
  <si>
    <t>Phường Đông Triều</t>
  </si>
  <si>
    <t>Xã An Sinh</t>
  </si>
  <si>
    <t>Phường Kim Sơn</t>
  </si>
  <si>
    <t>Phường Hưng Đạo</t>
  </si>
  <si>
    <t>Phường Đức Chính</t>
  </si>
  <si>
    <t>Xã Tân Việt</t>
  </si>
  <si>
    <t>Xã Hồng Thái Đông</t>
  </si>
  <si>
    <t>Phường Mạo Khê</t>
  </si>
  <si>
    <t>Xã Thủy An</t>
  </si>
  <si>
    <t>Xã Yên Đức</t>
  </si>
  <si>
    <t>Xã Yên Than</t>
  </si>
  <si>
    <t>Xã Đồng Rui</t>
  </si>
  <si>
    <t>Xã Điền Xá</t>
  </si>
  <si>
    <t>Xã Đông Hải</t>
  </si>
  <si>
    <t>Xã Đông Ngũ</t>
  </si>
  <si>
    <t>Xã Đại Thành</t>
  </si>
  <si>
    <t>Xã Đại Dực</t>
  </si>
  <si>
    <t>Xã Tiên Lãng</t>
  </si>
  <si>
    <t>Xã Hà Lâu</t>
  </si>
  <si>
    <t>Xã Phong Dụ</t>
  </si>
  <si>
    <t>Thị trấn Tiên Yên</t>
  </si>
  <si>
    <t>Xã Hải Lạng</t>
  </si>
  <si>
    <t>Xã Thượng Yên Công</t>
  </si>
  <si>
    <t>Phường Phương Đông</t>
  </si>
  <si>
    <t>Xã Điền Công</t>
  </si>
  <si>
    <t>Phường Yên Thanh</t>
  </si>
  <si>
    <t>Phường Thanh Sơn</t>
  </si>
  <si>
    <t>Phường Phương Nam</t>
  </si>
  <si>
    <t>Phường Nam Khê</t>
  </si>
  <si>
    <t>Phường Vàng Danh</t>
  </si>
  <si>
    <t>Phường Trưng Vương</t>
  </si>
  <si>
    <t>Xã Quảng Đức</t>
  </si>
  <si>
    <t>Thị trấn Quảng Hà</t>
  </si>
  <si>
    <t>Xã Tiến Tới</t>
  </si>
  <si>
    <t>Xã Quảng Chính</t>
  </si>
  <si>
    <t>Xã Quảng Thành</t>
  </si>
  <si>
    <t>Xã Đường Hoa</t>
  </si>
  <si>
    <t>Xã Cái Chiên</t>
  </si>
  <si>
    <t>Xã Quảng Minh</t>
  </si>
  <si>
    <t>Xã Quảng Điền</t>
  </si>
  <si>
    <t>Xã Phú Hải</t>
  </si>
  <si>
    <t>Xã Quảng Sơn</t>
  </si>
  <si>
    <t>Xã Quảng Thịnh</t>
  </si>
  <si>
    <t>Xã Quảng Trung</t>
  </si>
  <si>
    <t>Xã Quảng Phong</t>
  </si>
  <si>
    <t>Xã Quảng Thắng</t>
  </si>
  <si>
    <t>Xã Quảng Long</t>
  </si>
  <si>
    <t>Thị trấn Cái Rồng</t>
  </si>
  <si>
    <t>Xã Bình Dân</t>
  </si>
  <si>
    <t>Xã Quan Lạn</t>
  </si>
  <si>
    <t>Xã Ngọc Vừng</t>
  </si>
  <si>
    <t>Xã Đông Xá</t>
  </si>
  <si>
    <t>Xã Hạ Long</t>
  </si>
  <si>
    <t>Xã Vạn Yên</t>
  </si>
  <si>
    <t>Xã Đài Xuyên</t>
  </si>
  <si>
    <t>Xã Minh Châu</t>
  </si>
  <si>
    <t>Phường Cẩm Sơn</t>
  </si>
  <si>
    <t>Xã Dương Huy</t>
  </si>
  <si>
    <t>Phường Cẩm Tây</t>
  </si>
  <si>
    <t>Phường Cẩm Thịnh</t>
  </si>
  <si>
    <t>Phường Quang Hanh</t>
  </si>
  <si>
    <t>Phường Cẩm Đông</t>
  </si>
  <si>
    <t>Phường Cẩm Phú</t>
  </si>
  <si>
    <t>Phường Mông Dương</t>
  </si>
  <si>
    <t>Phường Cẩm Thủy</t>
  </si>
  <si>
    <t>Xã Cộng Hòa</t>
  </si>
  <si>
    <t>Phường Cửa Ông</t>
  </si>
  <si>
    <t>Phường Cẩm Thạch</t>
  </si>
  <si>
    <t>Phường Cẩm Bình</t>
  </si>
  <si>
    <t>Phường Cẩm Trung</t>
  </si>
  <si>
    <t>Phường Cẩm Thành</t>
  </si>
  <si>
    <t>Xã Cẩm Hải</t>
  </si>
  <si>
    <t>Xã Tân Bình</t>
  </si>
  <si>
    <t>Xã Quảng An</t>
  </si>
  <si>
    <t>Xã Dực Yên</t>
  </si>
  <si>
    <t>Thị trấn Đầm Hà</t>
  </si>
  <si>
    <t>Xã Quảng Lâm</t>
  </si>
  <si>
    <t>Xã Quảng Tân</t>
  </si>
  <si>
    <t>Xã Quảng Lợi</t>
  </si>
  <si>
    <t>Xã Đại Bình</t>
  </si>
  <si>
    <t>Xã Đầm Hà</t>
  </si>
  <si>
    <t>Xã Bộc Bố</t>
  </si>
  <si>
    <t>Xã Công Bằng</t>
  </si>
  <si>
    <t>Xã Bằng Thành</t>
  </si>
  <si>
    <t>Xã Cổ Linh</t>
  </si>
  <si>
    <t>Xã Nghiên Loan</t>
  </si>
  <si>
    <t>Xã Xuân La</t>
  </si>
  <si>
    <t>Xã Cao Tân</t>
  </si>
  <si>
    <t>Xã Nhạn Môn</t>
  </si>
  <si>
    <t>Xã Giáo Hiệu</t>
  </si>
  <si>
    <t>Xã Bành Trạch</t>
  </si>
  <si>
    <t>Xã Cao Thượng</t>
  </si>
  <si>
    <t>Thị trấn Chợ Rã</t>
  </si>
  <si>
    <t>Xã Cao Trĩ</t>
  </si>
  <si>
    <t>Xã Yến Dương</t>
  </si>
  <si>
    <t>Xã Phúc Lộc</t>
  </si>
  <si>
    <t>Xã Hà Hiệu</t>
  </si>
  <si>
    <t>Xã Quảng Khê</t>
  </si>
  <si>
    <t>Xã Mỹ Phương</t>
  </si>
  <si>
    <t>Xã Chu Hương</t>
  </si>
  <si>
    <t>Xã Đồng Phúc</t>
  </si>
  <si>
    <t>Xã Khang Ninh</t>
  </si>
  <si>
    <t>Xã Nam Mẫu</t>
  </si>
  <si>
    <t>Xã Hoàng Trĩ</t>
  </si>
  <si>
    <t>Xã Thượng Giáo</t>
  </si>
  <si>
    <t>Xã Địa Linh</t>
  </si>
  <si>
    <t>Xã Thượng Ân</t>
  </si>
  <si>
    <t>Xã Bằng Vân</t>
  </si>
  <si>
    <t>Xã Trung Hoà</t>
  </si>
  <si>
    <t>Xã Vân Tùng</t>
  </si>
  <si>
    <t>Xã Thượng Quan</t>
  </si>
  <si>
    <t>Xã Đức Vân</t>
  </si>
  <si>
    <t>Xã Cốc Đán</t>
  </si>
  <si>
    <t>Xã Thuần Mang</t>
  </si>
  <si>
    <t>Thị trấn Nà Phặc</t>
  </si>
  <si>
    <t>Xã Hương Nê</t>
  </si>
  <si>
    <t>Phường Tương Mai</t>
  </si>
  <si>
    <t>Phường Thanh Trì</t>
  </si>
  <si>
    <t>Phường Thịnh Liệt</t>
  </si>
  <si>
    <t>Phường Mai Động</t>
  </si>
  <si>
    <t>Phường Lĩnh Nam</t>
  </si>
  <si>
    <t>Phường Giáp Bát</t>
  </si>
  <si>
    <t>Phường Vĩnh Hưng</t>
  </si>
  <si>
    <t>Phường Đại Kim</t>
  </si>
  <si>
    <t>Phường Định Công</t>
  </si>
  <si>
    <t>Phường Yên Sở</t>
  </si>
  <si>
    <t>Phường Hoàng Liệt</t>
  </si>
  <si>
    <t>Phường Tân Mai</t>
  </si>
  <si>
    <t>Xã Tứ Hiệp</t>
  </si>
  <si>
    <t>Xã Tân Triều</t>
  </si>
  <si>
    <t>Xã Thanh Liệt</t>
  </si>
  <si>
    <t>Xã Vạn Phúc</t>
  </si>
  <si>
    <t>Xã Vĩnh Quỳnh</t>
  </si>
  <si>
    <t>Xã Yên Mỹ</t>
  </si>
  <si>
    <t>Xã Ngũ Hiệp</t>
  </si>
  <si>
    <t>Thị trấn Văn Điển</t>
  </si>
  <si>
    <t>Xã Đại áng</t>
  </si>
  <si>
    <t>Xã Đông Mỹ</t>
  </si>
  <si>
    <t>Xã Duyên Hà</t>
  </si>
  <si>
    <t>Xã Ngọc Hồi</t>
  </si>
  <si>
    <t>Xã Hữu Hoà</t>
  </si>
  <si>
    <t>Xã Liên Ninh</t>
  </si>
  <si>
    <t>Xã Tả Thanh Oai</t>
  </si>
  <si>
    <t>Xã Tam Hiệp</t>
  </si>
  <si>
    <t>Phường Đội Cấn</t>
  </si>
  <si>
    <t>Phường Phúc Xá</t>
  </si>
  <si>
    <t>Phường Vĩnh Phúc</t>
  </si>
  <si>
    <t>Phường Liễu Giai</t>
  </si>
  <si>
    <t>Phường Thành Công</t>
  </si>
  <si>
    <t>Phường Nguyễn Trung Trực</t>
  </si>
  <si>
    <t>Phường Cống Vị</t>
  </si>
  <si>
    <t>Phường Ngọc Khánh</t>
  </si>
  <si>
    <t>Phường Trúc Bạch</t>
  </si>
  <si>
    <t>Phường Giảng Võ</t>
  </si>
  <si>
    <t>Phường Quán Thánh</t>
  </si>
  <si>
    <t>Phường Ngọc Hà</t>
  </si>
  <si>
    <t>Phường Điện Biên</t>
  </si>
  <si>
    <t>Phường Kim Mã</t>
  </si>
  <si>
    <t>Phường Nghĩa Đô</t>
  </si>
  <si>
    <t>Phường Nghĩa Tân</t>
  </si>
  <si>
    <t>Phường Mai Dịch</t>
  </si>
  <si>
    <t>Phường Quan Hoa</t>
  </si>
  <si>
    <t>Phường Yên Hoà</t>
  </si>
  <si>
    <t>Phường Trung Hoà</t>
  </si>
  <si>
    <t>Phường Dịch Vọng Hậu</t>
  </si>
  <si>
    <t>Phường Dịch Vọng</t>
  </si>
  <si>
    <t>Xã Thượng Vũ</t>
  </si>
  <si>
    <t>Xã Ngũ Phúc</t>
  </si>
  <si>
    <t>Xã Kim Xuyên</t>
  </si>
  <si>
    <t>Xã Kim Tân</t>
  </si>
  <si>
    <t>Xã Kim Khê</t>
  </si>
  <si>
    <t>Thị trấn Phú Thái</t>
  </si>
  <si>
    <t>Xã Tam Kỳ</t>
  </si>
  <si>
    <t>Xã Việt Hưng</t>
  </si>
  <si>
    <t>Xã Tuấn Hưng</t>
  </si>
  <si>
    <t>Xã Phúc Thành A</t>
  </si>
  <si>
    <t>Xã Kim Lương</t>
  </si>
  <si>
    <t>Xã Kim Đính</t>
  </si>
  <si>
    <t>Xã Cẩm La</t>
  </si>
  <si>
    <t>Xã Cổ Dũng</t>
  </si>
  <si>
    <t>Xã Lai Vu</t>
  </si>
  <si>
    <t>Xã Đồng Gia</t>
  </si>
  <si>
    <t>Xã Kim Anh</t>
  </si>
  <si>
    <t>Xã Liên Hòa</t>
  </si>
  <si>
    <t>Xã Đại Đức</t>
  </si>
  <si>
    <t>Xã Tu Lý</t>
  </si>
  <si>
    <t>Xã Mường Chiềng</t>
  </si>
  <si>
    <t>Xã Suối Nánh</t>
  </si>
  <si>
    <t>Xã Hiền Lương</t>
  </si>
  <si>
    <t>Xã Hào Lý</t>
  </si>
  <si>
    <t>Xã Đồng Ruộng</t>
  </si>
  <si>
    <t>Xã Yên Hòa</t>
  </si>
  <si>
    <t>Xã Tân Pheo</t>
  </si>
  <si>
    <t>Xã Đồng Nghê</t>
  </si>
  <si>
    <t>Thị trấn Đà Bắc</t>
  </si>
  <si>
    <t>Xã Mường Tuổng</t>
  </si>
  <si>
    <t>Xã Đồng Chum</t>
  </si>
  <si>
    <t>Xã Giáp Đắt</t>
  </si>
  <si>
    <t>Xã Toàn Sơn</t>
  </si>
  <si>
    <t>Xã Vầy Nưa</t>
  </si>
  <si>
    <t>Xã Phúc Sạn</t>
  </si>
  <si>
    <t>Xã Pà Cò</t>
  </si>
  <si>
    <t>Xã Hang Kia</t>
  </si>
  <si>
    <t>Xã Ba Khan</t>
  </si>
  <si>
    <t>Xã Tân Mai</t>
  </si>
  <si>
    <t>Xã Piềng Vế</t>
  </si>
  <si>
    <t>Xã Thung Khe</t>
  </si>
  <si>
    <t>Xã Mai Hạ</t>
  </si>
  <si>
    <t>Xã Pù Pin</t>
  </si>
  <si>
    <t>Xã Cun Pheo</t>
  </si>
  <si>
    <t>Thị trấn Mai Châu</t>
  </si>
  <si>
    <t>Xã Chiềng Châu</t>
  </si>
  <si>
    <t>Xã Mai Hịch</t>
  </si>
  <si>
    <t>Xã Vạn Mai</t>
  </si>
  <si>
    <t>Xã Bao La</t>
  </si>
  <si>
    <t>Xã Tòng Đậu</t>
  </si>
  <si>
    <t>Xã Săm Khóe</t>
  </si>
  <si>
    <t>Chiềng Sại</t>
  </si>
  <si>
    <t>Xã Đồng Bảng</t>
  </si>
  <si>
    <t>Xã Nà Mèo</t>
  </si>
  <si>
    <t>Xã Nà Phòn</t>
  </si>
  <si>
    <t>Xã Noong Luông</t>
  </si>
  <si>
    <t>Thị trấn Vụ Bản</t>
  </si>
  <si>
    <t>Xã Mỹ Thành</t>
  </si>
  <si>
    <t>Xã Thượng Cốc</t>
  </si>
  <si>
    <t>Xã Phúc Tuy</t>
  </si>
  <si>
    <t>Xã Yên Phú</t>
  </si>
  <si>
    <t>Xã Bình Hẻm</t>
  </si>
  <si>
    <t>Xã Chí Thiện</t>
  </si>
  <si>
    <t>Xã Bình Cảng</t>
  </si>
  <si>
    <t>Xã Bình Chân</t>
  </si>
  <si>
    <t>Xã Miền Đồi</t>
  </si>
  <si>
    <t>Xã Tuân Đạo</t>
  </si>
  <si>
    <t>Xã Văn Nghĩa</t>
  </si>
  <si>
    <t>Xã Nhân Nghĩa</t>
  </si>
  <si>
    <t>Xã Phú Lương</t>
  </si>
  <si>
    <t>Xã Xuất Hóa</t>
  </si>
  <si>
    <t>Xã Liên Vũ</t>
  </si>
  <si>
    <t>Xã Định Cư</t>
  </si>
  <si>
    <t>Xã Ân Nghĩa</t>
  </si>
  <si>
    <t>Xã Vũ Lâm</t>
  </si>
  <si>
    <t>Xã Ngọc Lâu</t>
  </si>
  <si>
    <t>Xã Chí Đạo</t>
  </si>
  <si>
    <t>Xã Ngọc Sơn</t>
  </si>
  <si>
    <t>Xã Hương Nhượng</t>
  </si>
  <si>
    <t>Xã Yên Nghiệp</t>
  </si>
  <si>
    <t>Thị trấn Hàng Trạm</t>
  </si>
  <si>
    <t>Xã Lạc Sỹ</t>
  </si>
  <si>
    <t>Xã Lạc Hưng</t>
  </si>
  <si>
    <t>Xã Đa Phúc</t>
  </si>
  <si>
    <t>Xã Hữu Lợi</t>
  </si>
  <si>
    <t>Xã Bảo Hiệu</t>
  </si>
  <si>
    <t>Xã Lạc Thịnh</t>
  </si>
  <si>
    <t>Xã Lạc Lương</t>
  </si>
  <si>
    <t>Xã Phú Lai</t>
  </si>
  <si>
    <t>Xã Yên Trị</t>
  </si>
  <si>
    <t>Xã Ngọc Lương</t>
  </si>
  <si>
    <t>Xã Tân Xã</t>
  </si>
  <si>
    <t>Xã Hương Ngải</t>
  </si>
  <si>
    <t>Xã Bình Yên</t>
  </si>
  <si>
    <t>Xã Cần Kiệm</t>
  </si>
  <si>
    <t>Thị trấn Liên Quan</t>
  </si>
  <si>
    <t>Xã Phú Kim</t>
  </si>
  <si>
    <t>Xã Yên Trung</t>
  </si>
  <si>
    <t>Xã Kim Quan</t>
  </si>
  <si>
    <t>Xã Chàng Sơn</t>
  </si>
  <si>
    <t>Xã Lại Thượng</t>
  </si>
  <si>
    <t>Xã Cẩm Yên</t>
  </si>
  <si>
    <t>Xã Phùng Xá</t>
  </si>
  <si>
    <t>Xã Thạch Hoà</t>
  </si>
  <si>
    <t>Xã Dị Nậu</t>
  </si>
  <si>
    <t>Xã Hạ Bằng</t>
  </si>
  <si>
    <t>Xã Đồng Trúc</t>
  </si>
  <si>
    <t>Xã Canh Nậu</t>
  </si>
  <si>
    <t>Xã Thạch Xá</t>
  </si>
  <si>
    <t>Xã Hữu Bằng</t>
  </si>
  <si>
    <t>Xã Tiến Xuân</t>
  </si>
  <si>
    <t>Xã Thượng Bì</t>
  </si>
  <si>
    <t>Xã Trung Bì</t>
  </si>
  <si>
    <t>Xã Cao Thắng</t>
  </si>
  <si>
    <t>Xã Thượng Tiến</t>
  </si>
  <si>
    <t>Xã Đú Sáng</t>
  </si>
  <si>
    <t>Xã Hạ Bì</t>
  </si>
  <si>
    <t>Xã Kim Bình</t>
  </si>
  <si>
    <t>Xã Hợp Kim</t>
  </si>
  <si>
    <t>Xã  Bắc Sơn</t>
  </si>
  <si>
    <t>Xã Long Sơn</t>
  </si>
  <si>
    <t>Xã Thanh Nông</t>
  </si>
  <si>
    <t>Xã Hợp Đồng</t>
  </si>
  <si>
    <t>Xã Vĩnh Đồng</t>
  </si>
  <si>
    <t>Xã Tú Sơn</t>
  </si>
  <si>
    <t>Xã Bình Sơn</t>
  </si>
  <si>
    <t>Xã Hợp Thanh</t>
  </si>
  <si>
    <t>Thị trấn Bo</t>
  </si>
  <si>
    <t>Xã Nật Sơn</t>
  </si>
  <si>
    <t>Xã Kim Truy</t>
  </si>
  <si>
    <t>Xã Mi Hòa</t>
  </si>
  <si>
    <t>Xã Cuối Hạ</t>
  </si>
  <si>
    <t>Xã Lập Chiệng</t>
  </si>
  <si>
    <t>Thị trấn Thanh Hà</t>
  </si>
  <si>
    <t>Xã Hợp Châu</t>
  </si>
  <si>
    <t>Xã Đông Bắc</t>
  </si>
  <si>
    <t>Xã Nam Thượng</t>
  </si>
  <si>
    <t>Xã Sơn Thủy</t>
  </si>
  <si>
    <t>Xã Kim Tiến</t>
  </si>
  <si>
    <t>Xã Kim Bôi</t>
  </si>
  <si>
    <t>Xã Sào Báy</t>
  </si>
  <si>
    <t>Xã Nuông Dăm</t>
  </si>
  <si>
    <t>Thị trấn Cao Phong</t>
  </si>
  <si>
    <t>Xã Thu Phong</t>
  </si>
  <si>
    <t>Xã Thung Nai</t>
  </si>
  <si>
    <t>Xã Tây Phong</t>
  </si>
  <si>
    <t>Xã Yên Lập</t>
  </si>
  <si>
    <t>Xã Bình Thanh</t>
  </si>
  <si>
    <t>Xã Nam Phong</t>
  </si>
  <si>
    <t>Xã Bắc Phong</t>
  </si>
  <si>
    <t>Xã Tân Phong</t>
  </si>
  <si>
    <t>Xã Yên Thượng</t>
  </si>
  <si>
    <t>Xã Xuân Phong</t>
  </si>
  <si>
    <t>Xã Đông Phong</t>
  </si>
  <si>
    <t>Xã Dũng Phong</t>
  </si>
  <si>
    <t>Thị trấn Mường Khến</t>
  </si>
  <si>
    <t>Xã Gia Mô</t>
  </si>
  <si>
    <t>Xã Quy Hậu</t>
  </si>
  <si>
    <t>Xã Ngòi Hoa</t>
  </si>
  <si>
    <t>Xã Tuân Lộ</t>
  </si>
  <si>
    <t>Xã Ngọc Mỹ</t>
  </si>
  <si>
    <t>Xã Phú Vinh</t>
  </si>
  <si>
    <t>Xã Quyết Chiến</t>
  </si>
  <si>
    <t>Xã Trung Hòa</t>
  </si>
  <si>
    <t>Xã Địch Giáo</t>
  </si>
  <si>
    <t>Xã Tử Nê</t>
  </si>
  <si>
    <t>Xã Đông Lai</t>
  </si>
  <si>
    <t>Xã Lũng Vân</t>
  </si>
  <si>
    <t>Xã Do Nhân</t>
  </si>
  <si>
    <t>Xã Thanh Hối</t>
  </si>
  <si>
    <t>Xã Lỗ Sơn</t>
  </si>
  <si>
    <t>Xã Mãn Đức</t>
  </si>
  <si>
    <t>Xã Phong Phú</t>
  </si>
  <si>
    <t>Xã Mỹ Hòa</t>
  </si>
  <si>
    <t>Xã Quy Mỹ</t>
  </si>
  <si>
    <t>Xã Ngổ Luông</t>
  </si>
  <si>
    <t>Phường Hữu Nghị</t>
  </si>
  <si>
    <t>phường Thái Bình</t>
  </si>
  <si>
    <t>Phường Tân Hòa</t>
  </si>
  <si>
    <t>Phường Chăm Mát</t>
  </si>
  <si>
    <t>Xã Sủ Ngòi</t>
  </si>
  <si>
    <t>Phường Đồng Tiến</t>
  </si>
  <si>
    <t>Xã Trung Minh</t>
  </si>
  <si>
    <t>Phường Tân Thịnh</t>
  </si>
  <si>
    <t>Xã Thái Thịnh</t>
  </si>
  <si>
    <t>Xã Yên Mông</t>
  </si>
  <si>
    <t>Phường Thịnh Lang</t>
  </si>
  <si>
    <t>Phường Phương Lâm</t>
  </si>
  <si>
    <t>Xã Tử Du</t>
  </si>
  <si>
    <t>Xã Bạch Lưu</t>
  </si>
  <si>
    <t>Xã Nhân Đạo</t>
  </si>
  <si>
    <t>Xã Quang Yên</t>
  </si>
  <si>
    <t>Xã Nhạo Sơn</t>
  </si>
  <si>
    <t>Xã Tiên Lữ</t>
  </si>
  <si>
    <t>Xã Bắc Bình</t>
  </si>
  <si>
    <t>Xã Thái Hòa</t>
  </si>
  <si>
    <t>Xã Bàn Giản</t>
  </si>
  <si>
    <t>Thị trấn Tam Sơn</t>
  </si>
  <si>
    <t>Xã Triệu Đề</t>
  </si>
  <si>
    <t>Xã Yên Thạch</t>
  </si>
  <si>
    <t>Xã Đức Bác</t>
  </si>
  <si>
    <t>Xã Xuân Lôi</t>
  </si>
  <si>
    <t>Xã Cao Phong</t>
  </si>
  <si>
    <t>Xã Hải Lựu</t>
  </si>
  <si>
    <t>Xã Tứ Yên</t>
  </si>
  <si>
    <t>Xã Đồng Thịnh</t>
  </si>
  <si>
    <t>Xã Liễn Sơn</t>
  </si>
  <si>
    <t>Xã Xuân Hòa</t>
  </si>
  <si>
    <t>Xã Đôn Nhân</t>
  </si>
  <si>
    <t>Xã Như Thụy</t>
  </si>
  <si>
    <t>Xã Lãng Công</t>
  </si>
  <si>
    <t>Thị trấn Lập Thạch</t>
  </si>
  <si>
    <t>Xã Quang Sơn</t>
  </si>
  <si>
    <t>Xã Đồng ích</t>
  </si>
  <si>
    <t>Xã Sơn Đông</t>
  </si>
  <si>
    <t>Xã Đồng Quế</t>
  </si>
  <si>
    <t>Xã Hợp Lý</t>
  </si>
  <si>
    <t>Xã Phương Khoan</t>
  </si>
  <si>
    <t>Xã Đình Chu</t>
  </si>
  <si>
    <t>Thị trấn Hoa Sơn</t>
  </si>
  <si>
    <t>Xã Vân Trục</t>
  </si>
  <si>
    <t>Xã Văn Quán</t>
  </si>
  <si>
    <t>Thị trấn Quang Minh</t>
  </si>
  <si>
    <t>Xã Hoàng Kim</t>
  </si>
  <si>
    <t>Xã Thạch Đà</t>
  </si>
  <si>
    <t>Xã Kim Hoa</t>
  </si>
  <si>
    <t>Xã Chu Phan</t>
  </si>
  <si>
    <t>Xã Tự Lập</t>
  </si>
  <si>
    <t>Xã Tiến Thịnh</t>
  </si>
  <si>
    <t>Xã Đại Thịnh</t>
  </si>
  <si>
    <t>Xã Tam Đồng</t>
  </si>
  <si>
    <t>Xã Thanh Lâm</t>
  </si>
  <si>
    <t>Xã Văn Khê</t>
  </si>
  <si>
    <t>Thị trấn Chi Đông</t>
  </si>
  <si>
    <t>Xã Tiến Thắng</t>
  </si>
  <si>
    <t>Xã Mê Linh</t>
  </si>
  <si>
    <t>Xã Tráng Việt</t>
  </si>
  <si>
    <t>Thị trấn Hương Canh</t>
  </si>
  <si>
    <t>Thị trấn Gia Khánh</t>
  </si>
  <si>
    <t>Xã Sơn Lôi</t>
  </si>
  <si>
    <t>Xã Tam Hợp</t>
  </si>
  <si>
    <t>Xã Hương Sơn</t>
  </si>
  <si>
    <t>Xã Quất Lưu</t>
  </si>
  <si>
    <t>Xã Thiện Kế</t>
  </si>
  <si>
    <t>Xã Trung Mỹ</t>
  </si>
  <si>
    <t>Xã Phú Xuân</t>
  </si>
  <si>
    <t>Thị trấn Thanh Lãng</t>
  </si>
  <si>
    <t>Xã Đạo Đức</t>
  </si>
  <si>
    <t>Xã Bá Hiến</t>
  </si>
  <si>
    <t>Phường Đống Đa</t>
  </si>
  <si>
    <t>Phường Tích Sơn</t>
  </si>
  <si>
    <t>Phường Khai Quang</t>
  </si>
  <si>
    <t>Xã Định Trung</t>
  </si>
  <si>
    <t>Phường Liên Bảo</t>
  </si>
  <si>
    <t>Phường Hội Hợp</t>
  </si>
  <si>
    <t>Xã Thanh Trù</t>
  </si>
  <si>
    <t>Xã Đạo Tú</t>
  </si>
  <si>
    <t>Xã An Hòa</t>
  </si>
  <si>
    <t>Xã Hoàng Lâu</t>
  </si>
  <si>
    <t>Xã Hoàng Hoa</t>
  </si>
  <si>
    <t>Xã Hoàng Đan</t>
  </si>
  <si>
    <t>Xã Thanh Vân</t>
  </si>
  <si>
    <t>Xã Hợp Thịnh</t>
  </si>
  <si>
    <t>Xã Kim Long</t>
  </si>
  <si>
    <t>Xã Đồng Tĩnh</t>
  </si>
  <si>
    <t>Xã Hướng Đạo</t>
  </si>
  <si>
    <t>Thị trấn Hợp Hòa</t>
  </si>
  <si>
    <t>Xã Duy Phiên</t>
  </si>
  <si>
    <t>Xã Vân Hội</t>
  </si>
  <si>
    <t>Xã Tam Hồng</t>
  </si>
  <si>
    <t>Xã Tề Lỗ</t>
  </si>
  <si>
    <t>Xã Trung Kiên</t>
  </si>
  <si>
    <t>Xã Văn Tiến</t>
  </si>
  <si>
    <t>Xã Hồng Châu</t>
  </si>
  <si>
    <t>Xã Yên Đồng</t>
  </si>
  <si>
    <t>Xã Đồng Cương</t>
  </si>
  <si>
    <t>Xã Trung Nguyên</t>
  </si>
  <si>
    <t>Xã Bình Định</t>
  </si>
  <si>
    <t>Xã Yên Phương</t>
  </si>
  <si>
    <t>Xã Hồng Phương</t>
  </si>
  <si>
    <t>Xã Đồng Văn</t>
  </si>
  <si>
    <t>Thị trấn Yên Lạc</t>
  </si>
  <si>
    <t>Xã Đại Tự</t>
  </si>
  <si>
    <t>Thị trấn Đức Phong</t>
  </si>
  <si>
    <t>Xã Minh Hưng</t>
  </si>
  <si>
    <t>Xã Phước Sơn</t>
  </si>
  <si>
    <t>Xã Phú Sơn</t>
  </si>
  <si>
    <t>Xã Đak Nhau</t>
  </si>
  <si>
    <t>Xã Đăng Hà</t>
  </si>
  <si>
    <t>Xã Bom Bo</t>
  </si>
  <si>
    <t>Xã Đồng Nai</t>
  </si>
  <si>
    <t>Xã Đường 10</t>
  </si>
  <si>
    <t>Xã Nghĩa Bình</t>
  </si>
  <si>
    <t>Xã Thọ Sơn</t>
  </si>
  <si>
    <t>Xã Đức Liễu</t>
  </si>
  <si>
    <t>Xã Nghĩa Trung</t>
  </si>
  <si>
    <t>Xã Đại Đình</t>
  </si>
  <si>
    <t>Thị trấn Tam Đảo</t>
  </si>
  <si>
    <t>Xã Tam Quan</t>
  </si>
  <si>
    <t>Xã Đạo Trù</t>
  </si>
  <si>
    <t>Xã Yên Dương</t>
  </si>
  <si>
    <t>Xã Minh Quang</t>
  </si>
  <si>
    <t>Xã Bồ Lý</t>
  </si>
  <si>
    <t>Xã Chăn Nưa</t>
  </si>
  <si>
    <t>Xã Nậm Ban</t>
  </si>
  <si>
    <t>Xã Làng Mô</t>
  </si>
  <si>
    <t>Xã Nậm Mạ</t>
  </si>
  <si>
    <t>Xã Căn Co</t>
  </si>
  <si>
    <t>Xã Phìn Hồ</t>
  </si>
  <si>
    <t>Xã Phăng Sô Lin</t>
  </si>
  <si>
    <t>Thị trấn Sìn Hồ</t>
  </si>
  <si>
    <t>Xã Nậm Hăn</t>
  </si>
  <si>
    <t>Xã Pa Tần</t>
  </si>
  <si>
    <t>Xã Huổi Luông</t>
  </si>
  <si>
    <t>Xã Hồng Thu</t>
  </si>
  <si>
    <t>Xã Sà Dề Phìn</t>
  </si>
  <si>
    <t>Xã Noong Hẻo</t>
  </si>
  <si>
    <t>Xã Nậm Tăm</t>
  </si>
  <si>
    <t>Xã Tủa Sín Chải</t>
  </si>
  <si>
    <t>Xã Nậm Cuổi</t>
  </si>
  <si>
    <t>Xã Nậm Cha</t>
  </si>
  <si>
    <t>Xã Pú Đao</t>
  </si>
  <si>
    <t>Xã Tả Ngảo</t>
  </si>
  <si>
    <t>Xã Ma Quai</t>
  </si>
  <si>
    <t>Xã Pu Sam Cáp</t>
  </si>
  <si>
    <t>Xã Hoang Thèn</t>
  </si>
  <si>
    <t>Xã Là Nhì Thảng</t>
  </si>
  <si>
    <t>Xã Sì Lờ Lầu</t>
  </si>
  <si>
    <t>Xã Mồ Sì San</t>
  </si>
  <si>
    <t>Xã Mường So</t>
  </si>
  <si>
    <t>Xã Vàng Ma Chải</t>
  </si>
  <si>
    <t>Xã Mù Sang</t>
  </si>
  <si>
    <t>Xã Ma Ly Pho</t>
  </si>
  <si>
    <t>Xã Sin Suối Hồ</t>
  </si>
  <si>
    <t>Thị trấn Phong Thổ</t>
  </si>
  <si>
    <t>Xã Tông Qua Lìn</t>
  </si>
  <si>
    <t>Xã Bản Lang</t>
  </si>
  <si>
    <t>Xã Ma Li Chải</t>
  </si>
  <si>
    <t>Xã Nậm Xe</t>
  </si>
  <si>
    <t>Xã Pa Vây Sử</t>
  </si>
  <si>
    <t>Xã Dào San</t>
  </si>
  <si>
    <t>Xã Khổng Lào</t>
  </si>
  <si>
    <t>Xã Sùng Phài</t>
  </si>
  <si>
    <t>Xã Nùng Nàng</t>
  </si>
  <si>
    <t>Xã Lả Nhì Thàng</t>
  </si>
  <si>
    <t>Xã Bản Hon</t>
  </si>
  <si>
    <t>Xã Bản Bo</t>
  </si>
  <si>
    <t>Xã Nà Tăm</t>
  </si>
  <si>
    <t>Xã Bình Lư</t>
  </si>
  <si>
    <t>Xã Bản Giang</t>
  </si>
  <si>
    <t>Xã Giang Ma</t>
  </si>
  <si>
    <t>Xã Sơn Bình</t>
  </si>
  <si>
    <t>Xã Khun Há</t>
  </si>
  <si>
    <t>Thị trấn Tam đường</t>
  </si>
  <si>
    <t>Xã Tả Lèng</t>
  </si>
  <si>
    <t>Thị xã Lai Châu</t>
  </si>
  <si>
    <t>Xã Thèn Xin</t>
  </si>
  <si>
    <t>Xã Mường Tè</t>
  </si>
  <si>
    <t>Xã Nậm Khao</t>
  </si>
  <si>
    <t>Xã Hua Bun</t>
  </si>
  <si>
    <t>Xã Bun Nưa</t>
  </si>
  <si>
    <t>Xã Pa ủ</t>
  </si>
  <si>
    <t>Xã Nậm Hàng</t>
  </si>
  <si>
    <t>Thị trấn Mường Tè</t>
  </si>
  <si>
    <t>Xã Thu Lũm</t>
  </si>
  <si>
    <t>Xã Mù Cả</t>
  </si>
  <si>
    <t>Xã Nậm Manh</t>
  </si>
  <si>
    <t>Xã Kan Hồ</t>
  </si>
  <si>
    <t>Xã Ka Lăng</t>
  </si>
  <si>
    <t>Xã Tà Tổng</t>
  </si>
  <si>
    <t>Xã Bun Tở</t>
  </si>
  <si>
    <t>Xã Pa Vệ Sử</t>
  </si>
  <si>
    <t>Xã Mường Mô</t>
  </si>
  <si>
    <t>Xã Pắc Ta</t>
  </si>
  <si>
    <t>Xã Mường Than</t>
  </si>
  <si>
    <t>Xã Tà Mít</t>
  </si>
  <si>
    <t>Xã Mường Mít</t>
  </si>
  <si>
    <t>Xã Pha Mu</t>
  </si>
  <si>
    <t>Xã Nậm Cần</t>
  </si>
  <si>
    <t>Xã Hố Mít</t>
  </si>
  <si>
    <t>Xã Mường Khoa</t>
  </si>
  <si>
    <t>Xã Nậm Sỏ</t>
  </si>
  <si>
    <t>Thị trấn Tân Uyên</t>
  </si>
  <si>
    <t>Xã Phúc Khoa</t>
  </si>
  <si>
    <t>Xã Phúc Than</t>
  </si>
  <si>
    <t>Xã Tà Mung</t>
  </si>
  <si>
    <t>Xã Nà Cang</t>
  </si>
  <si>
    <t>Thị trấn Than Uyên</t>
  </si>
  <si>
    <t>Xã Tà Hừa</t>
  </si>
  <si>
    <t>Xã Mường Cang</t>
  </si>
  <si>
    <t>Xã Hua Nà</t>
  </si>
  <si>
    <t>Xã Trung Đồng</t>
  </si>
  <si>
    <t>Xã Thân Thuộc</t>
  </si>
  <si>
    <t>Xã Mường Kim</t>
  </si>
  <si>
    <t>Xã Tà Gia</t>
  </si>
  <si>
    <t>Xã Khoen On</t>
  </si>
  <si>
    <t>Phường Quyết thắng</t>
  </si>
  <si>
    <t>Phường Đoàn kết</t>
  </si>
  <si>
    <t>Xã Nậm Loỏng</t>
  </si>
  <si>
    <t>Xã San Thàng</t>
  </si>
  <si>
    <t>Phường Tân Phong</t>
  </si>
  <si>
    <t>Xã Trùng Khánh</t>
  </si>
  <si>
    <t>Xã Nhạc Kỳ</t>
  </si>
  <si>
    <t>Xã Tân Lang</t>
  </si>
  <si>
    <t>Xã Thành Hòa</t>
  </si>
  <si>
    <t>Xã Thanh Long</t>
  </si>
  <si>
    <t>Xã An Hùng</t>
  </si>
  <si>
    <t>Xã Hoàng Việt</t>
  </si>
  <si>
    <t>Xã Trùng Quán</t>
  </si>
  <si>
    <t>Xã Bắc La</t>
  </si>
  <si>
    <t>Xã Gia Miễn</t>
  </si>
  <si>
    <t>Xã Tân Thanh</t>
  </si>
  <si>
    <t>Xã Tân Tác</t>
  </si>
  <si>
    <t>Xã Nam La</t>
  </si>
  <si>
    <t>Xã Hội Hoan</t>
  </si>
  <si>
    <t>Thị trấn Na Sầm</t>
  </si>
  <si>
    <t>Xã  Hoàng Văn Thụ</t>
  </si>
  <si>
    <t>Thị trấn Văn Quan</t>
  </si>
  <si>
    <t>Xã Văn An</t>
  </si>
  <si>
    <t>Xã Khánh Khê</t>
  </si>
  <si>
    <t>Xã Trấn Ninh</t>
  </si>
  <si>
    <t>Xã Đại An</t>
  </si>
  <si>
    <t>Xã Vĩnh Lại</t>
  </si>
  <si>
    <t>Xã Đồng Giáp</t>
  </si>
  <si>
    <t>Xã Tân Đoàn</t>
  </si>
  <si>
    <t>Xã Xuân Mai</t>
  </si>
  <si>
    <t>Xã Tri Lễ</t>
  </si>
  <si>
    <t>Xã Lương Năng</t>
  </si>
  <si>
    <t>Xã Tràng Các</t>
  </si>
  <si>
    <t>Xã Việt Yên</t>
  </si>
  <si>
    <t>Xã Tràng Sơn</t>
  </si>
  <si>
    <t>Xã Bình Phúc</t>
  </si>
  <si>
    <t>Xã Yên Phúc</t>
  </si>
  <si>
    <t>Xã Chu Túc</t>
  </si>
  <si>
    <t>Xã Tràng Phái</t>
  </si>
  <si>
    <t>Xã Hữu Lễ</t>
  </si>
  <si>
    <t>Xã Phú Mỹ</t>
  </si>
  <si>
    <t>Xã Tú Xuyên</t>
  </si>
  <si>
    <t>Xã Mai Sao</t>
  </si>
  <si>
    <t>Xã Bằng Hữu</t>
  </si>
  <si>
    <t>Xã Vạn Linh</t>
  </si>
  <si>
    <t>Xã Quan Sơn</t>
  </si>
  <si>
    <t>Xã Y Tịch</t>
  </si>
  <si>
    <t>Thị trấn Đồng Mỏ</t>
  </si>
  <si>
    <t>Xã Vân Thủy</t>
  </si>
  <si>
    <t>Xã Quang Lang</t>
  </si>
  <si>
    <t>Xã Nhân Lý</t>
  </si>
  <si>
    <t>Xã Hữu Kiên</t>
  </si>
  <si>
    <t>Xã Liên Sơn</t>
  </si>
  <si>
    <t>Xã Lâm Sơn</t>
  </si>
  <si>
    <t>Xã Gia Lộc</t>
  </si>
  <si>
    <t>Xã Bắc Thủy</t>
  </si>
  <si>
    <t>Xã Thượng Cường</t>
  </si>
  <si>
    <t>Xã Bằng Mạc</t>
  </si>
  <si>
    <t>Xã Nà Tấu</t>
  </si>
  <si>
    <t>Xã Thanh An</t>
  </si>
  <si>
    <t>Xã Núa Ngam</t>
  </si>
  <si>
    <t>Xã Sam Mứn</t>
  </si>
  <si>
    <t>Xã Thanh Luông</t>
  </si>
  <si>
    <t>Xã Thanh Hưng</t>
  </si>
  <si>
    <t>Xã Mường Lói</t>
  </si>
  <si>
    <t>Xã Pa Thơm</t>
  </si>
  <si>
    <t>Xã Noong Luống</t>
  </si>
  <si>
    <t>Xã Nà Nhạn</t>
  </si>
  <si>
    <t>Xã Noọng Hẹt</t>
  </si>
  <si>
    <t>Xã Hua Thanh</t>
  </si>
  <si>
    <t>Xã Pom Lót</t>
  </si>
  <si>
    <t>Xã Hẹ Muông</t>
  </si>
  <si>
    <t>Xã Na Tông</t>
  </si>
  <si>
    <t>Xã Phu Luông</t>
  </si>
  <si>
    <t>Xã Pá Khoang</t>
  </si>
  <si>
    <t>Xã Thanh Xương</t>
  </si>
  <si>
    <t>Xã Thanh Yên</t>
  </si>
  <si>
    <t>Xã Mường Pồn</t>
  </si>
  <si>
    <t>Xã Thanh Nưa</t>
  </si>
  <si>
    <t>Xã Mường Phăng</t>
  </si>
  <si>
    <t>Xã Thanh Chăn</t>
  </si>
  <si>
    <t>Xã Na ư</t>
  </si>
  <si>
    <t>Xã Mường Nhà</t>
  </si>
  <si>
    <t>Xã Đông Tảo</t>
  </si>
  <si>
    <t>Xã Tân Châu</t>
  </si>
  <si>
    <t>Xã Đông Ninh</t>
  </si>
  <si>
    <t>Thị trấn Khoái Châu</t>
  </si>
  <si>
    <t>Xã Ông Đình</t>
  </si>
  <si>
    <t>Xã Bình Kiều</t>
  </si>
  <si>
    <t>Xã Thuần Hưng</t>
  </si>
  <si>
    <t>Xã Chí Tân</t>
  </si>
  <si>
    <t>Xã Tứ Dân</t>
  </si>
  <si>
    <t>Xã Phùng Hưng</t>
  </si>
  <si>
    <t>Xã Dân Tiến</t>
  </si>
  <si>
    <t>Xã An Vĩ</t>
  </si>
  <si>
    <t>Xã Đại Tập</t>
  </si>
  <si>
    <t>Xã Hàm Tử</t>
  </si>
  <si>
    <t>Xã Việt Hòa</t>
  </si>
  <si>
    <t>Xã Dạ Trạch</t>
  </si>
  <si>
    <t>Xã Đại Hưng</t>
  </si>
  <si>
    <t>Xã Đông Kết</t>
  </si>
  <si>
    <t>Xã Hồng Tiến</t>
  </si>
  <si>
    <t>Xã Nhuế Dương</t>
  </si>
  <si>
    <t>Xã Nhật Tân</t>
  </si>
  <si>
    <t>Xã Lệ Xá</t>
  </si>
  <si>
    <t>Xã An Viên</t>
  </si>
  <si>
    <t>Xã Thủ Sỹ</t>
  </si>
  <si>
    <t>Xã Dị Chế</t>
  </si>
  <si>
    <t>Xã Cương Chính</t>
  </si>
  <si>
    <t>Xã Ngô Quyền</t>
  </si>
  <si>
    <t>Xã Đức Thắng</t>
  </si>
  <si>
    <t>Thị trấn Vương</t>
  </si>
  <si>
    <t>Xã Thiện Phiến</t>
  </si>
  <si>
    <t>Xã Phương Chiểu</t>
  </si>
  <si>
    <t>Xã Trung Dũng</t>
  </si>
  <si>
    <t>Xã Hải Triều</t>
  </si>
  <si>
    <t>Xã Thụy Lôi</t>
  </si>
  <si>
    <t>Xã Minh Phương</t>
  </si>
  <si>
    <t>Xã Hoàng Hanh</t>
  </si>
  <si>
    <t>Xã Minh Hoàng</t>
  </si>
  <si>
    <t>Xã Đoàn Đào</t>
  </si>
  <si>
    <t>Xã Tống Phan</t>
  </si>
  <si>
    <t>Xã Đình Cao</t>
  </si>
  <si>
    <t>Xã Nhật Quang</t>
  </si>
  <si>
    <t>Xã Phan Sào Nam</t>
  </si>
  <si>
    <t>Thị trấn Trần Cao</t>
  </si>
  <si>
    <t>Xã Tiền Tiến</t>
  </si>
  <si>
    <t>Xã Nguyên Hòa</t>
  </si>
  <si>
    <t>Xã Tống Trân</t>
  </si>
  <si>
    <t>Phường Hiến Nam</t>
  </si>
  <si>
    <t>Phường An Tảo</t>
  </si>
  <si>
    <t>Xã Hùng Cường</t>
  </si>
  <si>
    <t>Xã Trung Nghĩa</t>
  </si>
  <si>
    <t>Xã Quảng Châu</t>
  </si>
  <si>
    <t>Xã Bảo Khê</t>
  </si>
  <si>
    <t>Phường Hồng Châu</t>
  </si>
  <si>
    <t>Thị trấn Yên Mỹ</t>
  </si>
  <si>
    <t>Xã Ngọc Long</t>
  </si>
  <si>
    <t>Xã Việt Cường</t>
  </si>
  <si>
    <t>Xã Đồng Than</t>
  </si>
  <si>
    <t>Xã Hoàn Long</t>
  </si>
  <si>
    <t>Xã Giai Phạm</t>
  </si>
  <si>
    <t>Xã Lý Thường Kiệt</t>
  </si>
  <si>
    <t>Xã Nghĩa Hiệp</t>
  </si>
  <si>
    <t>Xã Liêu Xá</t>
  </si>
  <si>
    <t>Thị trấn Bần Yên Nhân</t>
  </si>
  <si>
    <t>Xã Cẩm Xá</t>
  </si>
  <si>
    <t>Xã Dị Sử</t>
  </si>
  <si>
    <t>Xã Minh Đức</t>
  </si>
  <si>
    <t>Xã Hòa Phong</t>
  </si>
  <si>
    <t>Xã Phan Đình Phùng</t>
  </si>
  <si>
    <t>Xã Hưng Long</t>
  </si>
  <si>
    <t>Xã Phùng Chí Kiên</t>
  </si>
  <si>
    <t>Xã Bạch Sam</t>
  </si>
  <si>
    <t>Xã Xuân Dục</t>
  </si>
  <si>
    <t>Xã Ngọc Lâm</t>
  </si>
  <si>
    <t>Thị trấn Văn Giang</t>
  </si>
  <si>
    <t>Xã Phụng Công</t>
  </si>
  <si>
    <t>Xã Vĩnh Khúc</t>
  </si>
  <si>
    <t>Xã Liên Nghĩa</t>
  </si>
  <si>
    <t>Xã Long Hưng</t>
  </si>
  <si>
    <t>Xã Cửu Cao</t>
  </si>
  <si>
    <t>Xã Xuân Quan</t>
  </si>
  <si>
    <t>Xã Nghĩa Trụ</t>
  </si>
  <si>
    <t>Xã Mễ Sở</t>
  </si>
  <si>
    <t>Xã Phiêng Pằn</t>
  </si>
  <si>
    <t>Xã Chiềng Kheo</t>
  </si>
  <si>
    <t>Xã Mương Tranh</t>
  </si>
  <si>
    <t>Xã Chiềng Mung</t>
  </si>
  <si>
    <t>Xã Chiềng Mai</t>
  </si>
  <si>
    <t>Xã Phiêng Cằm</t>
  </si>
  <si>
    <t>Xã Chiềng Dong</t>
  </si>
  <si>
    <t>Xã Chiềng Nơi</t>
  </si>
  <si>
    <t>Xã Chiềng Ve</t>
  </si>
  <si>
    <t>Xã Chiềng Lương</t>
  </si>
  <si>
    <t>Xã Chiềng Sung</t>
  </si>
  <si>
    <t>Xã Chiềng Ban</t>
  </si>
  <si>
    <t>Xã Cò  Nòi</t>
  </si>
  <si>
    <t>Xã Chiềng Chăn</t>
  </si>
  <si>
    <t>Xã Hát Lót</t>
  </si>
  <si>
    <t>Thị trấn Hát Lót</t>
  </si>
  <si>
    <t>Xã Mường Bằng</t>
  </si>
  <si>
    <t>Xã Nà Bó</t>
  </si>
  <si>
    <t>Xã Mường Bon</t>
  </si>
  <si>
    <t>Xã Chiềng Chung</t>
  </si>
  <si>
    <t>Xã Nà ớt</t>
  </si>
  <si>
    <t>Xã Tà Hộc</t>
  </si>
  <si>
    <t>Xã Mường Lầm</t>
  </si>
  <si>
    <t>Xã Yên Hưng</t>
  </si>
  <si>
    <t>Xã Chiềng En</t>
  </si>
  <si>
    <t>Xã Chiềng Phung</t>
  </si>
  <si>
    <t>Xã Chiềng Cang</t>
  </si>
  <si>
    <t>Xã Bó Sinh</t>
  </si>
  <si>
    <t>Xã Nậm Mằn</t>
  </si>
  <si>
    <t>Xã Huổi Một</t>
  </si>
  <si>
    <t>Xã Nà Ngựu</t>
  </si>
  <si>
    <t>Xã Nậm Ty</t>
  </si>
  <si>
    <t>Xã Đứa Mòn</t>
  </si>
  <si>
    <t>Xã Mường Cai</t>
  </si>
  <si>
    <t>Thị trấn Sông Mã</t>
  </si>
  <si>
    <t>Xã Pú Pẩu</t>
  </si>
  <si>
    <t>Xã Chiềng Khoong</t>
  </si>
  <si>
    <t>Xã Mường Sai</t>
  </si>
  <si>
    <t>Xã Mường Hung</t>
  </si>
  <si>
    <t>Xã Chiềng Khương</t>
  </si>
  <si>
    <t>Xã Púng Bánh</t>
  </si>
  <si>
    <t>Xã Xốp Cộp</t>
  </si>
  <si>
    <t>Xã Dồm Cang</t>
  </si>
  <si>
    <t>Xã Sam Kha</t>
  </si>
  <si>
    <t>Xã Nậm Lạnh</t>
  </si>
  <si>
    <t>Xã Mường Lèo</t>
  </si>
  <si>
    <t>Xã Mường Và</t>
  </si>
  <si>
    <t>Xã Mường Lạn</t>
  </si>
  <si>
    <t>Thị trấn ít Ong</t>
  </si>
  <si>
    <t>Xã Nậm Giôn</t>
  </si>
  <si>
    <t>Xã Chiềng Muôn</t>
  </si>
  <si>
    <t>Xã Chiềng Hoa</t>
  </si>
  <si>
    <t>Xã Ngọc Chiến</t>
  </si>
  <si>
    <t>Xã Hua Trai</t>
  </si>
  <si>
    <t>Xã Nậm Păm</t>
  </si>
  <si>
    <t>Xã Tạ Bú</t>
  </si>
  <si>
    <t>Xã Mường Chùm</t>
  </si>
  <si>
    <t>Xã Chiềng Ân</t>
  </si>
  <si>
    <t>Xã Mường Bú</t>
  </si>
  <si>
    <t>Xã Chiềng Lao</t>
  </si>
  <si>
    <t>Xã Pi Toong</t>
  </si>
  <si>
    <t>Xã Mường Trai</t>
  </si>
  <si>
    <t>Xã Chiềng Công</t>
  </si>
  <si>
    <t>Xã Chiềng San</t>
  </si>
  <si>
    <t>Thị trấn Bắc Yên</t>
  </si>
  <si>
    <t>Xã Xín Vàng</t>
  </si>
  <si>
    <t>Xã Phiêng Kôn</t>
  </si>
  <si>
    <t>Xã Hồng Ngài</t>
  </si>
  <si>
    <t>Xã Phiêng Ban</t>
  </si>
  <si>
    <t>Xã Chim Vàn</t>
  </si>
  <si>
    <t>Xã Song Pe</t>
  </si>
  <si>
    <t>Xã Háng Đồng</t>
  </si>
  <si>
    <t>Xã Hua Nhàn</t>
  </si>
  <si>
    <t>Xã Tạ Khoa</t>
  </si>
  <si>
    <t>Xã Làng Chếu</t>
  </si>
  <si>
    <t>Xã Hang Chú</t>
  </si>
  <si>
    <t>Xã Tà Xùa</t>
  </si>
  <si>
    <t>Xã Bắc Ngà</t>
  </si>
  <si>
    <t>Xã Chiềng Sại</t>
  </si>
  <si>
    <t>Xã Chiềng An</t>
  </si>
  <si>
    <t>Phường Quyết Tâm</t>
  </si>
  <si>
    <t>Xã Chiềng Đen</t>
  </si>
  <si>
    <t>Phường Chiềng Lề</t>
  </si>
  <si>
    <t>Phường Quyết Thắng</t>
  </si>
  <si>
    <t>Xã Chiềng Cọ</t>
  </si>
  <si>
    <t>Phường Chiềng Cơi</t>
  </si>
  <si>
    <t>Xã Chiềng Xôm</t>
  </si>
  <si>
    <t>Xã Chiềng Sinh</t>
  </si>
  <si>
    <t>Phường Tô Hiệu</t>
  </si>
  <si>
    <t>Xã Chiềng Ngần</t>
  </si>
  <si>
    <t>Xã Hua La</t>
  </si>
  <si>
    <t>Xã Chiềng Pha</t>
  </si>
  <si>
    <t>Xã Chiềng Ngàm</t>
  </si>
  <si>
    <t>Thị trấn Thuận Châu</t>
  </si>
  <si>
    <t>Xã Mường Khiêng</t>
  </si>
  <si>
    <t>Xã Mường Bám</t>
  </si>
  <si>
    <t>Xã Long Hẹ</t>
  </si>
  <si>
    <t>Xã Tòng Cọ</t>
  </si>
  <si>
    <t>Xã Mường é</t>
  </si>
  <si>
    <t>Xã Phỏng Lập</t>
  </si>
  <si>
    <t>Xã Tòng Lệnh</t>
  </si>
  <si>
    <t>Xã Bó Mười</t>
  </si>
  <si>
    <t>Xã Co Mạ</t>
  </si>
  <si>
    <t>Xã Chiềng Pấc</t>
  </si>
  <si>
    <t>Xã Phỏng Lái</t>
  </si>
  <si>
    <t>Xã Chiềng Ly</t>
  </si>
  <si>
    <t>Xã Chiềng Bôm</t>
  </si>
  <si>
    <t>Xã Co Tòng</t>
  </si>
  <si>
    <t>Xã Bon Phặng</t>
  </si>
  <si>
    <t>Xã é Tòng</t>
  </si>
  <si>
    <t>Xã Púng Tra</t>
  </si>
  <si>
    <t>Xã Thôm Mòn</t>
  </si>
  <si>
    <t>Xã Chiềng La</t>
  </si>
  <si>
    <t>Xã Nong Lay</t>
  </si>
  <si>
    <t>Xã Liệp Tè</t>
  </si>
  <si>
    <t>Xã Pá Lông</t>
  </si>
  <si>
    <t>Xã Nậm Lầu</t>
  </si>
  <si>
    <t>Xã Muội Nọi</t>
  </si>
  <si>
    <t>Xã Bản Lầm</t>
  </si>
  <si>
    <t>Xã Mường Chiên</t>
  </si>
  <si>
    <t>Xã Mường Giàng</t>
  </si>
  <si>
    <t>Xã Pha Khinh</t>
  </si>
  <si>
    <t>Xã Chiềng Khay</t>
  </si>
  <si>
    <t>Xã Nậm ét</t>
  </si>
  <si>
    <t>Xã Liệp Muội</t>
  </si>
  <si>
    <t>Xã Cà Nàng</t>
  </si>
  <si>
    <t>Xã Pắc Ma</t>
  </si>
  <si>
    <t>Xã Pá Ma Pha Khinh</t>
  </si>
  <si>
    <t>Xã Chiềng Khoang</t>
  </si>
  <si>
    <t>Xã Mường Sại</t>
  </si>
  <si>
    <t>Xã Chiềng Bằng</t>
  </si>
  <si>
    <t>Xã Mường Giôn</t>
  </si>
  <si>
    <t>Xã Chiềng Ơn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</si>
  <si>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</si>
  <si>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</si>
  <si>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</si>
  <si>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</si>
  <si>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</si>
  <si>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</si>
  <si>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</si>
  <si>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</si>
  <si>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</si>
  <si>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</si>
  <si>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</si>
  <si>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</si>
  <si>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</si>
  <si>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</si>
  <si>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</si>
  <si>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</si>
  <si>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</si>
  <si>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</si>
  <si>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</si>
  <si>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</si>
  <si>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Xã Lăng Yên</t>
  </si>
  <si>
    <t>Xã Cao Thăng</t>
  </si>
  <si>
    <t>Xã Ngọc Khê</t>
  </si>
  <si>
    <t>Xã Khâm Thành</t>
  </si>
  <si>
    <t>Xã Đức Hồng</t>
  </si>
  <si>
    <t>Xã Thông Hoè</t>
  </si>
  <si>
    <t>Xã Đoài Côn</t>
  </si>
  <si>
    <t>Xã Thân Giáp</t>
  </si>
  <si>
    <t>Xã Phong Nậm</t>
  </si>
  <si>
    <t>Xã Đình Phong</t>
  </si>
  <si>
    <t>Xã Phong Châu</t>
  </si>
  <si>
    <t>Xã Trung Phúc</t>
  </si>
  <si>
    <t>Xã Cảnh Tiên</t>
  </si>
  <si>
    <t>Thị trấn Trùng Khánh</t>
  </si>
  <si>
    <t>Xã Ngọc Côn</t>
  </si>
  <si>
    <t>Xã Đàm Thuỷ</t>
  </si>
  <si>
    <t>Xã Đình Minh</t>
  </si>
  <si>
    <t>Xã Chí Viễn</t>
  </si>
  <si>
    <t>Xã Ngọc Chung</t>
  </si>
  <si>
    <t>Xã Lăng Hiếu</t>
  </si>
  <si>
    <t>Xã Lý Quốc</t>
  </si>
  <si>
    <t>Xã Quang Long</t>
  </si>
  <si>
    <t>Xã Minh Long</t>
  </si>
  <si>
    <t>Xã Đồng Loan</t>
  </si>
  <si>
    <t>Xã An Lạc</t>
  </si>
  <si>
    <t>Xã Kim Loan</t>
  </si>
  <si>
    <t>Xã Việt Chu</t>
  </si>
  <si>
    <t>Xã Thị Hoa</t>
  </si>
  <si>
    <t>Xã Đức Quang</t>
  </si>
  <si>
    <t>Thị trấn Thanh Nhật</t>
  </si>
  <si>
    <t>Xã Vinh Quý</t>
  </si>
  <si>
    <t>Xã Cô Ngân</t>
  </si>
  <si>
    <t>Xã Thái Đức</t>
  </si>
  <si>
    <t>Xã Đức Hạnh</t>
  </si>
  <si>
    <t>Xã Yên Thổ</t>
  </si>
  <si>
    <t>Thị trấn Pác Miầu</t>
  </si>
  <si>
    <t>Xã Nam Cao</t>
  </si>
  <si>
    <t>Xã Thạch Lâm</t>
  </si>
  <si>
    <t>Xã Nam Quang</t>
  </si>
  <si>
    <t>Xã Lý Bôn</t>
  </si>
  <si>
    <t>Phường Tân Giang</t>
  </si>
  <si>
    <t>Phường Sông Bằng</t>
  </si>
  <si>
    <t>Phường Hoà Chung</t>
  </si>
  <si>
    <t>Phường Sông Hiến</t>
  </si>
  <si>
    <t>Phường Hợp Giang</t>
  </si>
  <si>
    <t>Phường Đề Thám</t>
  </si>
  <si>
    <t>Phường Ngọc Xuân</t>
  </si>
  <si>
    <t>Phường Duyệt Trung</t>
  </si>
  <si>
    <t>Thị trấn Thông Nông</t>
  </si>
  <si>
    <t>Xã Cần Yên</t>
  </si>
  <si>
    <t>Xã Vị Quang</t>
  </si>
  <si>
    <t>Xã Đa Thông</t>
  </si>
  <si>
    <t>Xã Bình Lãng</t>
  </si>
  <si>
    <t>Xã Lương Thông</t>
  </si>
  <si>
    <t>Xã Lương Can</t>
  </si>
  <si>
    <t>Xã Cần Nông</t>
  </si>
  <si>
    <t>Xã Quang Vinh</t>
  </si>
  <si>
    <t>Xã Cao Chương</t>
  </si>
  <si>
    <t>Xã Quốc Toản</t>
  </si>
  <si>
    <t>Xã Cô Mười</t>
  </si>
  <si>
    <t>Xã Lưu Ngọc</t>
  </si>
  <si>
    <t>Xã Quang Hán</t>
  </si>
  <si>
    <t>Thị trấn Hùng Quốc</t>
  </si>
  <si>
    <t>Xã Xuân Nội</t>
  </si>
  <si>
    <t>Xã Hoàng Long</t>
  </si>
  <si>
    <t>Xã Tri Thủy</t>
  </si>
  <si>
    <t>Xã Đại Thắng</t>
  </si>
  <si>
    <t>Xã Tri Trung</t>
  </si>
  <si>
    <t>Xã Phú Yên</t>
  </si>
  <si>
    <t>Xã Phú Túc</t>
  </si>
  <si>
    <t>Xã Bạch Hạ</t>
  </si>
  <si>
    <t>Xã Văn Nhân</t>
  </si>
  <si>
    <t>Xã Châu Can</t>
  </si>
  <si>
    <t>Xã Chuyên Mỹ</t>
  </si>
  <si>
    <t>Xã Vân Từ</t>
  </si>
  <si>
    <t>Xã Văn Hoàng</t>
  </si>
  <si>
    <t>Xã Phượng Dực</t>
  </si>
  <si>
    <t>Xã Phúc Tiến</t>
  </si>
  <si>
    <t>Thị trấn Phú Xuyên</t>
  </si>
  <si>
    <t>Xã Nam Triều</t>
  </si>
  <si>
    <t>Xã Thụy Phú</t>
  </si>
  <si>
    <t>Xã Khai Thái</t>
  </si>
  <si>
    <t>Xã Đại Xuyên</t>
  </si>
  <si>
    <t>Thị trấn Phú Minh</t>
  </si>
  <si>
    <t>Xã Quang Lãng</t>
  </si>
  <si>
    <t>Xã Hồng Minh</t>
  </si>
  <si>
    <t>Xã Tảo Dương Văn</t>
  </si>
  <si>
    <t>Xã Trung Tú</t>
  </si>
  <si>
    <t>Xã Hòa Phú</t>
  </si>
  <si>
    <t>Xã Sơn Công</t>
  </si>
  <si>
    <t>Xã Đội Bình</t>
  </si>
  <si>
    <t>Xã Hòa Nam</t>
  </si>
  <si>
    <t>Xã Hòa Lâm</t>
  </si>
  <si>
    <t>Thị trấn Vân Đình</t>
  </si>
  <si>
    <t>Xã Hòa Xá</t>
  </si>
  <si>
    <t>Xã Trầm Lộng</t>
  </si>
  <si>
    <t>Xã Liên Bạt</t>
  </si>
  <si>
    <t>Xã Đại Hùng</t>
  </si>
  <si>
    <t>Xã Viên Nội</t>
  </si>
  <si>
    <t>Xã Quảng Phú Cầu</t>
  </si>
  <si>
    <t>Xã Cao Thành</t>
  </si>
  <si>
    <t>Xã Phù Lưu</t>
  </si>
  <si>
    <t>Xã Phương Tú</t>
  </si>
  <si>
    <t>Xã Lưu Hoàng</t>
  </si>
  <si>
    <t>Xã Đông Lỗ</t>
  </si>
  <si>
    <t>Xã Trường Thịnh</t>
  </si>
  <si>
    <t>Xã Hoa Sơn</t>
  </si>
  <si>
    <t>Xã Viên An</t>
  </si>
  <si>
    <t>Xã Kim Đường</t>
  </si>
  <si>
    <t>Xã Đại Cường</t>
  </si>
  <si>
    <t>Xã Vạn Thái</t>
  </si>
  <si>
    <t>Thị trấn Đại Nghĩa</t>
  </si>
  <si>
    <t>Xã Phúc Lâm</t>
  </si>
  <si>
    <t>Xã Hợp Tiến</t>
  </si>
  <si>
    <t>Xã Lê Thanh</t>
  </si>
  <si>
    <t>Xã Thượng Lâm</t>
  </si>
  <si>
    <t>Xã Phù Lưu Tế</t>
  </si>
  <si>
    <t>Xã Xuy Xá</t>
  </si>
  <si>
    <t>Xã Vạn Kim</t>
  </si>
  <si>
    <t>Xã Tuy Lai</t>
  </si>
  <si>
    <t>Xã Bột Xuyên</t>
  </si>
  <si>
    <t>Xã Hồng Sơn</t>
  </si>
  <si>
    <t>Xã An Mỹ</t>
  </si>
  <si>
    <t>Xã Đồng Tâm</t>
  </si>
  <si>
    <t>Xã Đốc Tín</t>
  </si>
  <si>
    <t>Xã Vật Lại</t>
  </si>
  <si>
    <t>Xã Yên Bài</t>
  </si>
  <si>
    <t>Xã Cổ Đô</t>
  </si>
  <si>
    <t>Xã Phong Vân</t>
  </si>
  <si>
    <t>Xã Đồng Thái</t>
  </si>
  <si>
    <t>Xã Sơn Đà</t>
  </si>
  <si>
    <t>Xã Ba Vì</t>
  </si>
  <si>
    <t>Xã Phú Châu</t>
  </si>
  <si>
    <t>Xã Cẩm Lĩnh</t>
  </si>
  <si>
    <t>Xã Tiên Phong</t>
  </si>
  <si>
    <t>Xã Ba Trại</t>
  </si>
  <si>
    <t>Thị trấn Tây Đằng</t>
  </si>
  <si>
    <t>Xã Tòng Bạt</t>
  </si>
  <si>
    <t>Xã Phú Đông</t>
  </si>
  <si>
    <t>Xã Đông Quang</t>
  </si>
  <si>
    <t>Xã Tản Hồng</t>
  </si>
  <si>
    <t>Xã Tân Đức</t>
  </si>
  <si>
    <t>Xã Thụy An</t>
  </si>
  <si>
    <t>Xã Chu Minh</t>
  </si>
  <si>
    <t>Xã Thuần Mỹ</t>
  </si>
  <si>
    <t>Xã Tản Lĩnh</t>
  </si>
  <si>
    <t>Xã Khánh Thượng</t>
  </si>
  <si>
    <t>Xã Cam Thượng</t>
  </si>
  <si>
    <t>Xã Vạn Thắng</t>
  </si>
  <si>
    <t>Xã Vân Hòa</t>
  </si>
  <si>
    <t>Xã Phú Phương</t>
  </si>
  <si>
    <t>Xã Thủy Xuân Tiên</t>
  </si>
  <si>
    <t>Xã Tiên Phương</t>
  </si>
  <si>
    <t>Xã Lam Điền</t>
  </si>
  <si>
    <t>Thị trấn Xuân Mai</t>
  </si>
  <si>
    <t>Xã Mỹ Lương</t>
  </si>
  <si>
    <t>Xã Nam Phương Tiến</t>
  </si>
  <si>
    <t>Xã Đồng Phú</t>
  </si>
  <si>
    <t>Thị trấn Chúc Sơn</t>
  </si>
  <si>
    <t>Xã Văn Võ</t>
  </si>
  <si>
    <t>Xã Phụng Châu</t>
  </si>
  <si>
    <t>Xã Hoàng Diệu</t>
  </si>
  <si>
    <t>Xã Quảng Bị</t>
  </si>
  <si>
    <t>Xã Đồng Lạc</t>
  </si>
  <si>
    <t>Xã Hòa Chính</t>
  </si>
  <si>
    <t>Xã Ngọc Hòa</t>
  </si>
  <si>
    <t>Xã Tốt Động</t>
  </si>
  <si>
    <t>Xã Thượng Vực</t>
  </si>
  <si>
    <t>Xã Trường Yên</t>
  </si>
  <si>
    <t>Xã Đại Yên</t>
  </si>
  <si>
    <t>Xã Phú Nghĩa</t>
  </si>
  <si>
    <t>Xã Phú Nam An</t>
  </si>
  <si>
    <t>Xã Thụy Hương</t>
  </si>
  <si>
    <t>Xã Trần Phú</t>
  </si>
  <si>
    <t>Xã Hữu Văn</t>
  </si>
  <si>
    <t>Xã Đông Phương Yên</t>
  </si>
  <si>
    <t>Xã Sen Chiểu</t>
  </si>
  <si>
    <t>Xã Võng Xuyên</t>
  </si>
  <si>
    <t>Xã Tam Thuấn</t>
  </si>
  <si>
    <t>Xã Phương Độ</t>
  </si>
  <si>
    <t>Xã Long Xuyên</t>
  </si>
  <si>
    <t>Xã Vân Phúc</t>
  </si>
  <si>
    <t>Xã Cẩm Đình</t>
  </si>
  <si>
    <t>Xã Thanh Đa</t>
  </si>
  <si>
    <t>Xã Hát Môn</t>
  </si>
  <si>
    <t>Thị trấn Phúc Thọ</t>
  </si>
  <si>
    <t>Xã Thọ Lộc</t>
  </si>
  <si>
    <t>Xã Trạch Mỹ Lộc</t>
  </si>
  <si>
    <t>Xã Phúc Hòa</t>
  </si>
  <si>
    <t>Xã Liên Hiệp</t>
  </si>
  <si>
    <t>Xã Xuân Phú</t>
  </si>
  <si>
    <t>Xã Hiệp Thuận</t>
  </si>
  <si>
    <t>Xã Vân Nam</t>
  </si>
  <si>
    <t>Xã Phụng Thượng</t>
  </si>
  <si>
    <t>Xã Tích Giang</t>
  </si>
  <si>
    <t>Xã Ngọc Tảo</t>
  </si>
  <si>
    <t>Phường Phố Cò</t>
  </si>
  <si>
    <t>Xã Vinh Sơn</t>
  </si>
  <si>
    <t>Xã Tân Quang</t>
  </si>
  <si>
    <t>Phường Cải Đan</t>
  </si>
  <si>
    <t>Phường Lương Sơn</t>
  </si>
  <si>
    <t>Phường Lương Châu</t>
  </si>
  <si>
    <t>Phường Bách Quang</t>
  </si>
  <si>
    <t>Phường Mỏ Chè</t>
  </si>
  <si>
    <t>Xã Bá Xuyên</t>
  </si>
  <si>
    <t>Phường Thắng Lợi</t>
  </si>
  <si>
    <t>Xã Đan Hà</t>
  </si>
  <si>
    <t>Xã Bằng Giã</t>
  </si>
  <si>
    <t>Xã Đại Phạm</t>
  </si>
  <si>
    <t>Xã Hà Lương</t>
  </si>
  <si>
    <t>Xã Động Lâm</t>
  </si>
  <si>
    <t>Xã Quân Khê</t>
  </si>
  <si>
    <t>Xã Lang Sơn</t>
  </si>
  <si>
    <t>Xã Gia Điền</t>
  </si>
  <si>
    <t>Xã Hương Xạ</t>
  </si>
  <si>
    <t>Xã Mai Tùng</t>
  </si>
  <si>
    <t>Xã Cáo Điền</t>
  </si>
  <si>
    <t>Xã Yên Kỳ</t>
  </si>
  <si>
    <t>Xã Yên Luật</t>
  </si>
  <si>
    <t>Xã Vĩnh Chân</t>
  </si>
  <si>
    <t>Xã Vụ Cầu</t>
  </si>
  <si>
    <t>Xã Đan Thượng</t>
  </si>
  <si>
    <t>Xã Minh Hạc</t>
  </si>
  <si>
    <t>Xã Vô Tranh</t>
  </si>
  <si>
    <t>Xã Lâm Lợi</t>
  </si>
  <si>
    <t>Xã Y Sơn</t>
  </si>
  <si>
    <t>Xã Chuế Lưu</t>
  </si>
  <si>
    <t>Xã Văn Lang</t>
  </si>
  <si>
    <t>Xã Hậu Bổng</t>
  </si>
  <si>
    <t>Xã Phụ Khánh</t>
  </si>
  <si>
    <t>Xã Phương Viên</t>
  </si>
  <si>
    <t>Xã Lệnh Khanh</t>
  </si>
  <si>
    <t>Thị trấn Hạ Hoà</t>
  </si>
  <si>
    <t>Xã Minh Côi</t>
  </si>
  <si>
    <t>Xã ấm Hạ</t>
  </si>
  <si>
    <t>Xã Xuân áng</t>
  </si>
  <si>
    <t>Xã Chính Công</t>
  </si>
  <si>
    <t>Xã Đông Lĩnh</t>
  </si>
  <si>
    <t>Xã Hoàng Cương</t>
  </si>
  <si>
    <t>Xã Hanh Cù</t>
  </si>
  <si>
    <t>Xã Thanh Xá</t>
  </si>
  <si>
    <t>Xã Đồng Xuân</t>
  </si>
  <si>
    <t>Xã Yên Nội</t>
  </si>
  <si>
    <t>Xã Yển Khê</t>
  </si>
  <si>
    <t>Xã Ninh Dân</t>
  </si>
  <si>
    <t>Xã Vũ Yển</t>
  </si>
  <si>
    <t>Xã Khải Xuân</t>
  </si>
  <si>
    <t>Xã Thái Ninh</t>
  </si>
  <si>
    <t>Xã Mạn Lạn</t>
  </si>
  <si>
    <t>Xã Đỗ Xuyên</t>
  </si>
  <si>
    <t>Xã Năng Yên</t>
  </si>
  <si>
    <t>Xã Đỗ Sơn</t>
  </si>
  <si>
    <t>Thị trấn Thanh Ba</t>
  </si>
  <si>
    <t>Xã Chí Tiên</t>
  </si>
  <si>
    <t>Xã Vân Lĩnh</t>
  </si>
  <si>
    <t>Xã Phương Lĩnh</t>
  </si>
  <si>
    <t>Xã Quảng Nạp</t>
  </si>
  <si>
    <t>Xã Đông Thành</t>
  </si>
  <si>
    <t>Xã Sơn Cương</t>
  </si>
  <si>
    <t>Xã Thanh Hà</t>
  </si>
  <si>
    <t>Xã Lương Lỗ</t>
  </si>
  <si>
    <t>Xã Liên Hoa</t>
  </si>
  <si>
    <t>Xã An Đạo</t>
  </si>
  <si>
    <t>Xã Phú Nham</t>
  </si>
  <si>
    <t>Xã Trung Giáp</t>
  </si>
  <si>
    <t>Xã Trị Quận</t>
  </si>
  <si>
    <t>Xã Gia Thanh</t>
  </si>
  <si>
    <t>Xã Tiên Du</t>
  </si>
  <si>
    <t>Xã Vĩnh Phú</t>
  </si>
  <si>
    <t>Xã Hạ Giáp</t>
  </si>
  <si>
    <t>Xã Hùng Lô</t>
  </si>
  <si>
    <t>Thị trấn Phong Châu</t>
  </si>
  <si>
    <t>Xã Tử Đà</t>
  </si>
  <si>
    <t>Xã Lệ Mỹ</t>
  </si>
  <si>
    <t>Xã Tiên Phú</t>
  </si>
  <si>
    <t>Xã Trạm Thản</t>
  </si>
  <si>
    <t>Xã Bảo Thanh</t>
  </si>
  <si>
    <t>Xã Phú Lộc</t>
  </si>
  <si>
    <t>Xã Bình Bộ</t>
  </si>
  <si>
    <t>Xã Kim Đức</t>
  </si>
  <si>
    <t>Thị trấn Yên Lập</t>
  </si>
  <si>
    <t>Xã Phúc Khánh</t>
  </si>
  <si>
    <t>Xã Ngọc Đồng</t>
  </si>
  <si>
    <t>Xã Xuân An</t>
  </si>
  <si>
    <t>Xã Ngọc Lập</t>
  </si>
  <si>
    <t>Xã Mỹ Lung</t>
  </si>
  <si>
    <t>Xã Thượng Long</t>
  </si>
  <si>
    <t>Xã Xuân Viên</t>
  </si>
  <si>
    <t>Xã Xuân Thủy</t>
  </si>
  <si>
    <t>Xã Nga Hoàng</t>
  </si>
  <si>
    <t>Xã Thanh Minh</t>
  </si>
  <si>
    <t>Phường Hùng Vương</t>
  </si>
  <si>
    <t>Phường Phong Châu</t>
  </si>
  <si>
    <t>Phường Trường Thịnh</t>
  </si>
  <si>
    <t>Phường Âu Cơ</t>
  </si>
  <si>
    <t>Xã Hà Lộc</t>
  </si>
  <si>
    <t>Xã Hà Thạch</t>
  </si>
  <si>
    <t>Xã Phú Hộ</t>
  </si>
  <si>
    <t>Xã Văn Lung</t>
  </si>
  <si>
    <t>Xã Thanh Vinh</t>
  </si>
  <si>
    <t>Xã Phương Xá</t>
  </si>
  <si>
    <t>Xã Phượng Vĩ</t>
  </si>
  <si>
    <t>Xã Thụy Liễu</t>
  </si>
  <si>
    <t>Xã Sơn Nga</t>
  </si>
  <si>
    <t>Xã Yên Tập</t>
  </si>
  <si>
    <t>Xã Tiên Lương</t>
  </si>
  <si>
    <t>Xã Xương Thịnh</t>
  </si>
  <si>
    <t>Xã Phú Khê</t>
  </si>
  <si>
    <t>Xã Ngô Xá</t>
  </si>
  <si>
    <t>Xã Cấp Dẫn</t>
  </si>
  <si>
    <t>Xã Hương Lung</t>
  </si>
  <si>
    <t>Xã Phú Lạc</t>
  </si>
  <si>
    <t>Xã Hiền Đa</t>
  </si>
  <si>
    <t>Xã Yên Dưỡng</t>
  </si>
  <si>
    <t>Xã Đồng Lương</t>
  </si>
  <si>
    <t>Xã Tạ Xá</t>
  </si>
  <si>
    <t>Xã Tam Sơn</t>
  </si>
  <si>
    <t>Xã Tuy Lộc</t>
  </si>
  <si>
    <t>Xã Đồng Cam</t>
  </si>
  <si>
    <t>Xã Cát Trù</t>
  </si>
  <si>
    <t>Xã Điêu Lương</t>
  </si>
  <si>
    <t>Thị trấn Sông Thao</t>
  </si>
  <si>
    <t>Xã Sơn Tình</t>
  </si>
  <si>
    <t>Xã Chương Xá</t>
  </si>
  <si>
    <t>Xã Văn Bán</t>
  </si>
  <si>
    <t>Xã Sai Nga</t>
  </si>
  <si>
    <t>Xã Tùng Khê</t>
  </si>
  <si>
    <t>Xã Thanh Nga</t>
  </si>
  <si>
    <t>Xã Tình Cương</t>
  </si>
  <si>
    <t>Xã Văn Khúc</t>
  </si>
  <si>
    <t>Xã Đông Khê</t>
  </si>
  <si>
    <t>Xã Sóc Đăng</t>
  </si>
  <si>
    <t>Xã Quế Lâm</t>
  </si>
  <si>
    <t>Xã Phúc Lai</t>
  </si>
  <si>
    <t>Xã Vụ Quang</t>
  </si>
  <si>
    <t>Xã Bằng Doãn</t>
  </si>
  <si>
    <t>Xã Đại Nghĩa</t>
  </si>
  <si>
    <t>Thị trấn Đoan Hùng</t>
  </si>
  <si>
    <t>Xã Nghinh Xuyên</t>
  </si>
  <si>
    <t>Xã Ngọc Quan</t>
  </si>
  <si>
    <t>Xã Hùng Long</t>
  </si>
  <si>
    <t>Xã Chí Đám</t>
  </si>
  <si>
    <t>Xã Ca Đình</t>
  </si>
  <si>
    <t>Xã Bằng Luân</t>
  </si>
  <si>
    <t>Xã Phú Thứ</t>
  </si>
  <si>
    <t>Xã Tây Cốc</t>
  </si>
  <si>
    <t>Xã Tiêu Sơn</t>
  </si>
  <si>
    <t>Xã Vân Du</t>
  </si>
  <si>
    <t>Xã Yên Kiện</t>
  </si>
  <si>
    <t>Xã Hùng Quan</t>
  </si>
  <si>
    <t>Xã Vân Đồn</t>
  </si>
  <si>
    <t>Xã Hữu Đô</t>
  </si>
  <si>
    <t>Xã Chân Mộng</t>
  </si>
  <si>
    <t>Xã Trung Yên</t>
  </si>
  <si>
    <t>Xã Hào Phú</t>
  </si>
  <si>
    <t>Xã Sơn Nam</t>
  </si>
  <si>
    <t>Thị trấn Sơn Dương</t>
  </si>
  <si>
    <t>Xã Vân Sơn</t>
  </si>
  <si>
    <t>Xã Đại Phú</t>
  </si>
  <si>
    <t>Xã Ninh Lai</t>
  </si>
  <si>
    <t>Xã Thượng ấm</t>
  </si>
  <si>
    <t>Xã Tú Thịnh</t>
  </si>
  <si>
    <t>Xã Cấp Tiến</t>
  </si>
  <si>
    <t>Xã Vĩnh Lợi</t>
  </si>
  <si>
    <t>Xã Đồng Quý</t>
  </si>
  <si>
    <t>Xã Đông Lợi</t>
  </si>
  <si>
    <t>Xã Hồng Lạc</t>
  </si>
  <si>
    <t>Xã Phúc ứng</t>
  </si>
  <si>
    <t>Xã Đông Thọ</t>
  </si>
  <si>
    <t>Xã Chi Thiết</t>
  </si>
  <si>
    <t>Xã Lâm Xuyên</t>
  </si>
  <si>
    <t>Xã Thanh Phát</t>
  </si>
  <si>
    <t>Xã Hợp Hòa</t>
  </si>
  <si>
    <t>Xã Tân Trào</t>
  </si>
  <si>
    <t>Xã Kháng Nhật</t>
  </si>
  <si>
    <t>Xã Sầm Dương</t>
  </si>
  <si>
    <t>Xã Lăng Can</t>
  </si>
  <si>
    <t>Xã Xuân Lập</t>
  </si>
  <si>
    <t>Xã Xuân Tân</t>
  </si>
  <si>
    <t>Xã Khuôn Hà</t>
  </si>
  <si>
    <t>Xã Thanh Tương</t>
  </si>
  <si>
    <t>Xã Khau Tinh</t>
  </si>
  <si>
    <t>Xã Thượng Nông</t>
  </si>
  <si>
    <t>Xã Xuân Tiến</t>
  </si>
  <si>
    <t>Xã Thượng Giáp</t>
  </si>
  <si>
    <t>Xã Sinh Long</t>
  </si>
  <si>
    <t>Xã Năng Khả</t>
  </si>
  <si>
    <t>Thị trấn Nà Hang</t>
  </si>
  <si>
    <t>Xã Yên Hoa</t>
  </si>
  <si>
    <t>Xã Côn Lôn</t>
  </si>
  <si>
    <t>Xã Đà Vị</t>
  </si>
  <si>
    <t>Xã Thuý Loa</t>
  </si>
  <si>
    <t>Xã Phúc Yên</t>
  </si>
  <si>
    <t>Xã Sơn Phú</t>
  </si>
  <si>
    <t>Thị trấn Tân Yên</t>
  </si>
  <si>
    <t>Xã Minh Dân</t>
  </si>
  <si>
    <t>Xã Minh Khương</t>
  </si>
  <si>
    <t>Xã Bình Xa</t>
  </si>
  <si>
    <t>Xã Yên Lâm</t>
  </si>
  <si>
    <t>Xã Thành Long</t>
  </si>
  <si>
    <t>Xã Bạch Xa</t>
  </si>
  <si>
    <t>Xã Yên Thuận</t>
  </si>
  <si>
    <t>Xã Nhân Mục</t>
  </si>
  <si>
    <t>Xã Minh Hương</t>
  </si>
  <si>
    <t>Xã Bằng Cốc</t>
  </si>
  <si>
    <t>Xã Đức Ninh</t>
  </si>
  <si>
    <t>Xã Hùng Đức</t>
  </si>
  <si>
    <t>Xã Hương Vĩ</t>
  </si>
  <si>
    <t>Xã Tân Sỏi</t>
  </si>
  <si>
    <t>Thị trấn Bố Hạ</t>
  </si>
  <si>
    <t>Xã Đồng Hưu</t>
  </si>
  <si>
    <t>Thị trấn NT Yên Thế</t>
  </si>
  <si>
    <t>Xã Đồng Kỳ</t>
  </si>
  <si>
    <t>Xã Phồn Xương</t>
  </si>
  <si>
    <t>Xã An Thượng</t>
  </si>
  <si>
    <t>Xã Đồng Vương</t>
  </si>
  <si>
    <t>Xã Tân Hiệp</t>
  </si>
  <si>
    <t>Thị trấn Cầu Gồ</t>
  </si>
  <si>
    <t>Xã Xuân Lương</t>
  </si>
  <si>
    <t>Xã Bố Hạ</t>
  </si>
  <si>
    <t>Xã Tam Tiến</t>
  </si>
  <si>
    <t>Thị trấn Yên Bình</t>
  </si>
  <si>
    <t>Xã Ngọc Chấn</t>
  </si>
  <si>
    <t>Xã Tân Nguyên</t>
  </si>
  <si>
    <t>Xã Hán Đà</t>
  </si>
  <si>
    <t>Xã Cảm Ân</t>
  </si>
  <si>
    <t>Xã Tích Cốc</t>
  </si>
  <si>
    <t>Xã Bảo ái</t>
  </si>
  <si>
    <t>Xã Mông Sơn</t>
  </si>
  <si>
    <t>Thị trấn Thác Bà</t>
  </si>
  <si>
    <t>Xã Vũ Linh</t>
  </si>
  <si>
    <t>Xã Mỹ Gia</t>
  </si>
  <si>
    <t>Xã Bạch Hà</t>
  </si>
  <si>
    <t>Xã Thịnh Hưng</t>
  </si>
  <si>
    <t>Xã Phú Thịnh</t>
  </si>
  <si>
    <t>Xã Phúc An</t>
  </si>
  <si>
    <t>Xã Yên Thành</t>
  </si>
  <si>
    <t>Xã Vĩnh Kiên</t>
  </si>
  <si>
    <t>Xã Phúc Ninh</t>
  </si>
  <si>
    <t>Xã Văn Lãng</t>
  </si>
  <si>
    <t>Xã Cảm Nhân</t>
  </si>
  <si>
    <t>Xã Đại Minh</t>
  </si>
  <si>
    <t>Xã Hùng Lợi</t>
  </si>
  <si>
    <t>Xã Trung Môn</t>
  </si>
  <si>
    <t>Thị trấn Tân Bình</t>
  </si>
  <si>
    <t>Xã Nhữ Khê</t>
  </si>
  <si>
    <t>Xã Trung Trực</t>
  </si>
  <si>
    <t>Xã Lực Hành</t>
  </si>
  <si>
    <t>Xã Thắng Quân</t>
  </si>
  <si>
    <t>Xã Chiêu Yên</t>
  </si>
  <si>
    <t>Xã Lang Quán</t>
  </si>
  <si>
    <t>Xã Công Đa</t>
  </si>
  <si>
    <t>Xã Chân Sơn</t>
  </si>
  <si>
    <t>Xã Kiến Thiết</t>
  </si>
  <si>
    <t>Xã Thái Long</t>
  </si>
  <si>
    <t>Xã Mỹ Bằng</t>
  </si>
  <si>
    <t>Xã Tứ Quận</t>
  </si>
  <si>
    <t>Xã Đạo Viện</t>
  </si>
  <si>
    <t>Xã Quí Quân</t>
  </si>
  <si>
    <t>Xã Tiến Bộ</t>
  </si>
  <si>
    <t>Xã An Khang</t>
  </si>
  <si>
    <t>Xã Lưỡng Vượng</t>
  </si>
  <si>
    <t>Xã An Tường</t>
  </si>
  <si>
    <t>Xã Xuân Vân</t>
  </si>
  <si>
    <t>Xã Kim Phú</t>
  </si>
  <si>
    <t>Xã Nhữ Hán</t>
  </si>
  <si>
    <t>Xã Phú Lâm</t>
  </si>
  <si>
    <t>Xã Hoàng Khai</t>
  </si>
  <si>
    <t>Xã Tri Phú</t>
  </si>
  <si>
    <t>Xã Thổ Bình</t>
  </si>
  <si>
    <t>Xã Hùng Mỹ</t>
  </si>
  <si>
    <t>Xã Tân Thịnh</t>
  </si>
  <si>
    <t>Xã Hòa An</t>
  </si>
  <si>
    <t>Xã Kiên Đài</t>
  </si>
  <si>
    <t>Xã Yên Nguyên</t>
  </si>
  <si>
    <t>Xã Linh Phú</t>
  </si>
  <si>
    <t>Xã Hà Lang</t>
  </si>
  <si>
    <t>Xã Phú Bình</t>
  </si>
  <si>
    <t>Xã Phúc Thịnh</t>
  </si>
  <si>
    <t>Xã Bình Nhân</t>
  </si>
  <si>
    <t>Xã Bình An</t>
  </si>
  <si>
    <t>Xã Ngọc Hội</t>
  </si>
  <si>
    <t>Thị trấn Vĩnh Lộc</t>
  </si>
  <si>
    <t>Xã Phúc Sơn</t>
  </si>
  <si>
    <t>Xã Ngọc Vân</t>
  </si>
  <si>
    <t>Xã Việt Lập</t>
  </si>
  <si>
    <t>Thị trấn Cao Thượng</t>
  </si>
  <si>
    <t>Xã Ngọc Thiện</t>
  </si>
  <si>
    <t>Xã Hợp Đức</t>
  </si>
  <si>
    <t>Xã Việt Ngọc</t>
  </si>
  <si>
    <t>Xã Liên Chung</t>
  </si>
  <si>
    <t>Xã An Dương</t>
  </si>
  <si>
    <t>Xã Cao Xá</t>
  </si>
  <si>
    <t>Xã Lam Cốt</t>
  </si>
  <si>
    <t>Xã Đại Hóa</t>
  </si>
  <si>
    <t>Xã Song Vân</t>
  </si>
  <si>
    <t>Thị trấn Nhã Nam</t>
  </si>
  <si>
    <t>Xã Nhã Nam</t>
  </si>
  <si>
    <t>Xã Ngọc Lý</t>
  </si>
  <si>
    <t>Xã Quế Nham</t>
  </si>
  <si>
    <t>Xã Lan Giới</t>
  </si>
  <si>
    <t>Xã Tân Trung</t>
  </si>
  <si>
    <t>Xã Ngọc Châu</t>
  </si>
  <si>
    <t>Xã Gáo Giồng</t>
  </si>
  <si>
    <t>Thị trấn Mỹ Thọ</t>
  </si>
  <si>
    <t>Xã Mỹ Thọ</t>
  </si>
  <si>
    <t>Xã Tân Hội Trung</t>
  </si>
  <si>
    <t>Xã Phương Trà</t>
  </si>
  <si>
    <t>Xã Mỹ Hiệp</t>
  </si>
  <si>
    <t>Xã Bình Thạnh</t>
  </si>
  <si>
    <t>Xã Mỹ Hội</t>
  </si>
  <si>
    <t>Xã Mỹ Long</t>
  </si>
  <si>
    <t>Xã Bình Hàng Tây</t>
  </si>
  <si>
    <t>Xã Nhị Mỹ</t>
  </si>
  <si>
    <t>Xã Bình Hàng Trung</t>
  </si>
  <si>
    <t>Xã Ba Sao</t>
  </si>
  <si>
    <t>Xã Phương Thịnh</t>
  </si>
  <si>
    <t>Xã Phong Mỹ</t>
  </si>
  <si>
    <t>Xã Tân Nghĩa</t>
  </si>
  <si>
    <t>Xã Mỹ Xương</t>
  </si>
  <si>
    <t>Xã Thường Thới Hậu A</t>
  </si>
  <si>
    <t>Xã An Bình A</t>
  </si>
  <si>
    <t>Xã Thường Thới Hậu B</t>
  </si>
  <si>
    <t>Xã Long Khánh A</t>
  </si>
  <si>
    <t>Xã Thường Lạc</t>
  </si>
  <si>
    <t>Thị trấn Hồng Ngự</t>
  </si>
  <si>
    <t>Xã Tân Hội</t>
  </si>
  <si>
    <t>Xã Thường Phước 2</t>
  </si>
  <si>
    <t>Xã Thường Thới Tiền</t>
  </si>
  <si>
    <t>Xã Thường Phước 1</t>
  </si>
  <si>
    <t>Xã Long Khánh B</t>
  </si>
  <si>
    <t>Xã Phú Thuận B</t>
  </si>
  <si>
    <t>Xã An Bình B</t>
  </si>
  <si>
    <t>Xã Phú Thuận A</t>
  </si>
  <si>
    <t>Xã Long Thuận</t>
  </si>
  <si>
    <t>Thị trấn Tràm Chim</t>
  </si>
  <si>
    <t>Xã Phú Ninh</t>
  </si>
  <si>
    <t>Xã An Long</t>
  </si>
  <si>
    <t>Xã Phú Thành B</t>
  </si>
  <si>
    <t>Xã Phú Thành A</t>
  </si>
  <si>
    <t>Xã Tân Công Sính</t>
  </si>
  <si>
    <t>Xã Phú Đức</t>
  </si>
  <si>
    <t>Xã Phú Hiệp</t>
  </si>
  <si>
    <t>Xã Phú Thọ</t>
  </si>
  <si>
    <t>Xã Mỹ Tân</t>
  </si>
  <si>
    <t>Xã Mỹ Ngãi</t>
  </si>
  <si>
    <t>Phường 3</t>
  </si>
  <si>
    <t>Phường 6</t>
  </si>
  <si>
    <t>Phường 2</t>
  </si>
  <si>
    <t>Phường Hoà Thuận</t>
  </si>
  <si>
    <t>Xã Tân Thuận Tây</t>
  </si>
  <si>
    <t>Phường 1</t>
  </si>
  <si>
    <t>Phường 11</t>
  </si>
  <si>
    <t>Phường 4</t>
  </si>
  <si>
    <t>Xã Tân Thuận Đông</t>
  </si>
  <si>
    <t>Xã Mỹ Trà</t>
  </si>
  <si>
    <t>Xã Tịnh Thới</t>
  </si>
  <si>
    <t>Phường Mỹ Phú</t>
  </si>
  <si>
    <t>Xã Tân Khánh Đông</t>
  </si>
  <si>
    <t>Phường Tân Quy Đông</t>
  </si>
  <si>
    <t>Phường An Hoà</t>
  </si>
  <si>
    <t>Xã Tân Quy Tây</t>
  </si>
  <si>
    <t>Xã Tân Phú Đông</t>
  </si>
  <si>
    <t>Xã Tân Quới</t>
  </si>
  <si>
    <t>Thị trấn Thanh Bình</t>
  </si>
  <si>
    <t>Xã An Phong</t>
  </si>
  <si>
    <t>Xã Phú Lợi</t>
  </si>
  <si>
    <t>Xã Bình Thành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</si>
  <si>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</si>
  <si>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</si>
  <si>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</si>
  <si>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</si>
  <si>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</si>
  <si>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</si>
  <si>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Hội An Đông</t>
  </si>
  <si>
    <t>Xã Long Hưng B</t>
  </si>
  <si>
    <t>Xã Định An</t>
  </si>
  <si>
    <t>Xã Long Hưng A</t>
  </si>
  <si>
    <t>Xã Định Yên</t>
  </si>
  <si>
    <t>Xã Bình Thạnh Trung</t>
  </si>
  <si>
    <t>Xã Long Hậu</t>
  </si>
  <si>
    <t>Thị trấn Lai Vung</t>
  </si>
  <si>
    <t>Xã Long Thắng</t>
  </si>
  <si>
    <t>Xã Định Hòa</t>
  </si>
  <si>
    <t>Xã Phong Hòa</t>
  </si>
  <si>
    <t>Xã Hòa Thành</t>
  </si>
  <si>
    <t>Xã Hòa Long</t>
  </si>
  <si>
    <t>Xã Tân Phước</t>
  </si>
  <si>
    <t>Xã Vĩnh Thới</t>
  </si>
  <si>
    <t>Phường Nguyễn Thị Minh Khai</t>
  </si>
  <si>
    <t>Phường Xuất Hoá</t>
  </si>
  <si>
    <t>Phường Phùng Chí Kiên</t>
  </si>
  <si>
    <t>Phường Đức Xuân</t>
  </si>
  <si>
    <t>Phường Huyền Tụng</t>
  </si>
  <si>
    <t>Phường Sông Cầu</t>
  </si>
  <si>
    <t>Xã Nông Thượng</t>
  </si>
  <si>
    <t>Xã Nghĩa Tá</t>
  </si>
  <si>
    <t>Xã Rã Bản</t>
  </si>
  <si>
    <t>Xã Xuân Lạc</t>
  </si>
  <si>
    <t>Xã Nam Cường</t>
  </si>
  <si>
    <t>Xã Quảng Bạch</t>
  </si>
  <si>
    <t>Xã Bằng Phúc</t>
  </si>
  <si>
    <t>Xã ĐôngViên</t>
  </si>
  <si>
    <t>Xã Đại Sảo</t>
  </si>
  <si>
    <t>Xã Ngọc Phái</t>
  </si>
  <si>
    <t>Thị trấn Bằng Lũng</t>
  </si>
  <si>
    <t>Xã Bản Thi</t>
  </si>
  <si>
    <t>Xã Lương Bằng</t>
  </si>
  <si>
    <t>Xã Bằng Lãng</t>
  </si>
  <si>
    <t>Xã Phong Huân</t>
  </si>
  <si>
    <t>Xã Yên Nhuận</t>
  </si>
  <si>
    <t>Thị trấn Chợ Mới</t>
  </si>
  <si>
    <t>Xã Thanh Vận</t>
  </si>
  <si>
    <t>Xã Mai Lạp</t>
  </si>
  <si>
    <t>Xã Hoà Mục</t>
  </si>
  <si>
    <t>Xã Quảng Chu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</si>
  <si>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</si>
  <si>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</si>
  <si>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</si>
  <si>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</si>
  <si>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</si>
  <si>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</si>
  <si>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</si>
  <si>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</si>
  <si>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Phương Linh</t>
  </si>
  <si>
    <t>Xã Vi Hương</t>
  </si>
  <si>
    <t>Xã Sĩ Bình</t>
  </si>
  <si>
    <t>Thị trấn Phủ Thông</t>
  </si>
  <si>
    <t>Xã Đôn Phong</t>
  </si>
  <si>
    <t>Xã Tú Trĩ</t>
  </si>
  <si>
    <t>Xã Vũ Muộn</t>
  </si>
  <si>
    <t>Xã Dương Phong</t>
  </si>
  <si>
    <t>Xã Quân Bình</t>
  </si>
  <si>
    <t>Xã Nguyên Phúc</t>
  </si>
  <si>
    <t>Xã Lục Bình</t>
  </si>
  <si>
    <t>Xã Hà Vị</t>
  </si>
  <si>
    <t>Xã Cẩm Giàng</t>
  </si>
  <si>
    <t>Xã Mỹ Thanh</t>
  </si>
  <si>
    <t>Xã Quang Thuận</t>
  </si>
  <si>
    <t>Phường Phú Thuận</t>
  </si>
  <si>
    <t>Phường Phú Hòa</t>
  </si>
  <si>
    <t>Phường Phước Vĩnh</t>
  </si>
  <si>
    <t>Phường Kim Long</t>
  </si>
  <si>
    <t>Phường Phú Cát</t>
  </si>
  <si>
    <t>Phường Vĩ Dạ</t>
  </si>
  <si>
    <t>Phường Phú Hậu</t>
  </si>
  <si>
    <t>Phường Phú Hội</t>
  </si>
  <si>
    <t>Phường Thuận Hòa</t>
  </si>
  <si>
    <t>Phường Thủy Xuân</t>
  </si>
  <si>
    <t>Phường Thuận Lộc</t>
  </si>
  <si>
    <t>Phường Phường Đúc</t>
  </si>
  <si>
    <t>Phường An Cựu</t>
  </si>
  <si>
    <t>Phường Tây Lộc</t>
  </si>
  <si>
    <t>Phường Hương Sơ</t>
  </si>
  <si>
    <t>Phường Vĩnh Ninh</t>
  </si>
  <si>
    <t>Phường Thủy Biều</t>
  </si>
  <si>
    <t>Phường Hương Long</t>
  </si>
  <si>
    <t>Phường An Đông</t>
  </si>
  <si>
    <t>Phường An Tây</t>
  </si>
  <si>
    <t>Phường Phú Hiệp</t>
  </si>
  <si>
    <t>Phường Phú Bình</t>
  </si>
  <si>
    <t>Phường Phú Nhuận</t>
  </si>
  <si>
    <t>Phường Trường An</t>
  </si>
  <si>
    <t>Phường Thuận Thành</t>
  </si>
  <si>
    <t>Phường Xuân Phú</t>
  </si>
  <si>
    <t>Xã Đại Lãnh</t>
  </si>
  <si>
    <t>Xã Vạn Thọ</t>
  </si>
  <si>
    <t>Thị trấn Vạn Giã</t>
  </si>
  <si>
    <t>Xã Vạn Bình</t>
  </si>
  <si>
    <t>Xã Vạn Khánh</t>
  </si>
  <si>
    <t>Xã Vạn Long</t>
  </si>
  <si>
    <t>Xã Vạn Phú</t>
  </si>
  <si>
    <t>Xã Vạn Hưng</t>
  </si>
  <si>
    <t>Xã Vạn Thạnh</t>
  </si>
  <si>
    <t>Xã Vạn Phước</t>
  </si>
  <si>
    <t>Xã Vạn Lương</t>
  </si>
  <si>
    <t>Xã Cam Bình</t>
  </si>
  <si>
    <t>Phường Cam Lợi</t>
  </si>
  <si>
    <t>Xã Cam Lập</t>
  </si>
  <si>
    <t>Xã Cam An Nam</t>
  </si>
  <si>
    <t>Phường Cam Linh</t>
  </si>
  <si>
    <t>Xã Cam Phước Tây</t>
  </si>
  <si>
    <t>Xã Cam Đức</t>
  </si>
  <si>
    <t>Xã Cam Thành Bắc</t>
  </si>
  <si>
    <t>Phường Cam Phú</t>
  </si>
  <si>
    <t>Xã Cam Thịnh Đông</t>
  </si>
  <si>
    <t>Phường Cam Phúc Bắc</t>
  </si>
  <si>
    <t>Xã Cam Hòa</t>
  </si>
  <si>
    <t>Phường Ba Ngòi</t>
  </si>
  <si>
    <t>Phường Cam Lộc</t>
  </si>
  <si>
    <t>Xã Cam Tân</t>
  </si>
  <si>
    <t>Xã Cam Hiệp Bắc</t>
  </si>
  <si>
    <t>Phường Cam Nghĩa</t>
  </si>
  <si>
    <t>Xã Cam Hải Đông</t>
  </si>
  <si>
    <t>Xã Sơn Tân</t>
  </si>
  <si>
    <t>Xã Cam Hiệp Nam</t>
  </si>
  <si>
    <t>Phường Cam Phúc Nam</t>
  </si>
  <si>
    <t>Phường Cam Thuận</t>
  </si>
  <si>
    <t>Xã Cam An Bắc</t>
  </si>
  <si>
    <t>Xã Cam Thịnh Tây</t>
  </si>
  <si>
    <t>Xã Cam Phước Đông</t>
  </si>
  <si>
    <t>Xã Cam Hải Tây</t>
  </si>
  <si>
    <t>Xã Cam Thành Nam</t>
  </si>
  <si>
    <t>Xã Nguyệt Hoá</t>
  </si>
  <si>
    <t>Xã Đa Lộc</t>
  </si>
  <si>
    <t>Xã Long Hoà</t>
  </si>
  <si>
    <t>Xã Thanh Mỹ</t>
  </si>
  <si>
    <t>Xã Lương Hoà A</t>
  </si>
  <si>
    <t>Xã Song Lộc</t>
  </si>
  <si>
    <t>Xã Phước Hảo</t>
  </si>
  <si>
    <t>Xã Hưng Mỹ</t>
  </si>
  <si>
    <t>Xã Mỹ Chánh</t>
  </si>
  <si>
    <t>Xã Hoà Lợi</t>
  </si>
  <si>
    <t>Xã Hoà Thuận</t>
  </si>
  <si>
    <t>Xã Hoà Minh</t>
  </si>
  <si>
    <t>Xã Lương Hòa</t>
  </si>
  <si>
    <t>Thị trấn Châu Thành</t>
  </si>
  <si>
    <t>Xã Châu Điền</t>
  </si>
  <si>
    <t>Xã Tam Ngãi</t>
  </si>
  <si>
    <t>Xã Hòa Ân</t>
  </si>
  <si>
    <t>Thị trấn Cầu Kè</t>
  </si>
  <si>
    <t>Xã Phong Thạnh</t>
  </si>
  <si>
    <t>Xã An Phú Tân</t>
  </si>
  <si>
    <t>Xã Thông Hòa</t>
  </si>
  <si>
    <t>Xã Hòa Tân</t>
  </si>
  <si>
    <t>Xã Ninh Thới</t>
  </si>
  <si>
    <t>Xã An Hà</t>
  </si>
  <si>
    <t>Thị trấn Kép</t>
  </si>
  <si>
    <t>Xã Tân Dĩnh</t>
  </si>
  <si>
    <t>Xã Tiên Lục</t>
  </si>
  <si>
    <t>Thị trấn Vôi</t>
  </si>
  <si>
    <t>Xã Xương Lâm</t>
  </si>
  <si>
    <t>Xã Hương Lạc</t>
  </si>
  <si>
    <t>Xã Phi Mô</t>
  </si>
  <si>
    <t>Xã Quang Thịnh</t>
  </si>
  <si>
    <t>Xã Đại Lâm</t>
  </si>
  <si>
    <t>Xã Mỹ Thái</t>
  </si>
  <si>
    <t>Xã Mỹ Hà</t>
  </si>
  <si>
    <t>Xã Thái Đào</t>
  </si>
  <si>
    <t>Xã Dương Đức</t>
  </si>
  <si>
    <t>Nông trường</t>
  </si>
  <si>
    <t>Xã Nghĩa Hòa</t>
  </si>
  <si>
    <t>Xã Nghĩa Hưng</t>
  </si>
  <si>
    <t>Xã Xuân Hương</t>
  </si>
  <si>
    <t>Xã Đào Mỹ</t>
  </si>
  <si>
    <t>Xã Châu Quế Thượng</t>
  </si>
  <si>
    <t>Xã Đông An</t>
  </si>
  <si>
    <t>Xã Xuân ái</t>
  </si>
  <si>
    <t>Xã Mỏ Vàng</t>
  </si>
  <si>
    <t>Xã Lâm Giang</t>
  </si>
  <si>
    <t>Xã Quang Minh</t>
  </si>
  <si>
    <t>Xã An Thịnh</t>
  </si>
  <si>
    <t>Xã Đại Phác</t>
  </si>
  <si>
    <t>Xã Đông Cuông</t>
  </si>
  <si>
    <t>Xã Châu Quế Hạ</t>
  </si>
  <si>
    <t>Xã Phong Dụ Hạ</t>
  </si>
  <si>
    <t>Xã Phong Dụ Thượng</t>
  </si>
  <si>
    <t>Xã Nà Hẩu</t>
  </si>
  <si>
    <t>Xã Yên Hợp</t>
  </si>
  <si>
    <t>Xã Viễn Sơn</t>
  </si>
  <si>
    <t>Xã Hoàng Thắng</t>
  </si>
  <si>
    <t>Thị trấn Mậu A</t>
  </si>
  <si>
    <t>Xã Xuân Tầm</t>
  </si>
  <si>
    <t>Xã Lang Thíp</t>
  </si>
  <si>
    <t>Xã Mậu Đông</t>
  </si>
  <si>
    <t>Xã Ngòi A</t>
  </si>
  <si>
    <t>Xã Yên Thái</t>
  </si>
  <si>
    <t>Xã Bắc Lũng</t>
  </si>
  <si>
    <t>Xã Đông Phú</t>
  </si>
  <si>
    <t>Xã Lục Sơn</t>
  </si>
  <si>
    <t>Xã Cương Sơn</t>
  </si>
  <si>
    <t>Xã Vũ Xá</t>
  </si>
  <si>
    <t>Thị trấn Lục Nam</t>
  </si>
  <si>
    <t>Xã Trường Giang</t>
  </si>
  <si>
    <t>Xã Tiên Hưng</t>
  </si>
  <si>
    <t>Xã Tiên Nha</t>
  </si>
  <si>
    <t>Xã Đông Hưng</t>
  </si>
  <si>
    <t>Xã Nghĩa Phương</t>
  </si>
  <si>
    <t>Xã Lan Mẫu</t>
  </si>
  <si>
    <t>Xã Bảo Đài</t>
  </si>
  <si>
    <t>Xã Huyền Sơn</t>
  </si>
  <si>
    <t>Xã Bảo Sơn</t>
  </si>
  <si>
    <t>Xã Cẩm Lý</t>
  </si>
  <si>
    <t>Xã Tam Dị</t>
  </si>
  <si>
    <t>Xã Phương Sơn</t>
  </si>
  <si>
    <t>Thị trấn Đồi Ngô</t>
  </si>
  <si>
    <t>Xã Khám Lạng</t>
  </si>
  <si>
    <t>Xã Trường Sơn</t>
  </si>
  <si>
    <t>Xã Chu Điện</t>
  </si>
  <si>
    <t>Xã Đan Hội</t>
  </si>
  <si>
    <t>Xã Vĩnh Lạc</t>
  </si>
  <si>
    <t>Xã Minh Chuẩn</t>
  </si>
  <si>
    <t>Thị trấn Yên Thế</t>
  </si>
  <si>
    <t>Xã Tân Phượng</t>
  </si>
  <si>
    <t>Xã Yên Thắng</t>
  </si>
  <si>
    <t>Xã Trúc Lâu</t>
  </si>
  <si>
    <t>Xã Phúc Lợi</t>
  </si>
  <si>
    <t>Xã Trung Tâm</t>
  </si>
  <si>
    <t>Xã Tô Mậu</t>
  </si>
  <si>
    <t>Xã Lâm Thượng</t>
  </si>
  <si>
    <t>Xã Khai Trung</t>
  </si>
  <si>
    <t>Xã Mường Lai</t>
  </si>
  <si>
    <t>Xã Động Quan</t>
  </si>
  <si>
    <t>Xã Khánh Thiện</t>
  </si>
  <si>
    <t>Xã Tân Lĩnh</t>
  </si>
  <si>
    <t>Xã Khánh Hoà</t>
  </si>
  <si>
    <t>Xã Minh Xuân</t>
  </si>
  <si>
    <t>Xã Mai Sơn</t>
  </si>
  <si>
    <t>Xã Liễu Đô</t>
  </si>
  <si>
    <t>Xã Yên Định</t>
  </si>
  <si>
    <t>Xã Lạc Nông</t>
  </si>
  <si>
    <t>Xã Thượng Tân</t>
  </si>
  <si>
    <t>Xã Minh Ngọc</t>
  </si>
  <si>
    <t>Xã Phú Nam</t>
  </si>
  <si>
    <t>Xã Đường Âm</t>
  </si>
  <si>
    <t>Xã Đường Hồng</t>
  </si>
  <si>
    <t>Thị trấn Yên Phú</t>
  </si>
  <si>
    <t>Xã Phiêng Luông</t>
  </si>
  <si>
    <t>Xã Giáp Trung</t>
  </si>
  <si>
    <t>Xã Yên Cường</t>
  </si>
  <si>
    <t>Xã Yên Phong</t>
  </si>
  <si>
    <t>Xã Lũng Táo</t>
  </si>
  <si>
    <t>Xã Phố Cáo</t>
  </si>
  <si>
    <t>Xã Phố Là</t>
  </si>
  <si>
    <t>Xã Thài Phìn Tủng</t>
  </si>
  <si>
    <t>Xã Má Lé</t>
  </si>
  <si>
    <t>Thị trấn Đồng Văn</t>
  </si>
  <si>
    <t>Xã Lũng Thầu</t>
  </si>
  <si>
    <t>Xã Tả Lủng</t>
  </si>
  <si>
    <t>Thị trấn Phó Bảng</t>
  </si>
  <si>
    <t>Xã Sủng Là</t>
  </si>
  <si>
    <t>Xã Sảng Tủng</t>
  </si>
  <si>
    <t>Xã Hố Quáng Phìn</t>
  </si>
  <si>
    <t>Xã Lũng Phìn</t>
  </si>
  <si>
    <t>Xã Vần Chải</t>
  </si>
  <si>
    <t>Xã Lũng Cú</t>
  </si>
  <si>
    <t>Xã Xà Phìn</t>
  </si>
  <si>
    <t>Xã Sính Lủng</t>
  </si>
  <si>
    <t>Xã Sủng Trái</t>
  </si>
  <si>
    <t>Xã Nghĩa Thuận</t>
  </si>
  <si>
    <t>Xã Quản Bạ</t>
  </si>
  <si>
    <t>Xã Cao Mã Pờ</t>
  </si>
  <si>
    <t>Xã Đông Hà</t>
  </si>
  <si>
    <t>Xã Tùng Vài</t>
  </si>
  <si>
    <t>Xã Bát Đại Sơn</t>
  </si>
  <si>
    <t>Xã Tả Ván</t>
  </si>
  <si>
    <t>Xã Cán Tỷ</t>
  </si>
  <si>
    <t>Xã Thái An</t>
  </si>
  <si>
    <t>Xã Lùng Tám</t>
  </si>
  <si>
    <t>Xã Quyết Tiến</t>
  </si>
  <si>
    <t>Thị trấn Vị Xuyên</t>
  </si>
  <si>
    <t>Xã Tùng Bá</t>
  </si>
  <si>
    <t>Xã Cao Bồ</t>
  </si>
  <si>
    <t>Xã Thanh Đức</t>
  </si>
  <si>
    <t>Xã Phong Quang</t>
  </si>
  <si>
    <t>Xã Việt Lâm</t>
  </si>
  <si>
    <t>Xã Ngọc Minh</t>
  </si>
  <si>
    <t>Xã Thuận Hoà</t>
  </si>
  <si>
    <t>Thị trấn Nông Trường Việt Lâm</t>
  </si>
  <si>
    <t>Xã Bạch Ngọc</t>
  </si>
  <si>
    <t>Xã Phương Thiện</t>
  </si>
  <si>
    <t>Xã Phú Linh</t>
  </si>
  <si>
    <t>Xã Kim Thạch</t>
  </si>
  <si>
    <t>Xã Kim Linh</t>
  </si>
  <si>
    <t>Xã Thượng Sơn</t>
  </si>
  <si>
    <t>Xã Phương Tiến</t>
  </si>
  <si>
    <t>Xã Ngọc Linh</t>
  </si>
  <si>
    <t>Xã Linh Hồ</t>
  </si>
  <si>
    <t>Xã Quảng Ngần</t>
  </si>
  <si>
    <t>Xã Thanh Thủy</t>
  </si>
  <si>
    <t>Xã Xín Chải</t>
  </si>
  <si>
    <t>Thị trấn Cốc Pài</t>
  </si>
  <si>
    <t>Xã Bản Díu</t>
  </si>
  <si>
    <t>Xã Chí Cà</t>
  </si>
  <si>
    <t>Xã Nà Chì</t>
  </si>
  <si>
    <t>Xã Cốc Rế</t>
  </si>
  <si>
    <t>Xã Xín Mần</t>
  </si>
  <si>
    <t>Xã Thèn Phàng</t>
  </si>
  <si>
    <t>Xã Bản Ngò</t>
  </si>
  <si>
    <t>Xã Khuôn Lùng</t>
  </si>
  <si>
    <t>Xã Ngán Chiên</t>
  </si>
  <si>
    <t>Xã Trung Thịnh</t>
  </si>
  <si>
    <t>Xã Quảng Nguyên</t>
  </si>
  <si>
    <t>Xã Pà Vầy Sủ</t>
  </si>
  <si>
    <t>Xã Tả Nhìu</t>
  </si>
  <si>
    <t>Xã Nàn Xỉn</t>
  </si>
  <si>
    <t>Xã Thu Tà</t>
  </si>
  <si>
    <t>Xã Nàn Ma</t>
  </si>
  <si>
    <t>Xã Chế Là</t>
  </si>
  <si>
    <t>Xã Nấm Dẩn</t>
  </si>
  <si>
    <t>Thị trấn Vĩnh Tuy</t>
  </si>
  <si>
    <t>Xã Thượng Bình</t>
  </si>
  <si>
    <t>Xã Hữu Sản</t>
  </si>
  <si>
    <t>Xã Bằng Hành</t>
  </si>
  <si>
    <t>Xã Việt Vinh</t>
  </si>
  <si>
    <t>Xã Tiên Kiều</t>
  </si>
  <si>
    <t>Thị trấn Việt Quang</t>
  </si>
  <si>
    <t>Xã Kim Ngọc</t>
  </si>
  <si>
    <t>Xã Vô Điếm</t>
  </si>
  <si>
    <t>Xã Vĩnh Hảo</t>
  </si>
  <si>
    <t>Xã Đồng Yên</t>
  </si>
  <si>
    <t>Xã Vĩnh Phúc</t>
  </si>
  <si>
    <t>Xã Việt Hồng</t>
  </si>
  <si>
    <t>Xã Hùng An</t>
  </si>
  <si>
    <t>Phường Nguyễn Trãi</t>
  </si>
  <si>
    <t>Xã Phường Độ</t>
  </si>
  <si>
    <t>Xã Phường Thiện</t>
  </si>
  <si>
    <t>Xã Ngọc Đường</t>
  </si>
  <si>
    <t>Xã Xín Cái</t>
  </si>
  <si>
    <t>Xã Tát Ngà</t>
  </si>
  <si>
    <t>Xã Pải Lủng</t>
  </si>
  <si>
    <t>Xã Giàng Chu Phìn</t>
  </si>
  <si>
    <t>Thị trấn Mèo Vạc</t>
  </si>
  <si>
    <t>Xã Thượng Phùng</t>
  </si>
  <si>
    <t>Xã Sủng Trà</t>
  </si>
  <si>
    <t>Xã Khâu Vai</t>
  </si>
  <si>
    <t>Xã Sủng Máng</t>
  </si>
  <si>
    <t>Xã Lũng Pù</t>
  </si>
  <si>
    <t>Xã Niêm Tòng</t>
  </si>
  <si>
    <t>Xã Sơn Vĩ</t>
  </si>
  <si>
    <t>Xã Niêm Sơn</t>
  </si>
  <si>
    <t>Xã Pả Vi</t>
  </si>
  <si>
    <t>Xã Cán Chu Phìn</t>
  </si>
  <si>
    <t>Xã Lũng Chinh</t>
  </si>
  <si>
    <t>Thị trấn Yên Minh</t>
  </si>
  <si>
    <t>Xã Bạch Đích</t>
  </si>
  <si>
    <t>Xã Thắng Mố</t>
  </si>
  <si>
    <t>Xã Du Tiến</t>
  </si>
  <si>
    <t>Xã Hữu Vinh</t>
  </si>
  <si>
    <t>Xã Phú Lũng</t>
  </si>
  <si>
    <t>Xã Sủng Tráng</t>
  </si>
  <si>
    <t>Xã Na Khê</t>
  </si>
  <si>
    <t>Xã Ngam La</t>
  </si>
  <si>
    <t>Xã Lao Và Chải</t>
  </si>
  <si>
    <t>Xã Du Già</t>
  </si>
  <si>
    <t>Xã Mậu Long</t>
  </si>
  <si>
    <t>Xã Mậu Duệ</t>
  </si>
  <si>
    <t>Xã Lũng Hồ</t>
  </si>
  <si>
    <t>Xã Đông Minh</t>
  </si>
  <si>
    <t>Xã Sủng Thài</t>
  </si>
  <si>
    <t>Xã Đường Thượng</t>
  </si>
  <si>
    <t>Thị trấn Lai Cách</t>
  </si>
  <si>
    <t>Xã Cẩm Vũ</t>
  </si>
  <si>
    <t>Xã Cẩm Sơn</t>
  </si>
  <si>
    <t>Xã Kim Giang</t>
  </si>
  <si>
    <t>Thị trấn Cẩm Giàng</t>
  </si>
  <si>
    <t>Xã Cẩm Hưng</t>
  </si>
  <si>
    <t>Xã Cẩm Văn</t>
  </si>
  <si>
    <t>Xã Đức Chính</t>
  </si>
  <si>
    <t>Xã Tân Trường</t>
  </si>
  <si>
    <t>Xã Cẩm Đông</t>
  </si>
  <si>
    <t>Xã Cẩm Hoàng</t>
  </si>
  <si>
    <t>Xã Cẩm Định</t>
  </si>
  <si>
    <t>Xã Cao An</t>
  </si>
  <si>
    <t>Xã Cẩm Phúc</t>
  </si>
  <si>
    <t>Xã Cẩm Đoài</t>
  </si>
  <si>
    <t>Xã Lương Điền</t>
  </si>
  <si>
    <t>Xã Ngọc Liên</t>
  </si>
  <si>
    <t>Xã Thạch Lỗi</t>
  </si>
  <si>
    <t>Xã Cẩm Điền</t>
  </si>
  <si>
    <t>Thị trấn Thanh Miện</t>
  </si>
  <si>
    <t>Xã Lê Hồng</t>
  </si>
  <si>
    <t>Xã Tứ Cường</t>
  </si>
  <si>
    <t>Xã Chi Lăng Bắc</t>
  </si>
  <si>
    <t>Xã Chi Lăng Nam</t>
  </si>
  <si>
    <t>Xã Thanh Giang</t>
  </si>
  <si>
    <t>Xã Diên Hồng</t>
  </si>
  <si>
    <t>Xã Đoàn Tùng</t>
  </si>
  <si>
    <t>Xã Thanh Tùng</t>
  </si>
  <si>
    <t>Xã Phạm Kha</t>
  </si>
  <si>
    <t>Xã Ngũ Hùng</t>
  </si>
  <si>
    <t>Phường Cẩm Thượng</t>
  </si>
  <si>
    <t>Phường Phạm Ngũ Lão</t>
  </si>
  <si>
    <t>Phường Ngọc Châu</t>
  </si>
  <si>
    <t>Xã An Châu</t>
  </si>
  <si>
    <t>Xã Thượng Đạt</t>
  </si>
  <si>
    <t>Xã Nam Đồng</t>
  </si>
  <si>
    <t>Xã Thạch Khôi</t>
  </si>
  <si>
    <t>Phường Hải Châu</t>
  </si>
  <si>
    <t>Phường Tân Bình</t>
  </si>
  <si>
    <t>Phường Việt Hòa</t>
  </si>
  <si>
    <t>Phường Bình Hàn</t>
  </si>
  <si>
    <t>Phường Hải Tân</t>
  </si>
  <si>
    <t>Phường Tứ Minh</t>
  </si>
  <si>
    <t>Phường Lê Thanh Nghị</t>
  </si>
  <si>
    <t>Phường Phả Lại</t>
  </si>
  <si>
    <t>Phường Sao Đỏ</t>
  </si>
  <si>
    <t>Xã Bắc An</t>
  </si>
  <si>
    <t>Xã Hoàng Tiến</t>
  </si>
  <si>
    <t>Xã Hoàng Hoa Thám</t>
  </si>
  <si>
    <t>Phường Chí Minh</t>
  </si>
  <si>
    <t>Xã Nhân Huệ</t>
  </si>
  <si>
    <t>Phường Hoàng Tân</t>
  </si>
  <si>
    <t>Xã Cổ Thành</t>
  </si>
  <si>
    <t>Phường Cộng Hòa</t>
  </si>
  <si>
    <t>Phường Bến Tắm</t>
  </si>
  <si>
    <t>Phường Văn An</t>
  </si>
  <si>
    <t>Phường Thái Học</t>
  </si>
  <si>
    <t>Xã Toàn Thắng</t>
  </si>
  <si>
    <t>Xã Gia Tân</t>
  </si>
  <si>
    <t>Xã Gia Xuyên</t>
  </si>
  <si>
    <t>Xã Hồng Hưng</t>
  </si>
  <si>
    <t>Xã Đoàn Thượng</t>
  </si>
  <si>
    <t>Thị trấn Gia Lộc</t>
  </si>
  <si>
    <t>Xã Gia Hòa</t>
  </si>
  <si>
    <t>Xã Phạm Trấn</t>
  </si>
  <si>
    <t>Xã Đức Xương</t>
  </si>
  <si>
    <t>Xã Phương Hưng</t>
  </si>
  <si>
    <t>Xã Gia Khánh</t>
  </si>
  <si>
    <t>Xã Gia Lương</t>
  </si>
  <si>
    <t>Xã Liên Hồng</t>
  </si>
  <si>
    <t>Xã Thống Kênh</t>
  </si>
  <si>
    <t>Xã Yết Kiêu</t>
  </si>
  <si>
    <t>Xã Đồng Quang</t>
  </si>
  <si>
    <t>Xã Nam Chính</t>
  </si>
  <si>
    <t>Xã Nam Hưng</t>
  </si>
  <si>
    <t>Xã Nam Tân</t>
  </si>
  <si>
    <t>Xã Hiệp Cát</t>
  </si>
  <si>
    <t>Xã An Lâm</t>
  </si>
  <si>
    <t>Thị trấn Nam Sách</t>
  </si>
  <si>
    <t>Xã Nam Trung</t>
  </si>
  <si>
    <t>Xã Phú Điền</t>
  </si>
  <si>
    <t>Xã Thanh Quang</t>
  </si>
  <si>
    <t>Xã Thái Tân</t>
  </si>
  <si>
    <t>Xã Văn Lăng</t>
  </si>
  <si>
    <t>Xã Cây Thị</t>
  </si>
  <si>
    <t>Thị trấn Sông Cầu</t>
  </si>
  <si>
    <t>Xã Minh Lập</t>
  </si>
  <si>
    <t>Thị trấn Trại Cau</t>
  </si>
  <si>
    <t>Xã Khe Mo</t>
  </si>
  <si>
    <t>Xã Linh Sơn</t>
  </si>
  <si>
    <t>Xã Đồng Bẩm</t>
  </si>
  <si>
    <t>Xã Văn Hán</t>
  </si>
  <si>
    <t>Xã Huống Thượng</t>
  </si>
  <si>
    <t>Thị trấn Chùa Hang</t>
  </si>
  <si>
    <t>Xã Nam Hòa</t>
  </si>
  <si>
    <t>Xã Hóa Trung</t>
  </si>
  <si>
    <t>Xã Hóa Thượng</t>
  </si>
  <si>
    <t>Xã Cao Ngạn</t>
  </si>
  <si>
    <t>Xã Phúc Lương</t>
  </si>
  <si>
    <t>Thị trấn Đại Từ</t>
  </si>
  <si>
    <t>Thị trấn Quân Chu</t>
  </si>
  <si>
    <t>Xã Đức Lương</t>
  </si>
  <si>
    <t>Xã Na Mao</t>
  </si>
  <si>
    <t>Xã Tân Linh</t>
  </si>
  <si>
    <t>Xã La Bằng</t>
  </si>
  <si>
    <t>Xã Mỹ Yên</t>
  </si>
  <si>
    <t>Xã Bản Ngoại</t>
  </si>
  <si>
    <t>Xã Hoàng Nông</t>
  </si>
  <si>
    <t>Xã Tân Thái</t>
  </si>
  <si>
    <t>Xã Văn Yên</t>
  </si>
  <si>
    <t>Xã Bình Thuận</t>
  </si>
  <si>
    <t>Xã Ký Phú</t>
  </si>
  <si>
    <t>Xã Phú Xuyên</t>
  </si>
  <si>
    <t>Xã Cát Nê</t>
  </si>
  <si>
    <t>Xã Cù Vân</t>
  </si>
  <si>
    <t>Xã Hà Thượng</t>
  </si>
  <si>
    <t>Xã Quân Chu</t>
  </si>
  <si>
    <t>Xã Phục Linh</t>
  </si>
  <si>
    <t>Xã Tiên Hội</t>
  </si>
  <si>
    <t>Xã Khôi Kỳ</t>
  </si>
  <si>
    <t>Xã An Khánh</t>
  </si>
  <si>
    <t>Xã Lục Ba</t>
  </si>
  <si>
    <t>Phường Phan Đình Phùng</t>
  </si>
  <si>
    <t>Phường Gia Sàng</t>
  </si>
  <si>
    <t>Phường Quán Triều</t>
  </si>
  <si>
    <t>Phường Tân Long</t>
  </si>
  <si>
    <t>Phường Túc Duyên</t>
  </si>
  <si>
    <t>Phường Cam Giá</t>
  </si>
  <si>
    <t>Phường Phú Xá</t>
  </si>
  <si>
    <t>Phường Thịnh Đán</t>
  </si>
  <si>
    <t>Phường Trung Thành</t>
  </si>
  <si>
    <t>Xã Tích Lương</t>
  </si>
  <si>
    <t>Xã Phúc Trìu</t>
  </si>
  <si>
    <t>Xã Phúc Hà</t>
  </si>
  <si>
    <t>Phường Đồng Quang</t>
  </si>
  <si>
    <t>Phường Quang Vinh</t>
  </si>
  <si>
    <t>Xã Tân Cương</t>
  </si>
  <si>
    <t>Xã Phúc Xuân</t>
  </si>
  <si>
    <t>Phường Hương Sơn</t>
  </si>
  <si>
    <t>Phường Tân Thành</t>
  </si>
  <si>
    <t>Xã Thịnh Đức</t>
  </si>
  <si>
    <t>Xã Kim Phượng</t>
  </si>
  <si>
    <t>Xã Bảo Linh</t>
  </si>
  <si>
    <t>Xã Phượng Tiến</t>
  </si>
  <si>
    <t>Xã Phú Tiến</t>
  </si>
  <si>
    <t>Thị trấn Chợ Chu</t>
  </si>
  <si>
    <t>Xã Trung Lương</t>
  </si>
  <si>
    <t>Xã Bộc Nhiêu</t>
  </si>
  <si>
    <t>Xã Thanh Định</t>
  </si>
  <si>
    <t>Xã Lam Vỹ</t>
  </si>
  <si>
    <t>Xã Quy Kỳ</t>
  </si>
  <si>
    <t>Xã Định Biên</t>
  </si>
  <si>
    <t>Xã Điềm Mặc</t>
  </si>
  <si>
    <t>Xã Trung Hội</t>
  </si>
  <si>
    <t>Xã Bảo Cường</t>
  </si>
  <si>
    <t>Xã Linh Thông</t>
  </si>
  <si>
    <t>Xã Phúc Chu</t>
  </si>
  <si>
    <t>Xã Phú Đình</t>
  </si>
  <si>
    <t>Xã Yên Ninh</t>
  </si>
  <si>
    <t>Xã Ôn Lương</t>
  </si>
  <si>
    <t>Thị trấn Đu</t>
  </si>
  <si>
    <t>Xã Yên Đổ</t>
  </si>
  <si>
    <t>Xã Tức Tranh</t>
  </si>
  <si>
    <t>Xã Cổ Lũng</t>
  </si>
  <si>
    <t>Thị trấn Giang Tiên</t>
  </si>
  <si>
    <t>Xã Phú Đô</t>
  </si>
  <si>
    <t>Xã Động Đạt</t>
  </si>
  <si>
    <t>Xã Phủ Lý</t>
  </si>
  <si>
    <t>Xã Phấn Mễ</t>
  </si>
  <si>
    <t>Xã Sơn Cẩm</t>
  </si>
  <si>
    <t>Xã Nghinh Tường</t>
  </si>
  <si>
    <t>Xã Thần Xa</t>
  </si>
  <si>
    <t>Xã Phương Giao</t>
  </si>
  <si>
    <t>Xã Phú Thượng</t>
  </si>
  <si>
    <t>Xã Cúc Đường</t>
  </si>
  <si>
    <t>Xã La Hiên</t>
  </si>
  <si>
    <t>Xã Vũ Chấn</t>
  </si>
  <si>
    <t>Xã Thượng Nung</t>
  </si>
  <si>
    <t>Xã Sảng Mộc</t>
  </si>
  <si>
    <t>Thị trấn Đình Cả</t>
  </si>
  <si>
    <t>Xã Lâu Thượng</t>
  </si>
  <si>
    <t>Xã Tràng Xá</t>
  </si>
  <si>
    <t>Xã Liên Minh</t>
  </si>
  <si>
    <t>Xã Ninh An</t>
  </si>
  <si>
    <t>Phường Ninh Hải</t>
  </si>
  <si>
    <t>Phường Ninh Diêm</t>
  </si>
  <si>
    <t>Xã Ninh Phú</t>
  </si>
  <si>
    <t>Phường Ninh Hiệp</t>
  </si>
  <si>
    <t>Xã Ninh Tây</t>
  </si>
  <si>
    <t>Xã Ninh Trung</t>
  </si>
  <si>
    <t>Xã Ninh Sim</t>
  </si>
  <si>
    <t>Phường Ninh Đa</t>
  </si>
  <si>
    <t>Xã Ninh Phụng</t>
  </si>
  <si>
    <t>Xã Ninh ích</t>
  </si>
  <si>
    <t>Xã Ninh Sơn</t>
  </si>
  <si>
    <t>Xã Ninh Đông</t>
  </si>
  <si>
    <t>Xã Ninh Xuân</t>
  </si>
  <si>
    <t>Xã Ninh Phước</t>
  </si>
  <si>
    <t>Xã Ninh Thượng</t>
  </si>
  <si>
    <t>Xã Ninh Thọ</t>
  </si>
  <si>
    <t>Xã Ninh Thân</t>
  </si>
  <si>
    <t>Phường Ninh Hà</t>
  </si>
  <si>
    <t>Xã Ninh Bình</t>
  </si>
  <si>
    <t>Xã Ninh Vân</t>
  </si>
  <si>
    <t>Phường Ninh Thủy</t>
  </si>
  <si>
    <t>Xã Ninh Hưng</t>
  </si>
  <si>
    <t>Xã Ninh Lộc</t>
  </si>
  <si>
    <t>Xã Ninh Tân</t>
  </si>
  <si>
    <t>Xã Ninh Quang</t>
  </si>
  <si>
    <t>Phường Ninh Giang</t>
  </si>
  <si>
    <t>Xã Hương Chữ</t>
  </si>
  <si>
    <t>Xã Hương Xuân</t>
  </si>
  <si>
    <t>Xã Hương Toàn</t>
  </si>
  <si>
    <t>Xã Hương Văn</t>
  </si>
  <si>
    <t>Xã Hương Vinh</t>
  </si>
  <si>
    <t>Thị trấn Tứ Hạ</t>
  </si>
  <si>
    <t>Xã Hương Thọ</t>
  </si>
  <si>
    <t>Xã Hương An</t>
  </si>
  <si>
    <t>Xã Hương Bình</t>
  </si>
  <si>
    <t>Xã Hương Hồ</t>
  </si>
  <si>
    <t>Xã Hương Vân</t>
  </si>
  <si>
    <t>Xã Hương Phong</t>
  </si>
  <si>
    <t>Xã Bình Điền</t>
  </si>
  <si>
    <t>Thị trấn A Lưới</t>
  </si>
  <si>
    <t>Xã Hồng Hạ</t>
  </si>
  <si>
    <t>Xã Hồng Thượng</t>
  </si>
  <si>
    <t>Xã Hồng Trung</t>
  </si>
  <si>
    <t>Xã Hương Nguyên</t>
  </si>
  <si>
    <t>Xã Hồng Kim</t>
  </si>
  <si>
    <t>Xã Hồng Quảng</t>
  </si>
  <si>
    <t>Xã Hồng Thủy</t>
  </si>
  <si>
    <t>Xã Hồng Bắc</t>
  </si>
  <si>
    <t>Xã Nhâm</t>
  </si>
  <si>
    <t>Xã Hương Lâm</t>
  </si>
  <si>
    <t>Xã A Đớt</t>
  </si>
  <si>
    <t>Xã A Roằng</t>
  </si>
  <si>
    <t>Thị trấn Khe Tre</t>
  </si>
  <si>
    <t>Xã Hương Phú</t>
  </si>
  <si>
    <t>Xã Thượng Quảng</t>
  </si>
  <si>
    <t>Xã Hương Hoà</t>
  </si>
  <si>
    <t>Xã Hương Hữu</t>
  </si>
  <si>
    <t>Xã Thượng Nhật</t>
  </si>
  <si>
    <t>Xã Hương Lộc</t>
  </si>
  <si>
    <t>Xã Hương Giang</t>
  </si>
  <si>
    <t>Xã Thượng Lộ</t>
  </si>
  <si>
    <t>Xã Quảng Thái</t>
  </si>
  <si>
    <t>Thị trấn Sịa</t>
  </si>
  <si>
    <t>Xã Quảng Phú</t>
  </si>
  <si>
    <t>Xã Quảng Phước</t>
  </si>
  <si>
    <t>Xã Quảng Công</t>
  </si>
  <si>
    <t>Xã Quảng Vinh</t>
  </si>
  <si>
    <t>Xã Quảng Ngạn</t>
  </si>
  <si>
    <t>Xã Quảng Thọ</t>
  </si>
  <si>
    <t>Xã Phong Sơn</t>
  </si>
  <si>
    <t>Xã Điền Lộc</t>
  </si>
  <si>
    <t>Xã Điền Hương</t>
  </si>
  <si>
    <t>Xã Điền Môn</t>
  </si>
  <si>
    <t>Xã Phong Hải</t>
  </si>
  <si>
    <t>Xã Điền Hòa</t>
  </si>
  <si>
    <t>Xã Phong Chương</t>
  </si>
  <si>
    <t>Xã Phong Bình</t>
  </si>
  <si>
    <t>Xã Điền Hải</t>
  </si>
  <si>
    <t>Xã Phong Xuân</t>
  </si>
  <si>
    <t>Xã Phong Hiền</t>
  </si>
  <si>
    <t>Xã Phong An</t>
  </si>
  <si>
    <t>Xã Phong Thu</t>
  </si>
  <si>
    <t>Phường Hoa Lư</t>
  </si>
  <si>
    <t>Xã Ia Kênh</t>
  </si>
  <si>
    <t>Xã Trà Đa</t>
  </si>
  <si>
    <t>Phường Hội Phú</t>
  </si>
  <si>
    <t>Phường Diên Hồng</t>
  </si>
  <si>
    <t>Xã Diên Phú</t>
  </si>
  <si>
    <t>Phường Tây Sơn</t>
  </si>
  <si>
    <t>Xã Gào</t>
  </si>
  <si>
    <t>Phường Yên Đỗ</t>
  </si>
  <si>
    <t>Xã Chư á</t>
  </si>
  <si>
    <t>Phường Yên Thế</t>
  </si>
  <si>
    <t>Phường Ia Kring</t>
  </si>
  <si>
    <t>Phường Phù Đổng</t>
  </si>
  <si>
    <t>Xã Chư HDrông</t>
  </si>
  <si>
    <t>Xã Biển Hồ</t>
  </si>
  <si>
    <t>Phường Hội Thương</t>
  </si>
  <si>
    <t>Phường Trà Bá</t>
  </si>
  <si>
    <t>Xã An Trung</t>
  </si>
  <si>
    <t>Xã Đăk Tơ Pang</t>
  </si>
  <si>
    <t>Xã Yang Nam</t>
  </si>
  <si>
    <t>Xã SRó</t>
  </si>
  <si>
    <t>Thị trấn Kông Chro</t>
  </si>
  <si>
    <t>Xã Chơ Long</t>
  </si>
  <si>
    <t>Xã Ya Ma</t>
  </si>
  <si>
    <t>Xã Chư Krêy</t>
  </si>
  <si>
    <t>Xã Yang Trung</t>
  </si>
  <si>
    <t>Xã Đắk Pling</t>
  </si>
  <si>
    <t>Xã Đắk Kơ Ning</t>
  </si>
  <si>
    <t>Xã Kông Yang</t>
  </si>
  <si>
    <t>Xã Đăk Song</t>
  </si>
  <si>
    <t>Xã Đăk Phơ Pho</t>
  </si>
  <si>
    <t>Thị trấn Đăk Pơ</t>
  </si>
  <si>
    <t>Xã Phú An</t>
  </si>
  <si>
    <t>Xã Ya Hội</t>
  </si>
  <si>
    <t>Xã Hà Tam</t>
  </si>
  <si>
    <t>Xã Cư An</t>
  </si>
  <si>
    <t>Xã Yang Bắc</t>
  </si>
  <si>
    <t>Xã An Thành</t>
  </si>
  <si>
    <t>Xã Ia KRai</t>
  </si>
  <si>
    <t>Xã Ia Yok</t>
  </si>
  <si>
    <t>Xã Ia Bă</t>
  </si>
  <si>
    <t>Xã Ia Hrung</t>
  </si>
  <si>
    <t>Xã Ia Dêr</t>
  </si>
  <si>
    <t>Xã Ia Tô</t>
  </si>
  <si>
    <t>Xã Ia Sao</t>
  </si>
  <si>
    <t>Xã Ia O</t>
  </si>
  <si>
    <t>Thị trấn Ia Kha</t>
  </si>
  <si>
    <t>Xã Ia Pếch</t>
  </si>
  <si>
    <t>Xã Ia Grăng</t>
  </si>
  <si>
    <t>Xã Ia Chia</t>
  </si>
  <si>
    <t>Xã Ia Khai</t>
  </si>
  <si>
    <t>Thị trấn Phú Hòa</t>
  </si>
  <si>
    <t>Xã Ia Phí</t>
  </si>
  <si>
    <t>Xã Ia Mơ Nông</t>
  </si>
  <si>
    <t>Xã Ia Nhin</t>
  </si>
  <si>
    <t>Xã Chư Đăng Ya</t>
  </si>
  <si>
    <t>Xã Chư Jôr</t>
  </si>
  <si>
    <t>Xã Ia Khươl</t>
  </si>
  <si>
    <t>Xã Ia Kreng</t>
  </si>
  <si>
    <t>Xã Ia Ka</t>
  </si>
  <si>
    <t>Xã Ia Ly</t>
  </si>
  <si>
    <t>Xã Đăk Tơ Ver</t>
  </si>
  <si>
    <t>Xã Hà Tây</t>
  </si>
  <si>
    <t>Xã Bình Kiến</t>
  </si>
  <si>
    <t>Phường 5</t>
  </si>
  <si>
    <t>Phường 9</t>
  </si>
  <si>
    <t>Xã Hòa Kiến</t>
  </si>
  <si>
    <t>Phường Phú Lâm</t>
  </si>
  <si>
    <t>Phường 7</t>
  </si>
  <si>
    <t>Phường Phú Thạnh</t>
  </si>
  <si>
    <t>Phường Phú Đông</t>
  </si>
  <si>
    <t>Phường 8</t>
  </si>
  <si>
    <t>Xã Bình Ngọc</t>
  </si>
  <si>
    <t>Xã Ia KDăm</t>
  </si>
  <si>
    <t>Xã Chư Răng</t>
  </si>
  <si>
    <t>Xã Chư Mố</t>
  </si>
  <si>
    <t>Xã Pờ Tó</t>
  </si>
  <si>
    <t>Xã Ia Tul</t>
  </si>
  <si>
    <t>Xã Ia Ma Rơn</t>
  </si>
  <si>
    <t>Xã Ia Trok</t>
  </si>
  <si>
    <t>Xã Ia Broăi</t>
  </si>
  <si>
    <t>Xã Hiếu</t>
  </si>
  <si>
    <t>Xã Đắk Nên</t>
  </si>
  <si>
    <t>Xã Đắk Long</t>
  </si>
  <si>
    <t>Xã Đắk Tăng</t>
  </si>
  <si>
    <t>Xã Đắk Ring</t>
  </si>
  <si>
    <t>Xã Măng Cành</t>
  </si>
  <si>
    <t>Xã Măng Buk</t>
  </si>
  <si>
    <t>Xã Pờ Ê</t>
  </si>
  <si>
    <t>Xã Ngok Tem</t>
  </si>
  <si>
    <t>Thị trấn Plei Cần</t>
  </si>
  <si>
    <t>Xã Sa Loong</t>
  </si>
  <si>
    <t>Xã Đắk Dục</t>
  </si>
  <si>
    <t>Xã Pờ Y</t>
  </si>
  <si>
    <t>Xã Đắk Ang</t>
  </si>
  <si>
    <t>Xã Đắk Nông</t>
  </si>
  <si>
    <t>Xã Đắk Xú</t>
  </si>
  <si>
    <t>Xã Đắk Kan</t>
  </si>
  <si>
    <t>Xã Ya Tăng</t>
  </si>
  <si>
    <t>Xã Ya Xiêr</t>
  </si>
  <si>
    <t>Xã Sa Sơn</t>
  </si>
  <si>
    <t>Xã Rơ Kơi</t>
  </si>
  <si>
    <t>Thị trấn Sa Thầy</t>
  </si>
  <si>
    <t>Xã Ya ly</t>
  </si>
  <si>
    <t>Xã Sa Nghĩa</t>
  </si>
  <si>
    <t>Xã Sa Nhơn</t>
  </si>
  <si>
    <t>Xã Sa Bình</t>
  </si>
  <si>
    <t>Xã Mô Rai</t>
  </si>
  <si>
    <t>Xã Hơ Moong</t>
  </si>
  <si>
    <t>Xã Đắk Na</t>
  </si>
  <si>
    <t>Xã Măng Ri</t>
  </si>
  <si>
    <t>Xã Ngọk Lây</t>
  </si>
  <si>
    <t>Xã Đắk Sao</t>
  </si>
  <si>
    <t>Xã Tu Mơ Rông</t>
  </si>
  <si>
    <t>Xã Ngok Yêu</t>
  </si>
  <si>
    <t>Xã Đắk Hà</t>
  </si>
  <si>
    <t>Xã Tê Xăng</t>
  </si>
  <si>
    <t>Xã Đắk Rơ ông</t>
  </si>
  <si>
    <t>Xã Văn Xuôi</t>
  </si>
  <si>
    <t>Xã Đắk Tơ Kan</t>
  </si>
  <si>
    <t>Xã Đắk Blô</t>
  </si>
  <si>
    <t>Xã Đắk Nhoong</t>
  </si>
  <si>
    <t>Xã Xốp</t>
  </si>
  <si>
    <t>Xã Đắk Man</t>
  </si>
  <si>
    <t>Xã Mường Hoong</t>
  </si>
  <si>
    <t>Thị trấn Đắk Glei</t>
  </si>
  <si>
    <t>Xã Đắk Môn</t>
  </si>
  <si>
    <t>Xã Đắk Choong</t>
  </si>
  <si>
    <t>Xã Đắk Pék</t>
  </si>
  <si>
    <t>Xã Đắk KRoong</t>
  </si>
  <si>
    <t>Xã Xuân Ninh</t>
  </si>
  <si>
    <t>Xã Xuân Kiên</t>
  </si>
  <si>
    <t>Xã Xuân Ngọc</t>
  </si>
  <si>
    <t>Xã Xuân Hồng</t>
  </si>
  <si>
    <t>Thị trấn Xuân Trường</t>
  </si>
  <si>
    <t>Xã Xuân Bắc</t>
  </si>
  <si>
    <t>Xã Xuân Châu</t>
  </si>
  <si>
    <t>Xã Xuân Thành</t>
  </si>
  <si>
    <t>Xã Xuân Phương</t>
  </si>
  <si>
    <t>Xã Thọ Nghiệp</t>
  </si>
  <si>
    <t>Xã Xuân Trung</t>
  </si>
  <si>
    <t>Xã Xuân Vinh</t>
  </si>
  <si>
    <t>Xã Hoành Sơn</t>
  </si>
  <si>
    <t>Xã Giao Tiến</t>
  </si>
  <si>
    <t>Xã Giao Hương</t>
  </si>
  <si>
    <t>Xã Hồng Thuận</t>
  </si>
  <si>
    <t>Xã Giao An</t>
  </si>
  <si>
    <t>Xã Bình Hòa</t>
  </si>
  <si>
    <t>Xã Giao Nhân</t>
  </si>
  <si>
    <t>Xã Giao Thanh</t>
  </si>
  <si>
    <t>Xã Giao Hải</t>
  </si>
  <si>
    <t>Xã Giao Thiện</t>
  </si>
  <si>
    <t>Xã Giao Tân</t>
  </si>
  <si>
    <t>Thị trấn Quất Lâm</t>
  </si>
  <si>
    <t>Xã Giao Châu</t>
  </si>
  <si>
    <t>Xã Giao Lạc</t>
  </si>
  <si>
    <t>Xã Giao Yến</t>
  </si>
  <si>
    <t>Xã Giao Phong</t>
  </si>
  <si>
    <t>Thị trấn Ngô Đồng</t>
  </si>
  <si>
    <t>Xã Giao Long</t>
  </si>
  <si>
    <t>Xã Giao Hà</t>
  </si>
  <si>
    <t>Xã Giao Xuân</t>
  </si>
  <si>
    <t>Xã Giao Thịnh</t>
  </si>
  <si>
    <t>Xã Bạch Long</t>
  </si>
  <si>
    <t>Xã Hải Vân</t>
  </si>
  <si>
    <t>Xã Hải Hà</t>
  </si>
  <si>
    <t>Xã Hải Lộc</t>
  </si>
  <si>
    <t>Xã Hải Đông</t>
  </si>
  <si>
    <t>Xã Hải Tây</t>
  </si>
  <si>
    <t>Xã Hải Nam</t>
  </si>
  <si>
    <t>Xã Hải Trung</t>
  </si>
  <si>
    <t>Xã Hải Hưng</t>
  </si>
  <si>
    <t>Xã Hải Quang</t>
  </si>
  <si>
    <t>Xã Hải Toàn</t>
  </si>
  <si>
    <t>Xã Hải Phong</t>
  </si>
  <si>
    <t>Xã Hải Giang</t>
  </si>
  <si>
    <t>Xã Hải Cường</t>
  </si>
  <si>
    <t>Xã Hải Lý</t>
  </si>
  <si>
    <t>Xã Hải Ninh</t>
  </si>
  <si>
    <t>Xã Hải Đường</t>
  </si>
  <si>
    <t>Thị trấn Yên Định</t>
  </si>
  <si>
    <t>Thị trấn Cồn</t>
  </si>
  <si>
    <t>Thị trấn Thịnh Long</t>
  </si>
  <si>
    <t>Xã Hải Minh</t>
  </si>
  <si>
    <t>Xã Hải Bắc</t>
  </si>
  <si>
    <t>Xã Hải Long</t>
  </si>
  <si>
    <t>Xã Hải Anh</t>
  </si>
  <si>
    <t>Xã Hải Thanh</t>
  </si>
  <si>
    <t>Xã Hải Chính</t>
  </si>
  <si>
    <t>Xã Hải Phương</t>
  </si>
  <si>
    <t>Xã Hải Châu</t>
  </si>
  <si>
    <t>Xã Yên Khánh</t>
  </si>
  <si>
    <t>Xã Yên Hồng</t>
  </si>
  <si>
    <t>Xã Yên Lợi</t>
  </si>
  <si>
    <t>Xã Yên Minh</t>
  </si>
  <si>
    <t>Xã Yên Bằng</t>
  </si>
  <si>
    <t>Thị trấn Lâm</t>
  </si>
  <si>
    <t>Xã Yên Chính</t>
  </si>
  <si>
    <t>Xã Yên Tân</t>
  </si>
  <si>
    <t>Xã Yên Nghĩa</t>
  </si>
  <si>
    <t>Xã Yên Lộc</t>
  </si>
  <si>
    <t>Xã Yên Khang</t>
  </si>
  <si>
    <t>Xã Yên Xá</t>
  </si>
  <si>
    <t>Xã Yên Nhân</t>
  </si>
  <si>
    <t>Xã Yên Quang</t>
  </si>
  <si>
    <t>Xã Yên Tiến</t>
  </si>
  <si>
    <t>Xã Nam Thắng</t>
  </si>
  <si>
    <t>Xã Nam Hùng</t>
  </si>
  <si>
    <t>Xã Nghĩa An</t>
  </si>
  <si>
    <t>Xã Nam Dương</t>
  </si>
  <si>
    <t>Xã Nam Thanh</t>
  </si>
  <si>
    <t>Xã Nam Toàn</t>
  </si>
  <si>
    <t>Xã Nam Mỹ</t>
  </si>
  <si>
    <t>Thị trấn Nam Giang</t>
  </si>
  <si>
    <t>Xã Nam Hoa</t>
  </si>
  <si>
    <t>Xã Nam Lợi</t>
  </si>
  <si>
    <t>Xã Nam Tiến</t>
  </si>
  <si>
    <t>Xã Nam Hải</t>
  </si>
  <si>
    <t>Xã Nam Thái</t>
  </si>
  <si>
    <t>Phường Vị Hoàng</t>
  </si>
  <si>
    <t>Phường Bà Triệu</t>
  </si>
  <si>
    <t>Xã Nam Vân</t>
  </si>
  <si>
    <t>Phường Cửa Bắc</t>
  </si>
  <si>
    <t>Phường Trần Quang Khải</t>
  </si>
  <si>
    <t>Phường Trần Tế Xương</t>
  </si>
  <si>
    <t>Xã Lộc An</t>
  </si>
  <si>
    <t>Phường Trần Đăng Ninh</t>
  </si>
  <si>
    <t>Phường Hạ Long</t>
  </si>
  <si>
    <t>Phường Năng Tĩnh</t>
  </si>
  <si>
    <t>Phường Lộc Hạ</t>
  </si>
  <si>
    <t>Phường Vị Xuyên</t>
  </si>
  <si>
    <t>Xã Lộc Hoà</t>
  </si>
  <si>
    <t>Phường Trường Thi</t>
  </si>
  <si>
    <t>Phường Lộc Vượng</t>
  </si>
  <si>
    <t>Xã Mỹ Xá</t>
  </si>
  <si>
    <t>Xã Hiển Khánh</t>
  </si>
  <si>
    <t>Xã Tân Khánh</t>
  </si>
  <si>
    <t>Xã Liên Bảo</t>
  </si>
  <si>
    <t>Thị trấn Gôi</t>
  </si>
  <si>
    <t>Xã Minh Thuận</t>
  </si>
  <si>
    <t>Xã Hợp Hưng</t>
  </si>
  <si>
    <t>Xã Thành Lợi</t>
  </si>
  <si>
    <t>Xã Kim Thái</t>
  </si>
  <si>
    <t>Xã Vĩnh Hào</t>
  </si>
  <si>
    <t>Xã Mỹ Thịnh</t>
  </si>
  <si>
    <t>Xã Mỹ Phúc</t>
  </si>
  <si>
    <t>Xã Mỹ Trung</t>
  </si>
  <si>
    <t>Xã Mỹ Thắng</t>
  </si>
  <si>
    <t>Xã Mỹ Tiến</t>
  </si>
  <si>
    <t>Thị trấn Mỹ Lộc</t>
  </si>
  <si>
    <t>Xã Quế Xuân 1</t>
  </si>
  <si>
    <t>Xã Quế Hiệp</t>
  </si>
  <si>
    <t>Xã Quế Ninh</t>
  </si>
  <si>
    <t>Xã Quế Châu</t>
  </si>
  <si>
    <t>Xã Quế Lộc</t>
  </si>
  <si>
    <t>Xã Quế Phong</t>
  </si>
  <si>
    <t>Xã Quế Phước</t>
  </si>
  <si>
    <t>Xã Quế Phú</t>
  </si>
  <si>
    <t>Thị trấn Đông Phú</t>
  </si>
  <si>
    <t>Xã Quế An</t>
  </si>
  <si>
    <t>Xã Quế Cường</t>
  </si>
  <si>
    <t>Xã Quế Trung</t>
  </si>
  <si>
    <t>Xã Quế Long</t>
  </si>
  <si>
    <t>Xã Quế Minh</t>
  </si>
  <si>
    <t>Xã Quế Xuân 2</t>
  </si>
  <si>
    <t>Xã Quế Thuận</t>
  </si>
  <si>
    <t>Xã Tiên Ngọc</t>
  </si>
  <si>
    <t>Xã Tiên Sơn</t>
  </si>
  <si>
    <t>Xã Tiên Cẩm</t>
  </si>
  <si>
    <t>Xã Tiên Mỹ</t>
  </si>
  <si>
    <t>Xã Tiên Lãnh</t>
  </si>
  <si>
    <t>Xã Tiên Cảnh</t>
  </si>
  <si>
    <t>Xã Tiên Lộc</t>
  </si>
  <si>
    <t>Xã Tiên Hiệp</t>
  </si>
  <si>
    <t>Xã Tiên Hà</t>
  </si>
  <si>
    <t>Thị trấn Tiên Kỳ</t>
  </si>
  <si>
    <t>Xã Tiên Lập</t>
  </si>
  <si>
    <t>Xã Tiên An</t>
  </si>
  <si>
    <t>Xã Tiên Châu</t>
  </si>
  <si>
    <t>Xã Tiên Thọ</t>
  </si>
  <si>
    <t>Xã H' Neng</t>
  </si>
  <si>
    <t>Xã Trang</t>
  </si>
  <si>
    <t>Thị trấn Đăk Đoa</t>
  </si>
  <si>
    <t>Xã Đăk Sơmei</t>
  </si>
  <si>
    <t>Xã A Dơk</t>
  </si>
  <si>
    <t>Xã Nam Yang</t>
  </si>
  <si>
    <t>Xã Hải Yang</t>
  </si>
  <si>
    <t>Xã Glar</t>
  </si>
  <si>
    <t>Xã Ia Băng</t>
  </si>
  <si>
    <t>Xã Ia Pết</t>
  </si>
  <si>
    <t>Xã Hà Bầu</t>
  </si>
  <si>
    <t>Xã Hà Đông</t>
  </si>
  <si>
    <t>Xã HNol</t>
  </si>
  <si>
    <t>Xã K' Dang</t>
  </si>
  <si>
    <t>Xã Kon Gang</t>
  </si>
  <si>
    <t>Xã Đak Krong</t>
  </si>
  <si>
    <t>Xã Duy Vinh</t>
  </si>
  <si>
    <t>Xã Duy Châu</t>
  </si>
  <si>
    <t>Xã Duy Tân</t>
  </si>
  <si>
    <t>Xã Duy Thành</t>
  </si>
  <si>
    <t>Xã Duy Phước</t>
  </si>
  <si>
    <t>Xã Duy Sơn</t>
  </si>
  <si>
    <t>Xã Duy Trinh</t>
  </si>
  <si>
    <t>Xã Duy Thu</t>
  </si>
  <si>
    <t>Xã Duy Hải</t>
  </si>
  <si>
    <t>Xã Duy Phú</t>
  </si>
  <si>
    <t>Xã Duy Trung</t>
  </si>
  <si>
    <t>Thị trấn Nam Phước</t>
  </si>
  <si>
    <t>Xã Duy Hòa</t>
  </si>
  <si>
    <t>Xã Duy Nghĩa</t>
  </si>
  <si>
    <t>Xã Phước Đức</t>
  </si>
  <si>
    <t>Xã Phước Thành</t>
  </si>
  <si>
    <t>Xã Phước Lộc</t>
  </si>
  <si>
    <t>Xã Phước Xuân</t>
  </si>
  <si>
    <t>Thị trấn Khâm Đức</t>
  </si>
  <si>
    <t>Xã Phước Hoà</t>
  </si>
  <si>
    <t>Xã Phước Kim</t>
  </si>
  <si>
    <t>Xã Phước Chánh</t>
  </si>
  <si>
    <t>Xã Phước Năng</t>
  </si>
  <si>
    <t>Xã Phước Công</t>
  </si>
  <si>
    <t>Xã Phước Hiệp</t>
  </si>
  <si>
    <t>Xã Phước Mỹ</t>
  </si>
  <si>
    <t>Xã Tam Trà</t>
  </si>
  <si>
    <t>Xã Tam Hòa</t>
  </si>
  <si>
    <t>Xã Tam Nghĩa</t>
  </si>
  <si>
    <t>Xã Tam Mỹ Đông</t>
  </si>
  <si>
    <t>Xã Tam Hải</t>
  </si>
  <si>
    <t>Xã Tam Thạnh</t>
  </si>
  <si>
    <t>Thị trấn Núi Thành</t>
  </si>
  <si>
    <t>Xã Tam Giang</t>
  </si>
  <si>
    <t>Xã Tam Quang</t>
  </si>
  <si>
    <t>Xã Tam Anh Bắc</t>
  </si>
  <si>
    <t>Xã Tam Xuân II</t>
  </si>
  <si>
    <t>Xã Tam Mỹ Tây</t>
  </si>
  <si>
    <t>Xã Tam Xuân I</t>
  </si>
  <si>
    <t>Xã tam Anh Nam</t>
  </si>
  <si>
    <t>Xã Nghĩa Mỹ</t>
  </si>
  <si>
    <t>Xã Nghĩa Thắng</t>
  </si>
  <si>
    <t>Xã Nghĩa Sơn</t>
  </si>
  <si>
    <t>Xã Nghĩa Thương</t>
  </si>
  <si>
    <t>Xã Nghĩa Lâm</t>
  </si>
  <si>
    <t>Xã Nghĩa Thọ</t>
  </si>
  <si>
    <t>Thị trấn La Hà</t>
  </si>
  <si>
    <t>Xã Nghĩa Điền</t>
  </si>
  <si>
    <t>Thị trấn Sông Vệ</t>
  </si>
  <si>
    <t>Xã Nghĩa Kỳ</t>
  </si>
  <si>
    <t>Xã Nghĩa Phú</t>
  </si>
  <si>
    <t>Xã Nghĩa Hà</t>
  </si>
  <si>
    <t>Xã Phổ Ninh</t>
  </si>
  <si>
    <t>Xã Phổ Văn</t>
  </si>
  <si>
    <t>Xã Phổ Quang</t>
  </si>
  <si>
    <t>Xã Phổ Nhơn</t>
  </si>
  <si>
    <t>Xã Phổ Phong</t>
  </si>
  <si>
    <t>Xã Phổ Thuận</t>
  </si>
  <si>
    <t>Xã Phổ An</t>
  </si>
  <si>
    <t>Xã Phổ Minh</t>
  </si>
  <si>
    <t>Thị trấn Đức Phổ</t>
  </si>
  <si>
    <t>Xã Phổ Cường</t>
  </si>
  <si>
    <t>Xã Phổ Hòa</t>
  </si>
  <si>
    <t>Xã Phổ Khánh</t>
  </si>
  <si>
    <t>Xã Phổ Vinh</t>
  </si>
  <si>
    <t>Xã Phổ Thạnh</t>
  </si>
  <si>
    <t>Xã Phổ Châu</t>
  </si>
  <si>
    <t>Xã Ba Vinh</t>
  </si>
  <si>
    <t>Xã Ba Động</t>
  </si>
  <si>
    <t>Xã Ba Dinh</t>
  </si>
  <si>
    <t>Xã Ba Lế</t>
  </si>
  <si>
    <t>Xã Ba Liên</t>
  </si>
  <si>
    <t>Xã Ba Khâm</t>
  </si>
  <si>
    <t>Xã Ba Cung</t>
  </si>
  <si>
    <t>Xã Ba Chùa</t>
  </si>
  <si>
    <t>Xã Ba Bích</t>
  </si>
  <si>
    <t>Thị trấn Ba Tơ</t>
  </si>
  <si>
    <t>Xã Ba Xa</t>
  </si>
  <si>
    <t>Xã Ba Thành</t>
  </si>
  <si>
    <t>Xã Ba Tô</t>
  </si>
  <si>
    <t>Xã Ba Giang</t>
  </si>
  <si>
    <t>Xã Ba Ngạc</t>
  </si>
  <si>
    <t>Xã Ba Điền</t>
  </si>
  <si>
    <t>Xã Ba Tiêu</t>
  </si>
  <si>
    <t>Xã Ba Trang</t>
  </si>
  <si>
    <t>xã Ba Nam</t>
  </si>
  <si>
    <t>Xã An Vĩnh</t>
  </si>
  <si>
    <t>Xã An Hải</t>
  </si>
  <si>
    <t>Xã Trà Hiệp</t>
  </si>
  <si>
    <t>Xã Trà Thủy</t>
  </si>
  <si>
    <t>Xã Trà Bùi</t>
  </si>
  <si>
    <t>Xã Trà Phú</t>
  </si>
  <si>
    <t>Xã Trà Tân</t>
  </si>
  <si>
    <t>Xã Trà Giang</t>
  </si>
  <si>
    <t>Xã Trà Bình</t>
  </si>
  <si>
    <t>Thị trấn Trà Xuân</t>
  </si>
  <si>
    <t>Xã Trà Sơn</t>
  </si>
  <si>
    <t>Xã Trà Lâm</t>
  </si>
  <si>
    <t>Xã Tịnh ấn</t>
  </si>
  <si>
    <t>Xã Tịnh Hòa</t>
  </si>
  <si>
    <t>Xã Tịnh Trà</t>
  </si>
  <si>
    <t>Xã Tịnh Sơn</t>
  </si>
  <si>
    <t>Xã Tịnh ấn Đông</t>
  </si>
  <si>
    <t>Xã Tịnh Kỳ</t>
  </si>
  <si>
    <t>Xã Tịnh Hà</t>
  </si>
  <si>
    <t>Xã Tịnh ấn Tây</t>
  </si>
  <si>
    <t>Xã Tịnh Thọ</t>
  </si>
  <si>
    <t>Xã Tịnh An</t>
  </si>
  <si>
    <t>Xã Tịnh Đông</t>
  </si>
  <si>
    <t>Xã Tịnh Bắc</t>
  </si>
  <si>
    <t>Xã Tịnh Phong</t>
  </si>
  <si>
    <t>Xã Tịnh Thiện</t>
  </si>
  <si>
    <t>Xã Tịnh Châu</t>
  </si>
  <si>
    <t>Xã Tịnh Long</t>
  </si>
  <si>
    <t>Xã Tịnh Bình</t>
  </si>
  <si>
    <t>Xã Tịnh Hiệp</t>
  </si>
  <si>
    <t>Xã Tịnh Khê</t>
  </si>
  <si>
    <t>Xã Tịnh Giang</t>
  </si>
  <si>
    <t>Xã Tịnh Minh</t>
  </si>
  <si>
    <t>Xã Đức Thạnh</t>
  </si>
  <si>
    <t>Xã Đức Hiệp</t>
  </si>
  <si>
    <t>Xã Đức Minh</t>
  </si>
  <si>
    <t>Xã Đức Hòa</t>
  </si>
  <si>
    <t>Xã Đức Lân</t>
  </si>
  <si>
    <t>Thị trấn Mộ Đức</t>
  </si>
  <si>
    <t>Xã Đức Lợi</t>
  </si>
  <si>
    <t>Xã Đức Nhuận</t>
  </si>
  <si>
    <t>Xã Đức Chánh</t>
  </si>
  <si>
    <t>Xã Đức Tân</t>
  </si>
  <si>
    <t>Xã Đức Phong</t>
  </si>
  <si>
    <t>Xã Đức Phú</t>
  </si>
  <si>
    <t>Xã Tân Hoà</t>
  </si>
  <si>
    <t>Xã Ea Huar</t>
  </si>
  <si>
    <t>Xã Cuôr Knia</t>
  </si>
  <si>
    <t>Xã Ea Wer</t>
  </si>
  <si>
    <t>Xã Ea Bar</t>
  </si>
  <si>
    <t>Xã Krông Na</t>
  </si>
  <si>
    <t>Xã Ea Nuôl</t>
  </si>
  <si>
    <t>Xã Yang Mao</t>
  </si>
  <si>
    <t>Xã Yang Reh</t>
  </si>
  <si>
    <t>Thị trấn  Krông Kmar</t>
  </si>
  <si>
    <t>Xã Cư KTy</t>
  </si>
  <si>
    <t>Xã Ea Trul</t>
  </si>
  <si>
    <t>Xã Cư Drăm</t>
  </si>
  <si>
    <t>Xã Khuê Ngọc Điền</t>
  </si>
  <si>
    <t>Xã Hòa Lễ</t>
  </si>
  <si>
    <t>Xã Dang Kang</t>
  </si>
  <si>
    <t>Xã Cư Pui</t>
  </si>
  <si>
    <t>Xã Krông Jing</t>
  </si>
  <si>
    <t>Xã Ea Pil</t>
  </si>
  <si>
    <t>Xã Cư KRóa</t>
  </si>
  <si>
    <t>Xã Ea M'Doal</t>
  </si>
  <si>
    <t>Xã Ea Lai</t>
  </si>
  <si>
    <t>Xã Cư M'ta</t>
  </si>
  <si>
    <t>Xã Cư San</t>
  </si>
  <si>
    <t>Xã KRông á</t>
  </si>
  <si>
    <t>Xã Ea Riêng</t>
  </si>
  <si>
    <t>Xã Ea H'MLay</t>
  </si>
  <si>
    <t>Thị trấn M'Đrắk</t>
  </si>
  <si>
    <t>Xã Cư Prao</t>
  </si>
  <si>
    <t>Xã Ea Trang</t>
  </si>
  <si>
    <t>Thị trấn Buôn Hồ</t>
  </si>
  <si>
    <t>Xã Ea Blang</t>
  </si>
  <si>
    <t>Xã Cư Pơng</t>
  </si>
  <si>
    <t>Xã Ea Sin</t>
  </si>
  <si>
    <t>Xã Ea Siên</t>
  </si>
  <si>
    <t>Xã Cư Né</t>
  </si>
  <si>
    <t>Xã Cư Bao</t>
  </si>
  <si>
    <t>Xã Ea Ngai</t>
  </si>
  <si>
    <t>Xã Ea Drông</t>
  </si>
  <si>
    <t>Xã Chư KBô</t>
  </si>
  <si>
    <t>Xã Pơng Drang</t>
  </si>
  <si>
    <t>Xã Phi Tô</t>
  </si>
  <si>
    <t>Xã Đan Phượng</t>
  </si>
  <si>
    <t>Xã Gia Lâm</t>
  </si>
  <si>
    <t>Thị trấn Nam Ban</t>
  </si>
  <si>
    <t>Thị trấn Đinh Văn</t>
  </si>
  <si>
    <t>Xã Phúc Thọ</t>
  </si>
  <si>
    <t>Xã Nam Hà</t>
  </si>
  <si>
    <t>Xã Đạ Đờn</t>
  </si>
  <si>
    <t>Xã Đông Thanh</t>
  </si>
  <si>
    <t>Xã Tân Hà</t>
  </si>
  <si>
    <t>Xã Hoài Đức</t>
  </si>
  <si>
    <t>Xã Lộc Bắc</t>
  </si>
  <si>
    <t>Xã Lộc Bảo</t>
  </si>
  <si>
    <t>Xã Lộc Quảng</t>
  </si>
  <si>
    <t>Xã Tân Lạc</t>
  </si>
  <si>
    <t>Xã B' Lá</t>
  </si>
  <si>
    <t>Xã Lộc Nam</t>
  </si>
  <si>
    <t>Xã Lộc Tân</t>
  </si>
  <si>
    <t>Thị trấn Lộc Thắng</t>
  </si>
  <si>
    <t>Xã Lộc Phú</t>
  </si>
  <si>
    <t>Xã Lộc Lâm</t>
  </si>
  <si>
    <t>Xã Lộc Ngãi</t>
  </si>
  <si>
    <t>Xã Lộc Đức</t>
  </si>
  <si>
    <t>Xã Lộc Thành</t>
  </si>
  <si>
    <t>Xã An Quảng Hữu</t>
  </si>
  <si>
    <t>Xã Đôn Châu</t>
  </si>
  <si>
    <t>Xã Tập Sơn</t>
  </si>
  <si>
    <t>Thị trấn Trà Cú</t>
  </si>
  <si>
    <t>Xã Phước Hưng</t>
  </si>
  <si>
    <t>Xã Ngọc Biên</t>
  </si>
  <si>
    <t>Xã Ngãi Xuyên</t>
  </si>
  <si>
    <t>Xã Đôn Xuân</t>
  </si>
  <si>
    <t>Thị trấn Định An</t>
  </si>
  <si>
    <t>Xã Hàm Tân</t>
  </si>
  <si>
    <t>Xã Long Hiệp</t>
  </si>
  <si>
    <t>Xã Hàm Giang</t>
  </si>
  <si>
    <t>Xã Lưu Nghiệp Anh</t>
  </si>
  <si>
    <t>Xã Hùng Hoà</t>
  </si>
  <si>
    <t>Thị trấn Tiểu Cần</t>
  </si>
  <si>
    <t>Xã Hiếu Tử</t>
  </si>
  <si>
    <t>Xã Tân Hùng</t>
  </si>
  <si>
    <t>Xã Long Thới</t>
  </si>
  <si>
    <t>Xã Phú Cần</t>
  </si>
  <si>
    <t>Xã Ngãi Hùng</t>
  </si>
  <si>
    <t>Xã Hiếu Trung</t>
  </si>
  <si>
    <t>Thị trấn Cầu Quan</t>
  </si>
  <si>
    <t>Xã Tập Ngãi</t>
  </si>
  <si>
    <t>Xã Đạ Ròn</t>
  </si>
  <si>
    <t>Xã Ka Đơn</t>
  </si>
  <si>
    <t>Xã Lạc Xuân</t>
  </si>
  <si>
    <t>Xã Pró</t>
  </si>
  <si>
    <t>Thị trấn Thạnh Mỹ</t>
  </si>
  <si>
    <t>Xã Tu Tra</t>
  </si>
  <si>
    <t>Xã Ka Đô</t>
  </si>
  <si>
    <t>Thị trấn D'Ran</t>
  </si>
  <si>
    <t>Xã Lạc Lâm</t>
  </si>
  <si>
    <t>Xã Quảng Lập</t>
  </si>
  <si>
    <t>Xã Đinh Trang Thượng</t>
  </si>
  <si>
    <t>Xã Bảo Thuận</t>
  </si>
  <si>
    <t>Xã Hòa Trung</t>
  </si>
  <si>
    <t>Thị trấn Di Linh</t>
  </si>
  <si>
    <t>Xã Đinh Trang Hòa</t>
  </si>
  <si>
    <t>Xã Liên Đầm</t>
  </si>
  <si>
    <t>Xã Hòa Ninh</t>
  </si>
  <si>
    <t>Xã Gung Ré</t>
  </si>
  <si>
    <t>Xã Đinh Lạc</t>
  </si>
  <si>
    <t>Xã Hòa Bắc</t>
  </si>
  <si>
    <t>Xã Tân Lâm</t>
  </si>
  <si>
    <t>Xã Tam Bố</t>
  </si>
  <si>
    <t>Xã Gia Hiệp</t>
  </si>
  <si>
    <t>Xã Gia Bắc</t>
  </si>
  <si>
    <t>Xã Sơn Điền</t>
  </si>
  <si>
    <t>Xã An Nhơn</t>
  </si>
  <si>
    <t>Xã Đạ Pal</t>
  </si>
  <si>
    <t>Xã Triệu Hải</t>
  </si>
  <si>
    <t>Xã Quảng Trị</t>
  </si>
  <si>
    <t>Thị trấn Đạ Tẻh</t>
  </si>
  <si>
    <t>Xã Đạ Lây</t>
  </si>
  <si>
    <t>Xã Quốc Oai</t>
  </si>
  <si>
    <t>Xã Đạ Kho</t>
  </si>
  <si>
    <t>Xã Lát</t>
  </si>
  <si>
    <t>Thị trấn Lạc Dương</t>
  </si>
  <si>
    <t>Xã Đạ Nhim</t>
  </si>
  <si>
    <t>Xã Đạ Sar</t>
  </si>
  <si>
    <t>Xã Đưng KNớ</t>
  </si>
  <si>
    <t>Xã Đạ Chais</t>
  </si>
  <si>
    <t>Xã Đạ Rsal</t>
  </si>
  <si>
    <t>Xã Liêng S'Roin</t>
  </si>
  <si>
    <t>Xã Đạ Long</t>
  </si>
  <si>
    <t>Xã Đạ M'Rong</t>
  </si>
  <si>
    <t>Xã Đạ Tông</t>
  </si>
  <si>
    <t>Xã Phi Liêng</t>
  </si>
  <si>
    <t>Xã Đạ KNàng</t>
  </si>
  <si>
    <t>Xã Rô Men</t>
  </si>
  <si>
    <t>Xã Phước Cát 2</t>
  </si>
  <si>
    <t>Xã Gia Viễn</t>
  </si>
  <si>
    <t>Xã Phước Cát 1</t>
  </si>
  <si>
    <t>Xã Nam Ninh</t>
  </si>
  <si>
    <t>Thị trấn Đồng Nai</t>
  </si>
  <si>
    <t>Xã Tư Nghĩa</t>
  </si>
  <si>
    <t>Xã Mỹ Lâm</t>
  </si>
  <si>
    <t>Xã Đồng Nai Thượng</t>
  </si>
  <si>
    <t>Xã Quảng Ngãi</t>
  </si>
  <si>
    <t>Xã Tiên Hoàng</t>
  </si>
  <si>
    <t>Xã Đức Phổ</t>
  </si>
  <si>
    <t>Phường Lộc Phát</t>
  </si>
  <si>
    <t>Xã Lộc Nga</t>
  </si>
  <si>
    <t>Xã Lộc Thanh</t>
  </si>
  <si>
    <t>Xã Đạm Bri</t>
  </si>
  <si>
    <t>Phường B'lao</t>
  </si>
  <si>
    <t>Xã Lộc Châu</t>
  </si>
  <si>
    <t>Phường Lộc Sơn</t>
  </si>
  <si>
    <t>Xã Đại Lào</t>
  </si>
  <si>
    <t>Phường Lộc Tiến</t>
  </si>
  <si>
    <t>Xã Đạ Tồn</t>
  </si>
  <si>
    <t>Xã Ma Đa Guôi</t>
  </si>
  <si>
    <t>Thị trấn Ma Đa Guôi</t>
  </si>
  <si>
    <t>Xã Hà Lâm</t>
  </si>
  <si>
    <t>Xã Đạ Ploa</t>
  </si>
  <si>
    <t>Xã Đạ M'ri</t>
  </si>
  <si>
    <t>Thị trấn Đạ M'ri</t>
  </si>
  <si>
    <t>Xã Đạ Oai</t>
  </si>
  <si>
    <t>Xã Trạm Hành</t>
  </si>
  <si>
    <t>Phường 10</t>
  </si>
  <si>
    <t>Xã Xuân Thọ</t>
  </si>
  <si>
    <t>Phường 12</t>
  </si>
  <si>
    <t>Xã Tà Nung</t>
  </si>
  <si>
    <t>Xã Ninh Loan</t>
  </si>
  <si>
    <t>Xã Đà Loan</t>
  </si>
  <si>
    <t>Thị trấn Liên Nghĩa</t>
  </si>
  <si>
    <t>Xã Ninh Gia</t>
  </si>
  <si>
    <t>Xã Hiệp Thạnh</t>
  </si>
  <si>
    <t>Xã N'Thol Hạ</t>
  </si>
  <si>
    <t>Xã Tà Hine</t>
  </si>
  <si>
    <t>Xã Đa Quyn</t>
  </si>
  <si>
    <t>Xã Tà Năng</t>
  </si>
  <si>
    <t>Xã Phú Hội</t>
  </si>
  <si>
    <t>Xã Hiệp An</t>
  </si>
  <si>
    <t>Xã Ea Lâm</t>
  </si>
  <si>
    <t>Xã Đức Bình Tây</t>
  </si>
  <si>
    <t>Thị trấn Hai Riêng</t>
  </si>
  <si>
    <t>Xã Ea Bá</t>
  </si>
  <si>
    <t>Xã EaBar</t>
  </si>
  <si>
    <t>Xã Sơn Giang</t>
  </si>
  <si>
    <t>Xã Ealy</t>
  </si>
  <si>
    <t>Xã Đức Bình Đông</t>
  </si>
  <si>
    <t>Xã EaBia</t>
  </si>
  <si>
    <t>Xã EaTrol</t>
  </si>
  <si>
    <t>Xã Sông Hinh</t>
  </si>
  <si>
    <t>Xã Thọ Dân</t>
  </si>
  <si>
    <t>Xã Xuân Lộc</t>
  </si>
  <si>
    <t>Xã Dân Lý</t>
  </si>
  <si>
    <t>Xã Thọ Tân</t>
  </si>
  <si>
    <t>Xã Tiến Nông</t>
  </si>
  <si>
    <t>Xã Dân Lực</t>
  </si>
  <si>
    <t>Xã Thọ Bình</t>
  </si>
  <si>
    <t>Xã Thọ Ngọc</t>
  </si>
  <si>
    <t>Xã Nông Trường</t>
  </si>
  <si>
    <t>Xã Xuân Thịnh</t>
  </si>
  <si>
    <t>Xã Thọ Thế</t>
  </si>
  <si>
    <t>Xã Thọ Tiến</t>
  </si>
  <si>
    <t>Xã Khuyến Nông</t>
  </si>
  <si>
    <t>Thị trấn Triệu Sơn</t>
  </si>
  <si>
    <t>Xã Thọ Cường</t>
  </si>
  <si>
    <t>Xã Đồng Lợi</t>
  </si>
  <si>
    <t>Xã Thọ Vực</t>
  </si>
  <si>
    <t>Xã Tân Ninh</t>
  </si>
  <si>
    <t>Xã Dân Quyền</t>
  </si>
  <si>
    <t>Xã Triệu Thành</t>
  </si>
  <si>
    <t>Xã Hợp Thắng</t>
  </si>
  <si>
    <t>Xã Thọ Phú</t>
  </si>
  <si>
    <t>Thị trấn Hậu Lộc</t>
  </si>
  <si>
    <t>Xã Đại Lộc</t>
  </si>
  <si>
    <t>Xã Liên Lộc</t>
  </si>
  <si>
    <t>Xã Văn Lộc</t>
  </si>
  <si>
    <t>Xã Phong Lộc</t>
  </si>
  <si>
    <t>Xã Thuần Lộc</t>
  </si>
  <si>
    <t>Xã Ngư Lộc</t>
  </si>
  <si>
    <t>Xã Minh Lộc</t>
  </si>
  <si>
    <t>Xã Đồng Lộc</t>
  </si>
  <si>
    <t>Xã Triệu Lộc</t>
  </si>
  <si>
    <t>Xã Hưng Lộc</t>
  </si>
  <si>
    <t>Xã Quang Lộc</t>
  </si>
  <si>
    <t>Xã Tiến Lộc</t>
  </si>
  <si>
    <t>Xã Châu Lộc</t>
  </si>
  <si>
    <t>Xã Lộc Sơn</t>
  </si>
  <si>
    <t>Xã Mỹ Lộc</t>
  </si>
  <si>
    <t>Xã Hoa Lộc</t>
  </si>
  <si>
    <t>Xã Hòa Lộc</t>
  </si>
  <si>
    <t>Xã Thịnh Lộc</t>
  </si>
  <si>
    <t>Xã Thành Lộc</t>
  </si>
  <si>
    <t>Xã Cầu Lộc</t>
  </si>
  <si>
    <t>Xã Thiệu Giao</t>
  </si>
  <si>
    <t>Xã Thiệu Chính</t>
  </si>
  <si>
    <t>Xã Thiệu Công</t>
  </si>
  <si>
    <t>Xã Thiệu Vân</t>
  </si>
  <si>
    <t>Xã Thiệu Tâm</t>
  </si>
  <si>
    <t>Xã Thiệu Vận</t>
  </si>
  <si>
    <t>Xã Thiệu Minh</t>
  </si>
  <si>
    <t>Xã Thiệu Hòa</t>
  </si>
  <si>
    <t>Xã Thiệu Phú</t>
  </si>
  <si>
    <t>Xã Thiệu Tiến</t>
  </si>
  <si>
    <t>Xã Thiệu Lý</t>
  </si>
  <si>
    <t>Xã Thiệu Ngọc</t>
  </si>
  <si>
    <t>Xã Thiệu Duy</t>
  </si>
  <si>
    <t>Xã Thiệu Trung</t>
  </si>
  <si>
    <t>Xã Thiệu Châu</t>
  </si>
  <si>
    <t>Xã Thiệu Tân</t>
  </si>
  <si>
    <t>Xã Thiệu Toán</t>
  </si>
  <si>
    <t>Xã Thiệu Khánh</t>
  </si>
  <si>
    <t>Xã Thiệu Quang</t>
  </si>
  <si>
    <t>Xã Thiệu Thành</t>
  </si>
  <si>
    <t>Xã Thiệu Hợp</t>
  </si>
  <si>
    <t>Thị trấn Vạn Hà</t>
  </si>
  <si>
    <t>Xã Thiệu Đô</t>
  </si>
  <si>
    <t>Xã Thiệu Phúc</t>
  </si>
  <si>
    <t>Xã Thiệu Giang</t>
  </si>
  <si>
    <t>Xã Thiệu Dương</t>
  </si>
  <si>
    <t>Xã Thiệu Vũ</t>
  </si>
  <si>
    <t>Xã Thiệu Nguyên</t>
  </si>
  <si>
    <t>Xã Thiệu Thịnh</t>
  </si>
  <si>
    <t>Xã Thiệu Viên</t>
  </si>
  <si>
    <t>Xã Thiệu Long</t>
  </si>
  <si>
    <t>Xã  Qúi Lộc</t>
  </si>
  <si>
    <t>Xã Yên Bái</t>
  </si>
  <si>
    <t>Xã Định Thành</t>
  </si>
  <si>
    <t>Xã Định Công</t>
  </si>
  <si>
    <t>Xã Định Liên</t>
  </si>
  <si>
    <t>Xã Định Hưng</t>
  </si>
  <si>
    <t>Thị trấn Quán Lào</t>
  </si>
  <si>
    <t>Xã Yên Hùng</t>
  </si>
  <si>
    <t>Xã Định Tiến</t>
  </si>
  <si>
    <t>Xã Định Bình</t>
  </si>
  <si>
    <t>Thị trấn NT Thống Nhất</t>
  </si>
  <si>
    <t>Xã Yên Tâm</t>
  </si>
  <si>
    <t>Xã Định Tăng</t>
  </si>
  <si>
    <t>Xã Định Hải</t>
  </si>
  <si>
    <t>Xã Yên Giang</t>
  </si>
  <si>
    <t>Xã Yên Trường</t>
  </si>
  <si>
    <t>Xã Định Long</t>
  </si>
  <si>
    <t>Xã Định Tân</t>
  </si>
  <si>
    <t>Xã Định Tường</t>
  </si>
  <si>
    <t>Xã Phú Nghiêm</t>
  </si>
  <si>
    <t>Xã Thiên Phủ</t>
  </si>
  <si>
    <t>Xã Hồi Xuân</t>
  </si>
  <si>
    <t>Xã Nam Xuân</t>
  </si>
  <si>
    <t>Xã Nam Động</t>
  </si>
  <si>
    <t>Xã Phú Lệ</t>
  </si>
  <si>
    <t>Xã Hiền Chung</t>
  </si>
  <si>
    <t>Xã Thành Sơn</t>
  </si>
  <si>
    <t>Thị trấn Quan Hóa</t>
  </si>
  <si>
    <t>Xã Phú Thanh</t>
  </si>
  <si>
    <t>Xã Hiền Kiệt</t>
  </si>
  <si>
    <t>Thị trấn Mường Lát</t>
  </si>
  <si>
    <t>Xã Tén Tằn</t>
  </si>
  <si>
    <t>Xã Pù Nhi</t>
  </si>
  <si>
    <t>Xã Mường Lý</t>
  </si>
  <si>
    <t>Xã Trung Lý</t>
  </si>
  <si>
    <t>Xã Tam Chung</t>
  </si>
  <si>
    <t>Xã Nhi Sơn</t>
  </si>
  <si>
    <t>Xã Quang Chiểu</t>
  </si>
  <si>
    <t>Xã Mường Chanh</t>
  </si>
  <si>
    <t>Thị trấn Thường Xuân</t>
  </si>
  <si>
    <t>Xã Luận Khê</t>
  </si>
  <si>
    <t>Xã Xuân Mỹ</t>
  </si>
  <si>
    <t>Xã Thọ Thanh</t>
  </si>
  <si>
    <t>Xã Luận Thành</t>
  </si>
  <si>
    <t>Xã Ngọc Phụng</t>
  </si>
  <si>
    <t>Xã Vạn Xuân</t>
  </si>
  <si>
    <t>Xã Xuân Chinh</t>
  </si>
  <si>
    <t>Xã Xuân Cẩm</t>
  </si>
  <si>
    <t>Xã Xuân Liên</t>
  </si>
  <si>
    <t>Xã Bát Mọt</t>
  </si>
  <si>
    <t>Xã Xuân Lẹ</t>
  </si>
  <si>
    <t>Xã Xuân Khao</t>
  </si>
  <si>
    <t>Xã Xuân Cao</t>
  </si>
  <si>
    <t>Xã Quảng Hòa</t>
  </si>
  <si>
    <t>Xã Quảng Lưu</t>
  </si>
  <si>
    <t>Xã Quảng Yên</t>
  </si>
  <si>
    <t>Xã Quảng Giao</t>
  </si>
  <si>
    <t>Xã Quảng Hợp</t>
  </si>
  <si>
    <t>Xã Quảng Tâm</t>
  </si>
  <si>
    <t>Xã Quảng Trường</t>
  </si>
  <si>
    <t>Xã Quảng Bình</t>
  </si>
  <si>
    <t>Xã Quảng Nhân</t>
  </si>
  <si>
    <t>Xã Quảng Ngọc</t>
  </si>
  <si>
    <t>Xã Quảng Nham</t>
  </si>
  <si>
    <t>Xã Quảng Vọng</t>
  </si>
  <si>
    <t>Xã Quảng Ninh</t>
  </si>
  <si>
    <t>Xã Quảng Lĩnh</t>
  </si>
  <si>
    <t>Xã Quảng Định</t>
  </si>
  <si>
    <t>Xã Quảng Trạch</t>
  </si>
  <si>
    <t>Xã Quảng Cát</t>
  </si>
  <si>
    <t>Xã Quảng Văn</t>
  </si>
  <si>
    <t>Xã Quảng Đông</t>
  </si>
  <si>
    <t>Xã Quảng Lộc</t>
  </si>
  <si>
    <t>Xã Quảng Thạch</t>
  </si>
  <si>
    <t>Xã Quảng Đại</t>
  </si>
  <si>
    <t>Thị trấn Quảng Xương</t>
  </si>
  <si>
    <t>Xã Quảng Phúc</t>
  </si>
  <si>
    <t>Xã Quảng Hùng</t>
  </si>
  <si>
    <t>Xã Quảng Hải</t>
  </si>
  <si>
    <t>Xã Vĩnh Ninh</t>
  </si>
  <si>
    <t>Xã Vĩnh Khang</t>
  </si>
  <si>
    <t>Xã Vĩnh Minh</t>
  </si>
  <si>
    <t>Xã Vĩnh Hưng</t>
  </si>
  <si>
    <t>Xã Vĩnh Hùng</t>
  </si>
  <si>
    <t>Xã Vĩnh Thịnh</t>
  </si>
  <si>
    <t>Thị trấn Cẩm Thủy</t>
  </si>
  <si>
    <t>Xã Cẩm Thạch</t>
  </si>
  <si>
    <t>Xã Phúc Do</t>
  </si>
  <si>
    <t>Xã Cẩm Tâm</t>
  </si>
  <si>
    <t>Xã Cẩm Bình</t>
  </si>
  <si>
    <t>Xã Cẩm Quý</t>
  </si>
  <si>
    <t>Xã Cẩm Liên</t>
  </si>
  <si>
    <t>Xã Cẩm Phú</t>
  </si>
  <si>
    <t>Xã Cẩm Vân</t>
  </si>
  <si>
    <t>Xã Cẩm Thành</t>
  </si>
  <si>
    <t>Xã Cẩm Giang</t>
  </si>
  <si>
    <t>Xã Cẩm Lương</t>
  </si>
  <si>
    <t>Xã Cẩm Châu</t>
  </si>
  <si>
    <t>Xã Cẩm Ngọc</t>
  </si>
  <si>
    <t>Xã Cẩm Phong</t>
  </si>
  <si>
    <t>Xã Cẩm Tú</t>
  </si>
  <si>
    <t>Xã Cẩm Long</t>
  </si>
  <si>
    <t>Xã Cẩm Tân</t>
  </si>
  <si>
    <t>Xã Đông Nam</t>
  </si>
  <si>
    <t>Xã Đông Yên</t>
  </si>
  <si>
    <t>Xã Đông Hòa</t>
  </si>
  <si>
    <t>Xã Đông Tân</t>
  </si>
  <si>
    <t>Xã Đông Anh</t>
  </si>
  <si>
    <t>Thị trấn Rừng Thông</t>
  </si>
  <si>
    <t>Xã Đông Vinh</t>
  </si>
  <si>
    <t>Thị trấn Nhồi</t>
  </si>
  <si>
    <t>Xã Đông Tiến</t>
  </si>
  <si>
    <t>Xã Đông Văn</t>
  </si>
  <si>
    <t>Xã Đông Hoàng</t>
  </si>
  <si>
    <t>Xã Đông Thịnh</t>
  </si>
  <si>
    <t>Xã Thiết ống</t>
  </si>
  <si>
    <t>Xã Điền Thượng</t>
  </si>
  <si>
    <t>Xã Ban Công</t>
  </si>
  <si>
    <t>Xã Lương Nội</t>
  </si>
  <si>
    <t>Xã Điền Trung</t>
  </si>
  <si>
    <t>Xã Văn Nho</t>
  </si>
  <si>
    <t>Xã Điền Hạ</t>
  </si>
  <si>
    <t>Xã Lương Trung</t>
  </si>
  <si>
    <t>Xã Lũng Niêm</t>
  </si>
  <si>
    <t>Xã Kỳ Tân</t>
  </si>
  <si>
    <t>Xã Lũng Cao</t>
  </si>
  <si>
    <t>Xã Điền Lư</t>
  </si>
  <si>
    <t>Xã Thiết Kế</t>
  </si>
  <si>
    <t>Xã Lương Ngoại</t>
  </si>
  <si>
    <t>Xã Điền Quang</t>
  </si>
  <si>
    <t>Xã Lâm Sa</t>
  </si>
  <si>
    <t>Xã Thành Lâm</t>
  </si>
  <si>
    <t>Xã Hạ Trung</t>
  </si>
  <si>
    <t>Thị trấn Cành Nàng</t>
  </si>
  <si>
    <t>Xã ái Thượng</t>
  </si>
  <si>
    <t>Xã Tượng Văn</t>
  </si>
  <si>
    <t>Xã Trung Chính</t>
  </si>
  <si>
    <t>Xã Hoàng Sơn</t>
  </si>
  <si>
    <t>Xã Vạn Hòa</t>
  </si>
  <si>
    <t>Xã Thăng Long</t>
  </si>
  <si>
    <t>Xã Tượng Lĩnh</t>
  </si>
  <si>
    <t>Xã Minh Khôi</t>
  </si>
  <si>
    <t>Xã Công Liêm</t>
  </si>
  <si>
    <t>Xã Tế Lợi</t>
  </si>
  <si>
    <t>Xã Trường Minh</t>
  </si>
  <si>
    <t>Xã Minh Thọ</t>
  </si>
  <si>
    <t>Xã Công Chính</t>
  </si>
  <si>
    <t>Thị trấn Nông Cống</t>
  </si>
  <si>
    <t>Xã Thăng Thọ</t>
  </si>
  <si>
    <t>Xã Tượng Sơn</t>
  </si>
  <si>
    <t>Xã Hoàng Giang</t>
  </si>
  <si>
    <t>Xã Công Bình</t>
  </si>
  <si>
    <t>Xã Tế Nông</t>
  </si>
  <si>
    <t>Xã Vạn Thiện</t>
  </si>
  <si>
    <t>Xã Tân Khang</t>
  </si>
  <si>
    <t>Xã Thăng Bình</t>
  </si>
  <si>
    <t>Xã Trung ý</t>
  </si>
  <si>
    <t>Xã Tế Thắng</t>
  </si>
  <si>
    <t>Xã Minh Nghĩa</t>
  </si>
  <si>
    <t>Xã Tân Phúc</t>
  </si>
  <si>
    <t>Xã Trừơng Trung</t>
  </si>
  <si>
    <t>Xã Tân Thọ</t>
  </si>
  <si>
    <t>Xã Tế Tân</t>
  </si>
  <si>
    <t>Xã Vân Am</t>
  </si>
  <si>
    <t>Xã Cao Thịnh</t>
  </si>
  <si>
    <t>Thị trấn Ngọc Lạc</t>
  </si>
  <si>
    <t>Xã Ngọc Trung</t>
  </si>
  <si>
    <t>Xã Thúy Sơn</t>
  </si>
  <si>
    <t>Xã Thạch Lập</t>
  </si>
  <si>
    <t>Xã Kiên Thọ</t>
  </si>
  <si>
    <t>Xã Cao Ngọc</t>
  </si>
  <si>
    <t>Xã Lộc Thịnh</t>
  </si>
  <si>
    <t>Xã Nguyệt ấn</t>
  </si>
  <si>
    <t>Xã Phùng Minh</t>
  </si>
  <si>
    <t>Xã Phùng Giáo</t>
  </si>
  <si>
    <t>Xã Thạch Long</t>
  </si>
  <si>
    <t>Xã Thành Mỹ</t>
  </si>
  <si>
    <t>Xã Thạch Bình</t>
  </si>
  <si>
    <t>Xã Thạch Đồng</t>
  </si>
  <si>
    <t>Xã Thành Tiến</t>
  </si>
  <si>
    <t>Xã Thạch Sơn</t>
  </si>
  <si>
    <t>Xã Thành Yên</t>
  </si>
  <si>
    <t>Xã Thành An</t>
  </si>
  <si>
    <t>Xã Thành Tân</t>
  </si>
  <si>
    <t>Xã Thành Thọ</t>
  </si>
  <si>
    <t>Thị trấn Vân Du</t>
  </si>
  <si>
    <t>Thị trấn Kim Tân</t>
  </si>
  <si>
    <t>Xã Thạch Tượng</t>
  </si>
  <si>
    <t>Xã Thành Hưng</t>
  </si>
  <si>
    <t>Xã Thành Trực</t>
  </si>
  <si>
    <t>Xã Thành Vinh</t>
  </si>
  <si>
    <t>Xã Thạch Cẩm</t>
  </si>
  <si>
    <t>Xã Thành Kim</t>
  </si>
  <si>
    <t>Xã Thành Vân</t>
  </si>
  <si>
    <t>Xã Thạch Tân</t>
  </si>
  <si>
    <t>Xã Thạch Quảng</t>
  </si>
  <si>
    <t>Xã Thành Minh</t>
  </si>
  <si>
    <t>Xã Thành Tâm</t>
  </si>
  <si>
    <t>Xã Ngọc Trạo</t>
  </si>
  <si>
    <t>Xã Thạch Định</t>
  </si>
  <si>
    <t>Xã Phúc Đường</t>
  </si>
  <si>
    <t>Xã Xuân Khang</t>
  </si>
  <si>
    <t>Xã Thanh Tân</t>
  </si>
  <si>
    <t>Xã Xuân Du</t>
  </si>
  <si>
    <t>Xã Thanh Kỳ</t>
  </si>
  <si>
    <t>Xã Phượng Nghi</t>
  </si>
  <si>
    <t>Xã Cán Khê</t>
  </si>
  <si>
    <t>Xã Xuân Phúc</t>
  </si>
  <si>
    <t>Xã Xuân Thái</t>
  </si>
  <si>
    <t>Xã Mậu Lâm</t>
  </si>
  <si>
    <t>Thị trấn Bến Sung</t>
  </si>
  <si>
    <t>Xã Yên Khương</t>
  </si>
  <si>
    <t>Xã Quang Hiến</t>
  </si>
  <si>
    <t>Xã Tam Văn</t>
  </si>
  <si>
    <t>Xã Lâm Phú</t>
  </si>
  <si>
    <t>Xã Trí Nang</t>
  </si>
  <si>
    <t>Thị trấn Lang Chánh</t>
  </si>
  <si>
    <t>Xã Khánh Thịnh</t>
  </si>
  <si>
    <t>Xã Khánh Dương</t>
  </si>
  <si>
    <t>Thị trấn Yên Thịnh</t>
  </si>
  <si>
    <t>Xã Yên Từ</t>
  </si>
  <si>
    <t>Xã Yên Mạc</t>
  </si>
  <si>
    <t>Xã Xích Thổ</t>
  </si>
  <si>
    <t>Xã Gia Sơn</t>
  </si>
  <si>
    <t>Xã Gia Thủy</t>
  </si>
  <si>
    <t>Xã Lạc Vân</t>
  </si>
  <si>
    <t>Xã Quỳnh Lưu</t>
  </si>
  <si>
    <t>Xã Đồng Phong</t>
  </si>
  <si>
    <t>Xã Phú Long</t>
  </si>
  <si>
    <t>Xã Sơn Thành</t>
  </si>
  <si>
    <t>Thị trấn Nho Quan</t>
  </si>
  <si>
    <t>Xã Văn Phương</t>
  </si>
  <si>
    <t>Xã Lạng Phong</t>
  </si>
  <si>
    <t>Xã Cúc Phương</t>
  </si>
  <si>
    <t>Xã Gia Tường</t>
  </si>
  <si>
    <t>Xã Sơn Lai</t>
  </si>
  <si>
    <t>Xã Thượng Hòa</t>
  </si>
  <si>
    <t>Xã Thanh Lạc</t>
  </si>
  <si>
    <t>Xã Kỳ Phú</t>
  </si>
  <si>
    <t>Xã Gia Hưng</t>
  </si>
  <si>
    <t>Xã Gia Vân</t>
  </si>
  <si>
    <t>Xã Gia Lập</t>
  </si>
  <si>
    <t>Xã Gia Sinh</t>
  </si>
  <si>
    <t>Xã Gia Thắng</t>
  </si>
  <si>
    <t>Xã Gia Tiến</t>
  </si>
  <si>
    <t>Xã Gia Xuân</t>
  </si>
  <si>
    <t>Xã Gia Vượng</t>
  </si>
  <si>
    <t>Xã Gia Thịnh</t>
  </si>
  <si>
    <t>Xã Gia Trấn</t>
  </si>
  <si>
    <t>Xã Gia Lạc</t>
  </si>
  <si>
    <t>Thị trấn Me</t>
  </si>
  <si>
    <t>Xã Gia Trung</t>
  </si>
  <si>
    <t>Xã Gia Phương</t>
  </si>
  <si>
    <t>Xã Gia Phong</t>
  </si>
  <si>
    <t>Phường Ninh Phong</t>
  </si>
  <si>
    <t>Phường Đông Thành</t>
  </si>
  <si>
    <t>Phường Phúc Thành</t>
  </si>
  <si>
    <t>Phường Vân Giang</t>
  </si>
  <si>
    <t>Phường Nam Bình</t>
  </si>
  <si>
    <t>Phường Nam Thành</t>
  </si>
  <si>
    <t>Xã Ninh Phúc</t>
  </si>
  <si>
    <t>Phường Ninh Khánh</t>
  </si>
  <si>
    <t>Xã Ninh Nhất</t>
  </si>
  <si>
    <t>Xã Ninh Tiến</t>
  </si>
  <si>
    <t>Phường Bích Đào</t>
  </si>
  <si>
    <t>Xã Hiệp Thành</t>
  </si>
  <si>
    <t>Xã Vĩnh Trạch</t>
  </si>
  <si>
    <t>Phường Nhà Mát</t>
  </si>
  <si>
    <t>Xã Vĩnh Trạch Đông</t>
  </si>
  <si>
    <t>Xã Vĩnh Hưng A</t>
  </si>
  <si>
    <t>Xã Châu Hưng A</t>
  </si>
  <si>
    <t>Xã Hưng Hội</t>
  </si>
  <si>
    <t>Xã Châu Thới</t>
  </si>
  <si>
    <t>Xã Hưng Thành</t>
  </si>
  <si>
    <t>Xã Châu Hưng</t>
  </si>
  <si>
    <t>Xã Long Thạnh</t>
  </si>
  <si>
    <t>Xã Phong Thạnh Tây A</t>
  </si>
  <si>
    <t>Thị trấn Phước Long</t>
  </si>
  <si>
    <t>Xã Vĩnh Phú Tây</t>
  </si>
  <si>
    <t>Xã Hưng Phú</t>
  </si>
  <si>
    <t>Xã Vĩnh Thanh</t>
  </si>
  <si>
    <t>Xã Vĩnh Phú Đông</t>
  </si>
  <si>
    <t>Xã Phước Long</t>
  </si>
  <si>
    <t>Xã Phong Thạnh Tây B</t>
  </si>
  <si>
    <t>Thị trấn Cầu Giát</t>
  </si>
  <si>
    <t>Xã Quỳnh Thắng</t>
  </si>
  <si>
    <t>Xã Quỳnh Lộc</t>
  </si>
  <si>
    <t>Xã Quỳnh Vinh</t>
  </si>
  <si>
    <t>Xã Quỳnh Ngọc</t>
  </si>
  <si>
    <t>Xã Quỳnh Hồng</t>
  </si>
  <si>
    <t>Xã Quỳnh Thanh</t>
  </si>
  <si>
    <t>Xã Quỳnh Long</t>
  </si>
  <si>
    <t>Xã Mai Hùng</t>
  </si>
  <si>
    <t>Xã Quỳnh Văn</t>
  </si>
  <si>
    <t>Xã Quỳnh Hoa</t>
  </si>
  <si>
    <t>Xã Quỳnh Tam</t>
  </si>
  <si>
    <t>Xã Quỳnh Minh</t>
  </si>
  <si>
    <t>Xã Quỳnh Hưng</t>
  </si>
  <si>
    <t>Xã Quỳnh Giang</t>
  </si>
  <si>
    <t>Xã Quỳnh Châu</t>
  </si>
  <si>
    <t>Xã Quỳnh Liên</t>
  </si>
  <si>
    <t>Xã Quỳnh Lập</t>
  </si>
  <si>
    <t>Xã Quỳnh Phương</t>
  </si>
  <si>
    <t>Xã Quỳnh Thạch</t>
  </si>
  <si>
    <t>Xã Quỳnh Lâm</t>
  </si>
  <si>
    <t>Xã Tiến Thủy</t>
  </si>
  <si>
    <t>Xã Quỳnh Thuận</t>
  </si>
  <si>
    <t>Xã Tân Thắng</t>
  </si>
  <si>
    <t>Xã Quỳnh Thọ</t>
  </si>
  <si>
    <t>Xã Quỳnh Lương</t>
  </si>
  <si>
    <t>Xã Quỳnh Trang</t>
  </si>
  <si>
    <t>Xã Quỳnh Dị</t>
  </si>
  <si>
    <t>Xã Quỳnh Xuân</t>
  </si>
  <si>
    <t>Xã Quỳnh Bá</t>
  </si>
  <si>
    <t>Xã Quỳnh Diện</t>
  </si>
  <si>
    <t>Xã Quỳnh Mỹ</t>
  </si>
  <si>
    <t>Thị trấn Hoàng Mai</t>
  </si>
  <si>
    <t>Xã Quỳnh Tân</t>
  </si>
  <si>
    <t>Xã Quỳnh Nghĩa</t>
  </si>
  <si>
    <t>Xã Quỳnh Yên</t>
  </si>
  <si>
    <t>Xã Quỳnh Thiện</t>
  </si>
  <si>
    <t>Xã Quỳnh Bảng</t>
  </si>
  <si>
    <t>Xã Quỳnh Hậu</t>
  </si>
  <si>
    <t>Xã Quỳnh Đôi</t>
  </si>
  <si>
    <t>Xã Đức Sơn</t>
  </si>
  <si>
    <t>Xã Tào Sơn</t>
  </si>
  <si>
    <t>Xã Đỉnh Sơn</t>
  </si>
  <si>
    <t>Xã Tường Sơn</t>
  </si>
  <si>
    <t>Xã Lĩnh Sơn</t>
  </si>
  <si>
    <t>Xã Hội Sơn</t>
  </si>
  <si>
    <t>Thị trấn Anh Sơn</t>
  </si>
  <si>
    <t>Xã Lạng Sơn</t>
  </si>
  <si>
    <t>Xã Khai Sơn</t>
  </si>
  <si>
    <t>Xã Nghĩa Minh</t>
  </si>
  <si>
    <t>Xã Nghĩa Lộc</t>
  </si>
  <si>
    <t>Xã Nghĩa Mai</t>
  </si>
  <si>
    <t>Xã Nghĩa Lạc</t>
  </si>
  <si>
    <t>Xã Nghĩa Tân</t>
  </si>
  <si>
    <t>Xã Nghĩa Quang</t>
  </si>
  <si>
    <t>Xã Nghĩa Yên</t>
  </si>
  <si>
    <t>Xã Nghĩa Lợi</t>
  </si>
  <si>
    <t>Xã Nghĩa Hiếu</t>
  </si>
  <si>
    <t>Xã Nghĩa Tiến</t>
  </si>
  <si>
    <t>Xã Đông Hiếu</t>
  </si>
  <si>
    <t>Xã Nghĩa Liên</t>
  </si>
  <si>
    <t>Xã Nghĩa Hội</t>
  </si>
  <si>
    <t>Xã Nghĩa Khánh</t>
  </si>
  <si>
    <t>Thị trấn Thái Hòa</t>
  </si>
  <si>
    <t>Xã Nghĩa Thịnh</t>
  </si>
  <si>
    <t>Xã Nghĩa Long</t>
  </si>
  <si>
    <t>Xã Nghĩa Đức</t>
  </si>
  <si>
    <t>Xã Tây Hiếu</t>
  </si>
  <si>
    <t>Xã Nghĩa Hồng</t>
  </si>
  <si>
    <t>Thị trấn Đô Lương</t>
  </si>
  <si>
    <t>Xã Đà Sơn</t>
  </si>
  <si>
    <t>Xã Hiến Sơn</t>
  </si>
  <si>
    <t>Xã Lạc Sơn</t>
  </si>
  <si>
    <t>Xã Nhân Sơn</t>
  </si>
  <si>
    <t>Xã Giang Sơn Tây</t>
  </si>
  <si>
    <t>Xã Bồi Sơn</t>
  </si>
  <si>
    <t>Xã Bài Sơn</t>
  </si>
  <si>
    <t>Xã Lưu Sơn</t>
  </si>
  <si>
    <t>Xã Trù Sơn</t>
  </si>
  <si>
    <t>Xã Đặng Sơn</t>
  </si>
  <si>
    <t>Xã Thuận Sơn</t>
  </si>
  <si>
    <t>Xã Giang Sơn Đông</t>
  </si>
  <si>
    <t>Xã Mỹ Sơn</t>
  </si>
  <si>
    <t>Xã Thịnh Sơn</t>
  </si>
  <si>
    <t>Thị trấn Thanh Chương</t>
  </si>
  <si>
    <t>Xã Cát Văn</t>
  </si>
  <si>
    <t>Xã Thanh Nho</t>
  </si>
  <si>
    <t>Xã Thanh Đồng</t>
  </si>
  <si>
    <t>Xã Phong Thịnh</t>
  </si>
  <si>
    <t>Xã Thanh Hương</t>
  </si>
  <si>
    <t>Xã Thanh Thịnh</t>
  </si>
  <si>
    <t>Xã Xuân Tường</t>
  </si>
  <si>
    <t>Xã Võ Liệt</t>
  </si>
  <si>
    <t>Xã Hạnh Lâm</t>
  </si>
  <si>
    <t>Xã Thanh Tiên</t>
  </si>
  <si>
    <t>Xã Thanh Chi</t>
  </si>
  <si>
    <t>Xã Thanh Liên</t>
  </si>
  <si>
    <t>Xã Thanh Hòa</t>
  </si>
  <si>
    <t>Xã Thanh Phong</t>
  </si>
  <si>
    <t>Xã Thanh Ngọc</t>
  </si>
  <si>
    <t>Xã Thanh Khai</t>
  </si>
  <si>
    <t>Xã Thanh Tường</t>
  </si>
  <si>
    <t>Xã Thanh Lĩnh</t>
  </si>
  <si>
    <t>Xã Thanh Khê</t>
  </si>
  <si>
    <t>Xã Thanh Dương</t>
  </si>
  <si>
    <t>Xã Hưng Yên Nam</t>
  </si>
  <si>
    <t>Xã Hưng Chính</t>
  </si>
  <si>
    <t>Xã Hưng Trung</t>
  </si>
  <si>
    <t>Xã Hưng Tân</t>
  </si>
  <si>
    <t>Xã Hưng Phúc</t>
  </si>
  <si>
    <t>Xã Hưng Châu</t>
  </si>
  <si>
    <t>Thị trấn Hưng Nguyên</t>
  </si>
  <si>
    <t>Xã Hưng Tây</t>
  </si>
  <si>
    <t>Xã Hưng Thông</t>
  </si>
  <si>
    <t>Xã Hưng Xá</t>
  </si>
  <si>
    <t>Xã Hưng Lam</t>
  </si>
  <si>
    <t>Xã Hưng Khánh</t>
  </si>
  <si>
    <t>Xã Hưng Lĩnh</t>
  </si>
  <si>
    <t>Xã Hưng Lợi</t>
  </si>
  <si>
    <t>Xã Hưng Yên Bắc</t>
  </si>
  <si>
    <t>Xã Hưng Thắng</t>
  </si>
  <si>
    <t>Xã Hưng Tiến</t>
  </si>
  <si>
    <t>Xã Hưng Xuân</t>
  </si>
  <si>
    <t>Phường Nghi Hải</t>
  </si>
  <si>
    <t>Phường Nghi Tân</t>
  </si>
  <si>
    <t>Phường Thu Thuỷ</t>
  </si>
  <si>
    <t>Phường Nghi Hương</t>
  </si>
  <si>
    <t>Phường Nghi Thu</t>
  </si>
  <si>
    <t>Phường Nghi Hoà</t>
  </si>
  <si>
    <t>Phường Nghi Thuỷ</t>
  </si>
  <si>
    <t>Xã Thông Thụ</t>
  </si>
  <si>
    <t>Xã Hạnh Dịch</t>
  </si>
  <si>
    <t>Xã Châu Kim</t>
  </si>
  <si>
    <t>Xã Nậm Giải</t>
  </si>
  <si>
    <t>Thị trấn Kim Sơn</t>
  </si>
  <si>
    <t>Xã Căm Muộn</t>
  </si>
  <si>
    <t>Xã Nậm Nhoóng</t>
  </si>
  <si>
    <t>Xã Mường Nọc</t>
  </si>
  <si>
    <t>Xã Châu Thôn</t>
  </si>
  <si>
    <t>Xã Quế Sơn</t>
  </si>
  <si>
    <t>Xã Châu Thuận</t>
  </si>
  <si>
    <t>Xã Châu Thắng</t>
  </si>
  <si>
    <t>Xã Châu Bính</t>
  </si>
  <si>
    <t>Xã Diên Lãm</t>
  </si>
  <si>
    <t>Thị trấn Tân Lạc</t>
  </si>
  <si>
    <t>Xã Châu Nga</t>
  </si>
  <si>
    <t>Xã Châu Hạnh</t>
  </si>
  <si>
    <t>Xã Châu Hoàn</t>
  </si>
  <si>
    <t>Xã Châu Tiến</t>
  </si>
  <si>
    <t>Xã Châu Bình</t>
  </si>
  <si>
    <t>Xã Châu Hội</t>
  </si>
  <si>
    <t>Xã Nghĩa Hoàn</t>
  </si>
  <si>
    <t>Thị trấn Tân Kỳ</t>
  </si>
  <si>
    <t>Xã Tân Xuân</t>
  </si>
  <si>
    <t>Xã Nghĩa Thái</t>
  </si>
  <si>
    <t>Xã Nghĩa Dũng</t>
  </si>
  <si>
    <t>Xã Nghĩa Phúc</t>
  </si>
  <si>
    <t>Xã Nghĩa Đồng</t>
  </si>
  <si>
    <t>Xã Nghĩa Hợp</t>
  </si>
  <si>
    <t>Xã Tiên Kỳ</t>
  </si>
  <si>
    <t>Xã Nghĩa Hành</t>
  </si>
  <si>
    <t>Xã Nam Giang</t>
  </si>
  <si>
    <t>Xã Vân Diên</t>
  </si>
  <si>
    <t>Xã Nam Lộc</t>
  </si>
  <si>
    <t>Xã Hồng Long</t>
  </si>
  <si>
    <t>Xã Nam Kim</t>
  </si>
  <si>
    <t>Xã Nam Nghĩa</t>
  </si>
  <si>
    <t>Xã Nam Anh</t>
  </si>
  <si>
    <t>Xã Nam Lĩnh</t>
  </si>
  <si>
    <t>Thị trấn Nam Đàn</t>
  </si>
  <si>
    <t>Xã Kim Liên</t>
  </si>
  <si>
    <t>Xã Nam Cát</t>
  </si>
  <si>
    <t>Xã Khánh Sơn</t>
  </si>
  <si>
    <t>Xã Nam Phúc</t>
  </si>
  <si>
    <t>Xã Nghi Tiến</t>
  </si>
  <si>
    <t>Xã Nghi Thiết</t>
  </si>
  <si>
    <t>Xã Nghi Công Nam</t>
  </si>
  <si>
    <t>Xã Nghi Yên</t>
  </si>
  <si>
    <t>Xã Nghi Đồng</t>
  </si>
  <si>
    <t>Xã Nghi Phong</t>
  </si>
  <si>
    <t>Xã Nghi Liên</t>
  </si>
  <si>
    <t>Thị trấn Quán Hành</t>
  </si>
  <si>
    <t>Xã Nghi Thuận</t>
  </si>
  <si>
    <t>Xã Nghi Hoa</t>
  </si>
  <si>
    <t>Xã Nghi Thịnh</t>
  </si>
  <si>
    <t>Xã Nghi Đức</t>
  </si>
  <si>
    <t>Xã Nghi Thái</t>
  </si>
  <si>
    <t>Xã Nghi Xuân</t>
  </si>
  <si>
    <t>Xã Nghi Ân</t>
  </si>
  <si>
    <t>Xã Nghi Lâm</t>
  </si>
  <si>
    <t>Xã Nghi Hưng</t>
  </si>
  <si>
    <t>Xã Nghi Quang</t>
  </si>
  <si>
    <t>Xã Nghi Phương</t>
  </si>
  <si>
    <t>Xã Nghi Xá</t>
  </si>
  <si>
    <t>Xã Nghi Khánh</t>
  </si>
  <si>
    <t>Xã Nghi Diên</t>
  </si>
  <si>
    <t>Xã Nghi Vạn</t>
  </si>
  <si>
    <t>Xã Nghi Trung</t>
  </si>
  <si>
    <t>Xã Nghi Kim</t>
  </si>
  <si>
    <t>Xã Nghi Kiều</t>
  </si>
  <si>
    <t>Xã Nghi Long</t>
  </si>
  <si>
    <t>Xã Nghi Thạch</t>
  </si>
  <si>
    <t>Xã Nghi Văn</t>
  </si>
  <si>
    <t>Xã Nghi Mỹ</t>
  </si>
  <si>
    <t>Xã Nghi Hợp</t>
  </si>
  <si>
    <t>Xã Nghi Công Bắc</t>
  </si>
  <si>
    <t>Xã Nghi Trường</t>
  </si>
  <si>
    <t>Xã Phú Thuận</t>
  </si>
  <si>
    <t>Xã Vinh Phú</t>
  </si>
  <si>
    <t>Thị trấn Thuận An</t>
  </si>
  <si>
    <t>Xã Phú Đa</t>
  </si>
  <si>
    <t>Xã Vinh Thái</t>
  </si>
  <si>
    <t>Xã Vinh Thanh</t>
  </si>
  <si>
    <t>Xã Phú Mậu</t>
  </si>
  <si>
    <t>Xã Vinh An</t>
  </si>
  <si>
    <t>Xã Vinh Hà</t>
  </si>
  <si>
    <t>Xã Phú Dương</t>
  </si>
  <si>
    <t>Xã Phú Diên</t>
  </si>
  <si>
    <t>Xã Phú Hồ</t>
  </si>
  <si>
    <t>Xã Vinh Xuân</t>
  </si>
  <si>
    <t>Xã Thủy Vân</t>
  </si>
  <si>
    <t>Xã Thủy Bằng</t>
  </si>
  <si>
    <t>Xã Thủy Tân</t>
  </si>
  <si>
    <t>Phường Thủy Dương</t>
  </si>
  <si>
    <t>Phường Thủy Châu</t>
  </si>
  <si>
    <t>Xã Thủy Phù</t>
  </si>
  <si>
    <t>Phường Thủy Lương</t>
  </si>
  <si>
    <t>Phường Phú Bài</t>
  </si>
  <si>
    <t>Xã Dương Hòa</t>
  </si>
  <si>
    <t>Xã Thủy Thanh</t>
  </si>
  <si>
    <t>Phường Thủy Phương</t>
  </si>
  <si>
    <t>Xã Diễn Hùng</t>
  </si>
  <si>
    <t>Xã Diễn Hải</t>
  </si>
  <si>
    <t>Xã Diễn Nguyên</t>
  </si>
  <si>
    <t>Xã Diễn Phúc</t>
  </si>
  <si>
    <t>Xã Diễn Tân</t>
  </si>
  <si>
    <t>Xã Diễn Phong</t>
  </si>
  <si>
    <t>Xã Diễn Lâm</t>
  </si>
  <si>
    <t>Xã Diễn Vạn</t>
  </si>
  <si>
    <t>Xã Diễn Trường</t>
  </si>
  <si>
    <t>Xã Diễn Liên</t>
  </si>
  <si>
    <t>Xã Diễn Hoa</t>
  </si>
  <si>
    <t>Xã Diễn Thành</t>
  </si>
  <si>
    <t>Xã Diễn Lộc</t>
  </si>
  <si>
    <t>Xã Diễn Kim</t>
  </si>
  <si>
    <t>Xã Diễn Xuân</t>
  </si>
  <si>
    <t>Xã Diễn Bình</t>
  </si>
  <si>
    <t>Xã Diễn Phú</t>
  </si>
  <si>
    <t>Xã Diễn Thái</t>
  </si>
  <si>
    <t>Xã Diễn Yên</t>
  </si>
  <si>
    <t>Xã Diễn Mỹ</t>
  </si>
  <si>
    <t>Xã Diễn Đoài</t>
  </si>
  <si>
    <t>Xã Diễn Tháp</t>
  </si>
  <si>
    <t>Xã Diễn Đồng</t>
  </si>
  <si>
    <t>Xã Diễn Bích</t>
  </si>
  <si>
    <t>Xã Diễn Hạnh</t>
  </si>
  <si>
    <t>Xã Diễn Quảng</t>
  </si>
  <si>
    <t>Xã Diễn Thắng</t>
  </si>
  <si>
    <t>Xã Diễn Hồng</t>
  </si>
  <si>
    <t>Xã Diễn Hoàng</t>
  </si>
  <si>
    <t>Xã Diễn Minh</t>
  </si>
  <si>
    <t>Xã Diễn Thịnh</t>
  </si>
  <si>
    <t>Xã Diễn Trung</t>
  </si>
  <si>
    <t>Xã Diễn Kỷ</t>
  </si>
  <si>
    <t>Xã Diễn Thọ</t>
  </si>
  <si>
    <t>Thị trấn Diễn Châu</t>
  </si>
  <si>
    <t>Xã Diễn Ngọc</t>
  </si>
  <si>
    <t>Xã Diễn Cát</t>
  </si>
  <si>
    <t>Xã Diễn Lợi</t>
  </si>
  <si>
    <t>Xã Diễn An</t>
  </si>
  <si>
    <t>Phường 13</t>
  </si>
  <si>
    <t>Phường 05</t>
  </si>
  <si>
    <t>Phường 07</t>
  </si>
  <si>
    <t>Phường 03</t>
  </si>
  <si>
    <t>Phường 01</t>
  </si>
  <si>
    <t>Phường 06</t>
  </si>
  <si>
    <t>Phường 14</t>
  </si>
  <si>
    <t>Phường 04</t>
  </si>
  <si>
    <t>Phường 09</t>
  </si>
  <si>
    <t>Phường 08</t>
  </si>
  <si>
    <t>Phường 02</t>
  </si>
  <si>
    <t>Xã Đoọc Mạy</t>
  </si>
  <si>
    <t>Xã Bảo Thắng</t>
  </si>
  <si>
    <t>Xã Bắc Lý</t>
  </si>
  <si>
    <t>Xã Tây Sơn</t>
  </si>
  <si>
    <t>Xã Bảo Nam</t>
  </si>
  <si>
    <t>Xã Chiêu Lưu</t>
  </si>
  <si>
    <t>Xã Phà Đánh</t>
  </si>
  <si>
    <t>Xã Keng Đu</t>
  </si>
  <si>
    <t>Xã Huồi Tụ</t>
  </si>
  <si>
    <t>Thị trấn Mường Xén</t>
  </si>
  <si>
    <t>Xã Mỹ Lý</t>
  </si>
  <si>
    <t>Xã Nậm Cắn</t>
  </si>
  <si>
    <t>Xã Na Ngoi</t>
  </si>
  <si>
    <t>Xã Mường Lống</t>
  </si>
  <si>
    <t>Xã Nậm Càn</t>
  </si>
  <si>
    <t>Xã Mường Típ</t>
  </si>
  <si>
    <t>Xã Na Loi</t>
  </si>
  <si>
    <t>Xã Hữu Lập</t>
  </si>
  <si>
    <t>Xã Tà Cạ</t>
  </si>
  <si>
    <t>Xã Hữu Kiệm</t>
  </si>
  <si>
    <t>Xã Mường ải</t>
  </si>
  <si>
    <t>Thị trấn Quỳ Hợp</t>
  </si>
  <si>
    <t>Xã Liên Hợp</t>
  </si>
  <si>
    <t>Xã Minh Hợp</t>
  </si>
  <si>
    <t>Xã Văn Lợi</t>
  </si>
  <si>
    <t>Xã Nghĩa Xuân</t>
  </si>
  <si>
    <t>Xã Châu Hồng</t>
  </si>
  <si>
    <t>Xã Đồng Hợp</t>
  </si>
  <si>
    <t>Xã Châu Thành</t>
  </si>
  <si>
    <t>Xã Châu Cường</t>
  </si>
  <si>
    <t>Xã Châu Quang</t>
  </si>
  <si>
    <t>Xã Châu Đình</t>
  </si>
  <si>
    <t>Xã Châu Thái</t>
  </si>
  <si>
    <t>Xã Thọ Hợp</t>
  </si>
  <si>
    <t>Xã Châu Lý</t>
  </si>
  <si>
    <t>Xã Hạ Sơn</t>
  </si>
  <si>
    <t>Xã Du Lễ</t>
  </si>
  <si>
    <t>Xã Thuỵ Hương</t>
  </si>
  <si>
    <t>Xã Đại Hà</t>
  </si>
  <si>
    <t>Xã Đại Hợp</t>
  </si>
  <si>
    <t>Xã Kiến Quốc</t>
  </si>
  <si>
    <t>Xã Đoàn Xá</t>
  </si>
  <si>
    <t>Thị trấn Núi Đối</t>
  </si>
  <si>
    <t>Xã Hoà Nghĩa</t>
  </si>
  <si>
    <t>Xã Anh Dũng</t>
  </si>
  <si>
    <t>Xã Đông Phương</t>
  </si>
  <si>
    <t>Xã Thuận Thiên</t>
  </si>
  <si>
    <t>Xã Ngũ Đoan</t>
  </si>
  <si>
    <t>Phường Cát Bi</t>
  </si>
  <si>
    <t>Phường Đằng Lâm</t>
  </si>
  <si>
    <t>Phường Tràng Cát</t>
  </si>
  <si>
    <t>Phường Đông Hải 2</t>
  </si>
  <si>
    <t>Phường Thành Tô</t>
  </si>
  <si>
    <t>Phường Đông Hải 1</t>
  </si>
  <si>
    <t>Phường Nam Hải</t>
  </si>
  <si>
    <t>Phường Đằng Hải</t>
  </si>
  <si>
    <t>Xã Đại Bản</t>
  </si>
  <si>
    <t>Xã An Đồng</t>
  </si>
  <si>
    <t>Thị trấn An Dương</t>
  </si>
  <si>
    <t>Xã Đặng Cương</t>
  </si>
  <si>
    <t>Xã Lê Thiện</t>
  </si>
  <si>
    <t>Xã An Hưng</t>
  </si>
  <si>
    <t>Xã An Hồng</t>
  </si>
  <si>
    <t>Thị trấn Tiên Lãng</t>
  </si>
  <si>
    <t>Xã Tiên Cường</t>
  </si>
  <si>
    <t>Xã Khởi Nghĩa</t>
  </si>
  <si>
    <t>Xã Tiên Thắng</t>
  </si>
  <si>
    <t>Xã Bắc Hưng</t>
  </si>
  <si>
    <t>Xã Tự Cường</t>
  </si>
  <si>
    <t>Xã Hùng Thắng</t>
  </si>
  <si>
    <t>Xã Tây Hưng</t>
  </si>
  <si>
    <t>Xã Quang Phục</t>
  </si>
  <si>
    <t>Xã Đoàn Lập</t>
  </si>
  <si>
    <t>Xã Tiên Tiến</t>
  </si>
  <si>
    <t>Xã Tiên Thanh</t>
  </si>
  <si>
    <t>Xã Tiên Minh</t>
  </si>
  <si>
    <t>Xã Biên Sơn</t>
  </si>
  <si>
    <t>Xã Nghĩa Hồ</t>
  </si>
  <si>
    <t>Xã Tân Hoa</t>
  </si>
  <si>
    <t>Xã Kiên Thành</t>
  </si>
  <si>
    <t>Thị trấn Chũ</t>
  </si>
  <si>
    <t>Xã Cấm Sơn</t>
  </si>
  <si>
    <t>Xã Đồng Cốc</t>
  </si>
  <si>
    <t>Xã Đèo Gia</t>
  </si>
  <si>
    <t>Xã Hộ Đáp</t>
  </si>
  <si>
    <t>Xã Phượng Sơn</t>
  </si>
  <si>
    <t>Xã Giáp Sơn</t>
  </si>
  <si>
    <t>Xã Mỹ An</t>
  </si>
  <si>
    <t>Xã Thanh Hải</t>
  </si>
  <si>
    <t>Xã Hồng Giang</t>
  </si>
  <si>
    <t>Xã Biển Động</t>
  </si>
  <si>
    <t>Xã Phong Minh</t>
  </si>
  <si>
    <t>Xã Phì Điền</t>
  </si>
  <si>
    <t>Xã Kiên Lao</t>
  </si>
  <si>
    <t>Xã Xa Lý</t>
  </si>
  <si>
    <t>Xã Quý Sơn</t>
  </si>
  <si>
    <t>Xã Trù Hựu</t>
  </si>
  <si>
    <t>Xã Tân Mộc</t>
  </si>
  <si>
    <t>Xã Pá Lau</t>
  </si>
  <si>
    <t>Thị trấn Trạm Tấu</t>
  </si>
  <si>
    <t>Xã Pá Hu</t>
  </si>
  <si>
    <t>Xã Làng Nhì</t>
  </si>
  <si>
    <t>Xã Xà Hồ</t>
  </si>
  <si>
    <t>Xã Phình Hồ</t>
  </si>
  <si>
    <t>Xã Hát Lìu</t>
  </si>
  <si>
    <t>Xã Trạm Tấu</t>
  </si>
  <si>
    <t>Xã Túc Đán</t>
  </si>
  <si>
    <t>Xã Bản Công</t>
  </si>
  <si>
    <t>Xã Tà Si Láng</t>
  </si>
  <si>
    <t>Xã Bản Mù</t>
  </si>
  <si>
    <t>Xã Minh Diệu</t>
  </si>
  <si>
    <t>Thị trấn Hoà Bình</t>
  </si>
  <si>
    <t>Xã Vĩnh Mỹ B</t>
  </si>
  <si>
    <t>Xã Vĩnh Mỹ A</t>
  </si>
  <si>
    <t>Xã Vĩnh Hậu</t>
  </si>
  <si>
    <t>Xã Vĩnh Hậu A</t>
  </si>
  <si>
    <t>Xã Cát Sơn</t>
  </si>
  <si>
    <t>Xã Cát Khánh</t>
  </si>
  <si>
    <t>Xã Cát Hanh</t>
  </si>
  <si>
    <t>Xã Cát Hải</t>
  </si>
  <si>
    <t>Xã Cát Tân</t>
  </si>
  <si>
    <t>Xã Cát Thành</t>
  </si>
  <si>
    <t>Xã Cát Nhơn</t>
  </si>
  <si>
    <t>Xã Cát Hưng</t>
  </si>
  <si>
    <t>Xã Cát Tường</t>
  </si>
  <si>
    <t>Xã Cát Tiến</t>
  </si>
  <si>
    <t>Xã Cát Minh</t>
  </si>
  <si>
    <t>Xã Cát Tài</t>
  </si>
  <si>
    <t>Xã Cát Lâm</t>
  </si>
  <si>
    <t>Thị trấn Ngô Mây</t>
  </si>
  <si>
    <t>Xã Cát Chánh</t>
  </si>
  <si>
    <t>Xã Cát Trinh</t>
  </si>
  <si>
    <t>Xã Cát Hiệp</t>
  </si>
  <si>
    <t>Xã Cát Thắng</t>
  </si>
  <si>
    <t>Xã Bồng Am</t>
  </si>
  <si>
    <t>Xã An Lập</t>
  </si>
  <si>
    <t>Xã Phúc Thắng</t>
  </si>
  <si>
    <t>Xã Chiên Sơn</t>
  </si>
  <si>
    <t>Xã Vĩnh Khương</t>
  </si>
  <si>
    <t>Xã Dương Hưu</t>
  </si>
  <si>
    <t>Xã Cẩm Đàn</t>
  </si>
  <si>
    <t>Xã Thanh Luận</t>
  </si>
  <si>
    <t>Xã Giáo Liêm</t>
  </si>
  <si>
    <t>Xã Lệ Viễn</t>
  </si>
  <si>
    <t>Xã An Bá</t>
  </si>
  <si>
    <t>Thị trấn An Châu</t>
  </si>
  <si>
    <t>Xã Tuấn Đạo</t>
  </si>
  <si>
    <t>Phường Pú Trạng</t>
  </si>
  <si>
    <t>Phường Trung Tâm</t>
  </si>
  <si>
    <t>Phường Cầu Thia</t>
  </si>
  <si>
    <t>Xã Phước Hội</t>
  </si>
  <si>
    <t>Xã Long Tân</t>
  </si>
  <si>
    <t>Xã Láng Dài</t>
  </si>
  <si>
    <t>Xã Long Mỹ</t>
  </si>
  <si>
    <t>Thị trấn Đất Đỏ</t>
  </si>
  <si>
    <t>Xã Phước Long Thọ</t>
  </si>
  <si>
    <t>Thị trấn Phước Hải</t>
  </si>
  <si>
    <t>Phường Thắng Nhất</t>
  </si>
  <si>
    <t>Phường Rạch Rừa</t>
  </si>
  <si>
    <t>Phường Nguyễn An Ninh</t>
  </si>
  <si>
    <t>Phường Thắng Tam</t>
  </si>
  <si>
    <t>Xã ứng Hoè</t>
  </si>
  <si>
    <t>Xã An Đức</t>
  </si>
  <si>
    <t>Xã Ninh Hòa</t>
  </si>
  <si>
    <t>Xã Ninh Hải</t>
  </si>
  <si>
    <t>Thị trấn Ninh Giang</t>
  </si>
  <si>
    <t>Xã Hồng Đức</t>
  </si>
  <si>
    <t>Xã Ninh Thành</t>
  </si>
  <si>
    <t>Xã Hồng Dụ</t>
  </si>
  <si>
    <t>Xã Văn Giang</t>
  </si>
  <si>
    <t>Xã Hồng Phúc</t>
  </si>
  <si>
    <t>Xã Đông Xuyên</t>
  </si>
  <si>
    <t>Xã Hưng Thái</t>
  </si>
  <si>
    <t>Xã Văn Hội</t>
  </si>
  <si>
    <t>Xã Hiệp Lực</t>
  </si>
  <si>
    <t>Thị trấn Tứ Kỳ</t>
  </si>
  <si>
    <t>Xã Tứ Xuyên</t>
  </si>
  <si>
    <t>Xã Tái Sơn</t>
  </si>
  <si>
    <t>Xã Quảng Nghiệp</t>
  </si>
  <si>
    <t>Xã Phượng Kỳ</t>
  </si>
  <si>
    <t>Xã Hà Kỳ</t>
  </si>
  <si>
    <t>Xã An Thanh</t>
  </si>
  <si>
    <t>Xã Ngọc Kỳ</t>
  </si>
  <si>
    <t>Xã Quang Khải</t>
  </si>
  <si>
    <t>Xã Tây Kỳ</t>
  </si>
  <si>
    <t>Xã Nguyên Giáp</t>
  </si>
  <si>
    <t>Xã Đông Kỳ</t>
  </si>
  <si>
    <t>Xã Tân Kỳ</t>
  </si>
  <si>
    <t>Xã Văn Tố</t>
  </si>
  <si>
    <t>Xã Cộng Lạc</t>
  </si>
  <si>
    <t>Xã Tiên Động</t>
  </si>
  <si>
    <t>Xã Hà Thanh</t>
  </si>
  <si>
    <t>Thị trấn Kinh Môn</t>
  </si>
  <si>
    <t>Xã Thất Hùng</t>
  </si>
  <si>
    <t>Xã Phạm Mệnh</t>
  </si>
  <si>
    <t>Xã Lạc Long</t>
  </si>
  <si>
    <t>Xã An Phụ</t>
  </si>
  <si>
    <t>Xã Hiến Thành</t>
  </si>
  <si>
    <t>Thị trấn Phú Thứ</t>
  </si>
  <si>
    <t>Xã Lê Ninh</t>
  </si>
  <si>
    <t>Xã Phúc Thành B</t>
  </si>
  <si>
    <t>Xã Hiệp Hòa</t>
  </si>
  <si>
    <t>Xã Hiệp Sơn</t>
  </si>
  <si>
    <t>Thị trấn Minh Tân</t>
  </si>
  <si>
    <t>Xã Thượng Quận</t>
  </si>
  <si>
    <t>Xã Tráng Liệt</t>
  </si>
  <si>
    <t>Xã Tân Hồng</t>
  </si>
  <si>
    <t>Xã Thúc Kháng</t>
  </si>
  <si>
    <t>Xã Vĩnh Hồng</t>
  </si>
  <si>
    <t>Thị trấn Kẻ Sặt</t>
  </si>
  <si>
    <t>Xã Nhân Quyền</t>
  </si>
  <si>
    <t>Xã Thái Dương</t>
  </si>
  <si>
    <t>Xã Hồng Khê</t>
  </si>
  <si>
    <t>Xã Bình Xuyên</t>
  </si>
  <si>
    <t>Xã Cổ Bì</t>
  </si>
  <si>
    <t>Xã Vĩnh Tuy</t>
  </si>
  <si>
    <t>Thị trấn Kỳ Anh</t>
  </si>
  <si>
    <t>Xã Kỳ Xuân</t>
  </si>
  <si>
    <t>Xã Kỳ Bắc</t>
  </si>
  <si>
    <t>Xã Kỳ Phong</t>
  </si>
  <si>
    <t>Xã Kỳ Tiến</t>
  </si>
  <si>
    <t>Xã Kỳ Trung</t>
  </si>
  <si>
    <t>Xã Kỳ Tây</t>
  </si>
  <si>
    <t>Xã Kỳ Thư</t>
  </si>
  <si>
    <t>Xã Kỳ Lâm</t>
  </si>
  <si>
    <t>Xã Kỳ Giang</t>
  </si>
  <si>
    <t>Xã Kỳ Văn</t>
  </si>
  <si>
    <t>Xã Kỳ Hà</t>
  </si>
  <si>
    <t>Xã Kỳ Châu</t>
  </si>
  <si>
    <t>Xã Kỳ Hưng</t>
  </si>
  <si>
    <t>Xã Kỳ Trinh</t>
  </si>
  <si>
    <t>Xã Kỳ Phương</t>
  </si>
  <si>
    <t>Xã Kỳ Long</t>
  </si>
  <si>
    <t>Xã Kỳ Liên</t>
  </si>
  <si>
    <t>Xã Kỳ Nam</t>
  </si>
  <si>
    <t>Xã Kỳ Lạc</t>
  </si>
  <si>
    <t>Xã Kỳ Thịnh</t>
  </si>
  <si>
    <t>Xã Kỳ Hợp</t>
  </si>
  <si>
    <t>Xã Kỳ Hoa</t>
  </si>
  <si>
    <t>Xã Kỳ Đồng</t>
  </si>
  <si>
    <t>Xã Kỳ Khang</t>
  </si>
  <si>
    <t>Xã Kỳ Ninh</t>
  </si>
  <si>
    <t>Xã Kỳ Thọ</t>
  </si>
  <si>
    <t>Xã Kỳ Lợi</t>
  </si>
  <si>
    <t>Xã Kỳ Thượng</t>
  </si>
  <si>
    <t>Xã Kỳ Hải</t>
  </si>
  <si>
    <t>Xã Bình Chuẩn</t>
  </si>
  <si>
    <t>Xã Bồng Khê</t>
  </si>
  <si>
    <t>Xã Cam Lâm</t>
  </si>
  <si>
    <t>Xã Thạch Ngàn</t>
  </si>
  <si>
    <t>Xã Đôn Phục</t>
  </si>
  <si>
    <t>Xã Mậu Đức</t>
  </si>
  <si>
    <t>Xã Môn Sơn</t>
  </si>
  <si>
    <t>Xã Chi Khê</t>
  </si>
  <si>
    <t>Xã Yên Khê</t>
  </si>
  <si>
    <t>Xã Châu Khê</t>
  </si>
  <si>
    <t>Thị trấn Con Cuông</t>
  </si>
  <si>
    <t>Xã Lạng Khê</t>
  </si>
  <si>
    <t>Xã Lục Dạ</t>
  </si>
  <si>
    <t>Xã Hữu Dương</t>
  </si>
  <si>
    <t>Xã Lượng Minh</t>
  </si>
  <si>
    <t>Xã Yên Tĩnh</t>
  </si>
  <si>
    <t>Xã Kim Đa</t>
  </si>
  <si>
    <t>Xã Xá Lượng</t>
  </si>
  <si>
    <t>Xã Lưu Kiền</t>
  </si>
  <si>
    <t>Xã Yên Na</t>
  </si>
  <si>
    <t>Xã Nhôn Mai</t>
  </si>
  <si>
    <t>Xã Tam Đình</t>
  </si>
  <si>
    <t>Xã Tam Thái</t>
  </si>
  <si>
    <t>Xã Luân Mai</t>
  </si>
  <si>
    <t>Xã Hữu Khuông</t>
  </si>
  <si>
    <t>Xã Nga My</t>
  </si>
  <si>
    <t>Thị trấn Hòa Bình</t>
  </si>
  <si>
    <t>Xã Xiêng My</t>
  </si>
  <si>
    <t>Xã Thạch Giám</t>
  </si>
  <si>
    <t>Xã Sơn Thành Tây</t>
  </si>
  <si>
    <t>Xã Hoà Bình 1</t>
  </si>
  <si>
    <t>Xã Hoà Đồng</t>
  </si>
  <si>
    <t>Xã hoà Mỹ Đông</t>
  </si>
  <si>
    <t>Xã Sơn Thành Đông</t>
  </si>
  <si>
    <t>Xã Hoà Mỹ Tây</t>
  </si>
  <si>
    <t>Xã Hoà Bình 2</t>
  </si>
  <si>
    <t>Xã Hoà Tân Tây</t>
  </si>
  <si>
    <t>Xã Hoà Thịnh</t>
  </si>
  <si>
    <t>Thị trấn La Hai</t>
  </si>
  <si>
    <t>Xã Xuân Quang 1</t>
  </si>
  <si>
    <t>Xã Phú Mõ</t>
  </si>
  <si>
    <t>Xã Xuân Sơn Bắc</t>
  </si>
  <si>
    <t>Xã Xuân Sơn Nam</t>
  </si>
  <si>
    <t>Xã Xuân Quang 2</t>
  </si>
  <si>
    <t>Xã Xuân Phước</t>
  </si>
  <si>
    <t>Xã Xuân Lãnh</t>
  </si>
  <si>
    <t>Xã Xuân Quang 3</t>
  </si>
  <si>
    <t>Thị trấn Củng Sơn</t>
  </si>
  <si>
    <t>Xã Sơn Định</t>
  </si>
  <si>
    <t>Xã Sơn Hội</t>
  </si>
  <si>
    <t>Xã Cà Lúi</t>
  </si>
  <si>
    <t>Xã Sơn Xuân</t>
  </si>
  <si>
    <t>Xã Sơn Nguyên</t>
  </si>
  <si>
    <t>Xã Suối Bạc</t>
  </si>
  <si>
    <t>Xã Suối Trai</t>
  </si>
  <si>
    <t>Xã Krông Pa</t>
  </si>
  <si>
    <t>Xã Sơn Phước</t>
  </si>
  <si>
    <t>Xã Sơn Long</t>
  </si>
  <si>
    <t>Xã Phước Tân</t>
  </si>
  <si>
    <t>Xã Eachà Rang</t>
  </si>
  <si>
    <t>Xã Thành Đông</t>
  </si>
  <si>
    <t>Phường Cái Vồn</t>
  </si>
  <si>
    <t>Xã Thành Trung</t>
  </si>
  <si>
    <t>Xã Tân An Thạnh</t>
  </si>
  <si>
    <t>Xã Tân Lược</t>
  </si>
  <si>
    <t>Xã Nguyễn Văn Thảnh</t>
  </si>
  <si>
    <t>Xã Thuận An</t>
  </si>
  <si>
    <t>Phường Thành Phước</t>
  </si>
  <si>
    <t>Phường Đông Thuận</t>
  </si>
  <si>
    <t>Xã Đông Thạnh</t>
  </si>
  <si>
    <t>Thị trấn Trà Ôn</t>
  </si>
  <si>
    <t>Xã Xuân Hiệp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</si>
  <si>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</si>
  <si>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</si>
  <si>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</si>
  <si>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</si>
  <si>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</si>
  <si>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</si>
  <si>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Phú Thành</t>
  </si>
  <si>
    <t>Xã Thiện Mỹ</t>
  </si>
  <si>
    <t>Xã Lục Sỹ Thành</t>
  </si>
  <si>
    <t>Xã Tích Thiện</t>
  </si>
  <si>
    <t>Phường Đồng Phú</t>
  </si>
  <si>
    <t>Phường Bắc Lý</t>
  </si>
  <si>
    <t>Phường Đồng Mỹ</t>
  </si>
  <si>
    <t>Phường Hải Thành</t>
  </si>
  <si>
    <t>Phường Đồng Sơn</t>
  </si>
  <si>
    <t>Xã Lộc Ninh</t>
  </si>
  <si>
    <t>Xã Bảo Ninh</t>
  </si>
  <si>
    <t>Xã Nghĩa Ninh</t>
  </si>
  <si>
    <t>Xã Quang Phú</t>
  </si>
  <si>
    <t>Phường Hải Đình</t>
  </si>
  <si>
    <t>Phường Phú Hải</t>
  </si>
  <si>
    <t>Phường Bắc Nghĩa</t>
  </si>
  <si>
    <t>Phường Đức Ninh Đông</t>
  </si>
  <si>
    <t>Phường Nam Lý</t>
  </si>
  <si>
    <t>Xã Thuận Đức</t>
  </si>
  <si>
    <t>Xã Hồng Hóa</t>
  </si>
  <si>
    <t>Thị trấn Quy Đạt</t>
  </si>
  <si>
    <t>Xã Dân Hóa</t>
  </si>
  <si>
    <t>Xã Hóa Phúc</t>
  </si>
  <si>
    <t>Xã Hóa Thanh</t>
  </si>
  <si>
    <t>Xã Hóa Tiến</t>
  </si>
  <si>
    <t>Xã Xuân Hóa</t>
  </si>
  <si>
    <t>Xã Yên Hóa</t>
  </si>
  <si>
    <t>Xã Quy Hóa</t>
  </si>
  <si>
    <t>Xã Trọng Hoá</t>
  </si>
  <si>
    <t>Xã Trung Hóa</t>
  </si>
  <si>
    <t>Xã Hóa Hợp</t>
  </si>
  <si>
    <t>Xã Minh Hóa</t>
  </si>
  <si>
    <t>Xã Hóa Sơn</t>
  </si>
  <si>
    <t>Xã Tân Hóa</t>
  </si>
  <si>
    <t>Xã Thượng Hóa</t>
  </si>
  <si>
    <t>Thị trấn NT Lệ Ninh</t>
  </si>
  <si>
    <t>Xã Ngư Thuỷ Bắc</t>
  </si>
  <si>
    <t>Xã An Thủy</t>
  </si>
  <si>
    <t>Xã Phong Thủy</t>
  </si>
  <si>
    <t>Xã Cam Thủy</t>
  </si>
  <si>
    <t>Xã Ngân Thủy</t>
  </si>
  <si>
    <t>Xã Lộc Thủy</t>
  </si>
  <si>
    <t>Xã Ngư Thuỷ Trung</t>
  </si>
  <si>
    <t>Xã Liên Thủy</t>
  </si>
  <si>
    <t>Xã Hưng Thủy</t>
  </si>
  <si>
    <t>Xã Tân Thủy</t>
  </si>
  <si>
    <t>Xã Phú Thủy</t>
  </si>
  <si>
    <t>Xã Mỹ Thủy</t>
  </si>
  <si>
    <t>Xã Ngư Thủy Nam</t>
  </si>
  <si>
    <t>Thị trấn Kiến Giang</t>
  </si>
  <si>
    <t>Xã Hoa Thủy</t>
  </si>
  <si>
    <t>Xã Dương Thủy</t>
  </si>
  <si>
    <t>Xã Mai Thủy</t>
  </si>
  <si>
    <t>Xã Sen Thủy</t>
  </si>
  <si>
    <t>Xã Thái Thủy</t>
  </si>
  <si>
    <t>Xã Kim Thủy</t>
  </si>
  <si>
    <t>Xã Trường Thủy</t>
  </si>
  <si>
    <t>Xã Văn Thủy</t>
  </si>
  <si>
    <t>Xã Lâm Thuỷ</t>
  </si>
  <si>
    <t>Thị trấn Ba Đồn</t>
  </si>
  <si>
    <t>Xã Quảng Kim</t>
  </si>
  <si>
    <t>Xã Quảng Tùng</t>
  </si>
  <si>
    <t>Xã Quảng Xuân</t>
  </si>
  <si>
    <t>Xã Cảnh Hóa</t>
  </si>
  <si>
    <t>Xã Quảng Phương</t>
  </si>
  <si>
    <t>Xã Quảng Tiến</t>
  </si>
  <si>
    <t>Xã Quảng Tiên</t>
  </si>
  <si>
    <t>Xã Cảnh Dương</t>
  </si>
  <si>
    <t>Xã Phù Hóa</t>
  </si>
  <si>
    <t>Xã Quảng Liên</t>
  </si>
  <si>
    <t>Xã Quảng Thuận</t>
  </si>
  <si>
    <t>Xã Quảng Thủy</t>
  </si>
  <si>
    <t>Thị trấn Hoàn Lão</t>
  </si>
  <si>
    <t>Thị trấn NT Việt Trung</t>
  </si>
  <si>
    <t>Xã Tân Trạch</t>
  </si>
  <si>
    <t>Xã Thanh Trạch</t>
  </si>
  <si>
    <t>Xã Liên Trạch</t>
  </si>
  <si>
    <t>Xã Phúc Trạch</t>
  </si>
  <si>
    <t>Xã Hải Trạch</t>
  </si>
  <si>
    <t>Xã Xuân Trạch</t>
  </si>
  <si>
    <t>Xã Mỹ Trạch</t>
  </si>
  <si>
    <t>Xã Bắc Trạch</t>
  </si>
  <si>
    <t>Xã Lâm Trạch</t>
  </si>
  <si>
    <t>Xã Phú Trạch</t>
  </si>
  <si>
    <t>Xã Hưng Trạch</t>
  </si>
  <si>
    <t>Xã Vạn Trạch</t>
  </si>
  <si>
    <t>Xã Hoàn Trạch</t>
  </si>
  <si>
    <t>Xã Trung Trạch</t>
  </si>
  <si>
    <t>Xã Sơn Lộc</t>
  </si>
  <si>
    <t>Xã Nhân Trạch</t>
  </si>
  <si>
    <t>Xã Nam Trạch</t>
  </si>
  <si>
    <t>Xã Hạ Trạch</t>
  </si>
  <si>
    <t>Xã Cự Nẫm</t>
  </si>
  <si>
    <t>Xã Thượng Trạch</t>
  </si>
  <si>
    <t>Xã Đồng Trạch</t>
  </si>
  <si>
    <t>Xã Đức Trạch</t>
  </si>
  <si>
    <t>Xã Sơn Trạch</t>
  </si>
  <si>
    <t>Xã Phú Định</t>
  </si>
  <si>
    <t>Xã Tây Trạch</t>
  </si>
  <si>
    <t>Xã Hoà Trạch</t>
  </si>
  <si>
    <t>Xã Đại Trạch</t>
  </si>
  <si>
    <t>Xã Lý Trạch</t>
  </si>
  <si>
    <t>Xã Hương Hóa</t>
  </si>
  <si>
    <t>Xã Thanh Hóa</t>
  </si>
  <si>
    <t>Thị trấn Đồng Lê</t>
  </si>
  <si>
    <t>Xã Kim Hóa</t>
  </si>
  <si>
    <t>Xã Lâm Hóa</t>
  </si>
  <si>
    <t>Xã Phong Hóa</t>
  </si>
  <si>
    <t>Xã Tiến Hóa</t>
  </si>
  <si>
    <t>Xã Cao Quảng</t>
  </si>
  <si>
    <t>Xã Thuận Hóa</t>
  </si>
  <si>
    <t>Xã Sơn Hoá</t>
  </si>
  <si>
    <t>Xã Ngư Hóa</t>
  </si>
  <si>
    <t>Xã Nam Hoá</t>
  </si>
  <si>
    <t>Xã Đức Hóa</t>
  </si>
  <si>
    <t>Xã Thanh Thạch</t>
  </si>
  <si>
    <t>Xã Mai Hóa</t>
  </si>
  <si>
    <t>Xã Lê Hóa</t>
  </si>
  <si>
    <t>Xã Đồng Hóa</t>
  </si>
  <si>
    <t>Xã Thạch Hóa</t>
  </si>
  <si>
    <t>Xã Châu Hóa</t>
  </si>
  <si>
    <t>Xã Văn Hóa</t>
  </si>
  <si>
    <t>Thị trấn Quán Hàu</t>
  </si>
  <si>
    <t>Xã Gia Ninh</t>
  </si>
  <si>
    <t>Xã Lương Ninh</t>
  </si>
  <si>
    <t>Xã Duy Ninh</t>
  </si>
  <si>
    <t>Xã Võ Ninh</t>
  </si>
  <si>
    <t>Xã Hàm Ninh</t>
  </si>
  <si>
    <t>Xã An Ninh</t>
  </si>
  <si>
    <t>Xã Vĩnh Thực</t>
  </si>
  <si>
    <t>Phường Bình Ngọc</t>
  </si>
  <si>
    <t>Xã Hải Tiến</t>
  </si>
  <si>
    <t>Phường Trà Cổ</t>
  </si>
  <si>
    <t>Phường Ninh Dương</t>
  </si>
  <si>
    <t>Xã Quảng Nghĩa</t>
  </si>
  <si>
    <t>Xã Hải Yên</t>
  </si>
  <si>
    <t>Phường Ka Long</t>
  </si>
  <si>
    <t>Phường Hoà Lạc</t>
  </si>
  <si>
    <t>Xã Hải Hoà</t>
  </si>
  <si>
    <t>Phường 16</t>
  </si>
  <si>
    <t>Phường 15</t>
  </si>
  <si>
    <t>Phường Long Tâm</t>
  </si>
  <si>
    <t>Phường Phước Hiệp</t>
  </si>
  <si>
    <t>Phường Phước Nguyên</t>
  </si>
  <si>
    <t>Phường Long Toàn</t>
  </si>
  <si>
    <t>Phường Phước Trung</t>
  </si>
  <si>
    <t>Phường Kim Dinh</t>
  </si>
  <si>
    <t>Xã Long Phước</t>
  </si>
  <si>
    <t>Phường Phước Hưng</t>
  </si>
  <si>
    <t>Phường Long Hương</t>
  </si>
  <si>
    <t>Xã Hoà Long</t>
  </si>
  <si>
    <t>Xã Đô Thành</t>
  </si>
  <si>
    <t>Xã Lăng Thành</t>
  </si>
  <si>
    <t>Xã Hoa Thành</t>
  </si>
  <si>
    <t>Xã Khánh Thành</t>
  </si>
  <si>
    <t>Xã Công Thành</t>
  </si>
  <si>
    <t>Xã Thịnh Thành</t>
  </si>
  <si>
    <t>Xã Hậu Thành</t>
  </si>
  <si>
    <t>Xã Minh Thành</t>
  </si>
  <si>
    <t>Xã Tây Thành</t>
  </si>
  <si>
    <t>Xã Bắc Thành</t>
  </si>
  <si>
    <t>Xã Tăng Thành</t>
  </si>
  <si>
    <t>Xã Nhân Thành</t>
  </si>
  <si>
    <t>Xã Lý Thành</t>
  </si>
  <si>
    <t>Xã Mã Thành</t>
  </si>
  <si>
    <t>Xã Đức Thành</t>
  </si>
  <si>
    <t>Xã Đồng Thành</t>
  </si>
  <si>
    <t>Xã Văn Thành</t>
  </si>
  <si>
    <t>Xã Liên Thành</t>
  </si>
  <si>
    <t>Xã Phúc Thành</t>
  </si>
  <si>
    <t>Thị trấn Yên Thành</t>
  </si>
  <si>
    <t>Xã Kim Thành</t>
  </si>
  <si>
    <t>Xã Nam Thành</t>
  </si>
  <si>
    <t>Xã Bảo Thành</t>
  </si>
  <si>
    <t>Xã Viên Thành</t>
  </si>
  <si>
    <t>Xã Thọ Thành</t>
  </si>
  <si>
    <t>Xã Hùng Thành</t>
  </si>
  <si>
    <t>Xã Tiến Thành</t>
  </si>
  <si>
    <t>Xã Hồng Thành</t>
  </si>
  <si>
    <t>Xã Long Thành</t>
  </si>
  <si>
    <t>Xã Thạch Bằng</t>
  </si>
  <si>
    <t>Xã Thạch Châu</t>
  </si>
  <si>
    <t>Xã Thạch Ngọc</t>
  </si>
  <si>
    <t>Xã Thạch Điền</t>
  </si>
  <si>
    <t>Xã Thạch Thanh</t>
  </si>
  <si>
    <t>Xã Phù Việt</t>
  </si>
  <si>
    <t>Xã Thạch Mỹ</t>
  </si>
  <si>
    <t>Xã Thạch Kênh</t>
  </si>
  <si>
    <t>Xã Thạch Xuân</t>
  </si>
  <si>
    <t>Thị trấn Thạch Hà</t>
  </si>
  <si>
    <t>Xã  Việt Xuyên</t>
  </si>
  <si>
    <t>Xã Thạch Văn</t>
  </si>
  <si>
    <t>Xã Thạch Lưu</t>
  </si>
  <si>
    <t>Xã Thạch Đài</t>
  </si>
  <si>
    <t>Xã Nam Hương</t>
  </si>
  <si>
    <t>Xã Thạch Hải</t>
  </si>
  <si>
    <t>Xã Thạch Bàn</t>
  </si>
  <si>
    <t>Xã Thạch Kim</t>
  </si>
  <si>
    <t>Xã Thạch Liên</t>
  </si>
  <si>
    <t>Xã Thạch Đỉnh</t>
  </si>
  <si>
    <t>Xã Hộ Độ</t>
  </si>
  <si>
    <t>Xã Thạch Khê</t>
  </si>
  <si>
    <t>Xã Mai Phụ</t>
  </si>
  <si>
    <t>Xã Thạch Trị</t>
  </si>
  <si>
    <t>Xã Thạch Lạc</t>
  </si>
  <si>
    <t>Xã Thạch Tiến</t>
  </si>
  <si>
    <t>Xã  Tượng Sơn</t>
  </si>
  <si>
    <t>Xã Thạch Vĩnh</t>
  </si>
  <si>
    <t>Xã Thạch Thắng</t>
  </si>
  <si>
    <t>Xã Thạch Hội</t>
  </si>
  <si>
    <t>Xã Thạch Hương</t>
  </si>
  <si>
    <t>Xã Sơn Thịnh</t>
  </si>
  <si>
    <t>Xã Sơn Tây</t>
  </si>
  <si>
    <t>Thị trấn Phố Châu</t>
  </si>
  <si>
    <t>Thị trấn  Tây Sơn</t>
  </si>
  <si>
    <t>Xã Sơn Tiến</t>
  </si>
  <si>
    <t>Xã Sơn Trung</t>
  </si>
  <si>
    <t>Xã Sơn Diệm</t>
  </si>
  <si>
    <t>Xã Sơn An</t>
  </si>
  <si>
    <t>Xã Sơn Hòa</t>
  </si>
  <si>
    <t>Xã Sơn Lĩnh</t>
  </si>
  <si>
    <t>Xã Sơn Ninh</t>
  </si>
  <si>
    <t>Xã Sơn Kim 1</t>
  </si>
  <si>
    <t>Xã Sơn Hồng</t>
  </si>
  <si>
    <t>Xã Sơn Lâm</t>
  </si>
  <si>
    <t>Xã Sơn Lễ</t>
  </si>
  <si>
    <t>Xã Sơn Quang</t>
  </si>
  <si>
    <t>Xã Sơn Mỹ</t>
  </si>
  <si>
    <t>Xã Sơn Châu</t>
  </si>
  <si>
    <t>Xã Sơn Bằng</t>
  </si>
  <si>
    <t>Xã Sơn Phúc</t>
  </si>
  <si>
    <t>Xã Sơn Trà</t>
  </si>
  <si>
    <t>Xã Sơn Kim 2</t>
  </si>
  <si>
    <t>Xã Sơn Hàm</t>
  </si>
  <si>
    <t>Xã Sơn Trường</t>
  </si>
  <si>
    <t>Xã Sơn Mai</t>
  </si>
  <si>
    <t>Xã Ân Phú</t>
  </si>
  <si>
    <t>Xã Đức Lĩnh</t>
  </si>
  <si>
    <t>Thị trấn Vũ Quang</t>
  </si>
  <si>
    <t>Xã Hương Quang</t>
  </si>
  <si>
    <t>Xã Đức Hương</t>
  </si>
  <si>
    <t>Xã Đức Giang</t>
  </si>
  <si>
    <t>Xã Đức Liên</t>
  </si>
  <si>
    <t>Xã Đức Bồng</t>
  </si>
  <si>
    <t>Xã Hương Minh</t>
  </si>
  <si>
    <t>Xã Sơn Thọ</t>
  </si>
  <si>
    <t>Xã Hương Điền</t>
  </si>
  <si>
    <t>Thị trấn Xuân An</t>
  </si>
  <si>
    <t>Xã Xuân Hải</t>
  </si>
  <si>
    <t>Xã Xuân Lĩnh</t>
  </si>
  <si>
    <t>Thị trấn Nghi Xuân</t>
  </si>
  <si>
    <t>Xã Xuân Phổ</t>
  </si>
  <si>
    <t>Xã Xuân Hội</t>
  </si>
  <si>
    <t>Xã Cỗ Đạm</t>
  </si>
  <si>
    <t>Xã Xuân Đan</t>
  </si>
  <si>
    <t>Xã Tiên Điền</t>
  </si>
  <si>
    <t>Xã Xuân Lam</t>
  </si>
  <si>
    <t>Xã Cương Gián</t>
  </si>
  <si>
    <t>Xã Xuân Yên</t>
  </si>
  <si>
    <t>Xã Kim Lộc</t>
  </si>
  <si>
    <t>Xã An Lộc</t>
  </si>
  <si>
    <t>Xã Thượng Lộc</t>
  </si>
  <si>
    <t>Xã  Thường Nga</t>
  </si>
  <si>
    <t>Thị trấn Nghèn</t>
  </si>
  <si>
    <t>Xã Thuần Thiện</t>
  </si>
  <si>
    <t>Xã Vĩnh Lộc</t>
  </si>
  <si>
    <t>Xã Hồng Lộc</t>
  </si>
  <si>
    <t>Xã Vượng Lộc</t>
  </si>
  <si>
    <t>Xã Thanh Lộc</t>
  </si>
  <si>
    <t>Xã Bình Lộc</t>
  </si>
  <si>
    <t>Xã Trung Lộc</t>
  </si>
  <si>
    <t>Xã Tân Lộc</t>
  </si>
  <si>
    <t>Xã Khánh Lộc</t>
  </si>
  <si>
    <t>Xã Trường Lộc</t>
  </si>
  <si>
    <t>Xã Tùng Lộc</t>
  </si>
  <si>
    <t>Xã Thiên Lộc</t>
  </si>
  <si>
    <t>Xã ích Hậu</t>
  </si>
  <si>
    <t>Xã Gia Hanh</t>
  </si>
  <si>
    <t>Xã Cẩm Vĩnh</t>
  </si>
  <si>
    <t>Thị trấn Cẩm Xuyên</t>
  </si>
  <si>
    <t>Xã Cẩm Huy</t>
  </si>
  <si>
    <t>Xã Cẩm Nhượng</t>
  </si>
  <si>
    <t>Xã Cẩm Duệ</t>
  </si>
  <si>
    <t>Xã Cẩm Trung</t>
  </si>
  <si>
    <t>Xã Cẩm Minh</t>
  </si>
  <si>
    <t>Xã Cẩm Thăng</t>
  </si>
  <si>
    <t>Thị trấn Thiên Cầm</t>
  </si>
  <si>
    <t>Xã Cẩm Hòa</t>
  </si>
  <si>
    <t>Xã Cẩm Dương</t>
  </si>
  <si>
    <t>Xã Cẩm Quang</t>
  </si>
  <si>
    <t>Xã Cẩm Quan</t>
  </si>
  <si>
    <t>Xã Cẩm Hà</t>
  </si>
  <si>
    <t>Xã Cẩm Thịnh</t>
  </si>
  <si>
    <t>Xã Cẩm Mỹ</t>
  </si>
  <si>
    <t>Xã Cẩm Lạc</t>
  </si>
  <si>
    <t>Xã Cẩm Nam</t>
  </si>
  <si>
    <t>Xã Cẩm Lộc</t>
  </si>
  <si>
    <t>Xã Trường Long A</t>
  </si>
  <si>
    <t>Thị trấn Một Ngàn</t>
  </si>
  <si>
    <t>Xã Trường Long Tây</t>
  </si>
  <si>
    <t>Thị trấn Rạch Gòi</t>
  </si>
  <si>
    <t>Thị trấn Cái Tắc</t>
  </si>
  <si>
    <t>TT Bảy Ngàn</t>
  </si>
  <si>
    <t>Xã Tân Phú Thạnh</t>
  </si>
  <si>
    <t>Xã Nhơn nghĩa A</t>
  </si>
  <si>
    <t>Xã Thạnh Xuân</t>
  </si>
  <si>
    <t>Thị trấn Ngã sáu</t>
  </si>
  <si>
    <t>Xã Phú Tân</t>
  </si>
  <si>
    <t>Xã Đông Phước A</t>
  </si>
  <si>
    <t>Xã Phú Hữu</t>
  </si>
  <si>
    <t>Thị trấn Mái Dầm</t>
  </si>
  <si>
    <t>Xã Đông Phước</t>
  </si>
  <si>
    <t>Thị trấn Nàng Mau</t>
  </si>
  <si>
    <t>Xã Vị Trung</t>
  </si>
  <si>
    <t>Xã Vĩnh Thuận Tây</t>
  </si>
  <si>
    <t>Xã Vị Thuỷ</t>
  </si>
  <si>
    <t>Xã Vị Thắng</t>
  </si>
  <si>
    <t>Xã Vĩnh Tường</t>
  </si>
  <si>
    <t>Xã Vị Đông</t>
  </si>
  <si>
    <t>Xã Vị Thanh</t>
  </si>
  <si>
    <t>Xã Vị Bình</t>
  </si>
  <si>
    <t>Thị trấn Long Mỹ</t>
  </si>
  <si>
    <t>Xã Long Trị</t>
  </si>
  <si>
    <t>Xã Thuận Hòa</t>
  </si>
  <si>
    <t>Thị trấn Trà Lồng</t>
  </si>
  <si>
    <t>Xã Vĩnh Thuận Đông</t>
  </si>
  <si>
    <t>Xã Long Trị A</t>
  </si>
  <si>
    <t>Xã Vĩnh Viễn A</t>
  </si>
  <si>
    <t>Xã Lương Nghĩa</t>
  </si>
  <si>
    <t>Xã Xà Phiên</t>
  </si>
  <si>
    <t>Xã Long Phú</t>
  </si>
  <si>
    <t>Xã Thuận Hưng</t>
  </si>
  <si>
    <t>Xã Vĩnh Viễn</t>
  </si>
  <si>
    <t>Xã Lương Tâm</t>
  </si>
  <si>
    <t>Phường Ngã Bảy</t>
  </si>
  <si>
    <t>Phường Hiệp Thành</t>
  </si>
  <si>
    <t>Phường Lái Hiếu</t>
  </si>
  <si>
    <t>Xã Hiệp Lợi</t>
  </si>
  <si>
    <t>Phường Hiệp Phú</t>
  </si>
  <si>
    <t>Phường Long Thạnh Mỹ</t>
  </si>
  <si>
    <t>Phường Tăng Nhơn Phú B</t>
  </si>
  <si>
    <t>Phường Phước Long B</t>
  </si>
  <si>
    <t>Phường Trường Thạnh</t>
  </si>
  <si>
    <t>Phường Tăng Nhơn Phú A</t>
  </si>
  <si>
    <t>Phường Long Bình</t>
  </si>
  <si>
    <t>Phường Long Phước</t>
  </si>
  <si>
    <t>Phường Phước Bình</t>
  </si>
  <si>
    <t>Phường Long Trường</t>
  </si>
  <si>
    <t>Phường Phú Hữu</t>
  </si>
  <si>
    <t>Phường Phước Long A</t>
  </si>
  <si>
    <t>Phường Hà Huy Tập</t>
  </si>
  <si>
    <t>Phường Văn Yên</t>
  </si>
  <si>
    <t>Phường Đại Nài</t>
  </si>
  <si>
    <t>Xã Thạch Trung</t>
  </si>
  <si>
    <t>Phường Thạch Linh</t>
  </si>
  <si>
    <t>Phường Bắc Hà</t>
  </si>
  <si>
    <t>Xã Thạch Hạ</t>
  </si>
  <si>
    <t>Xã Thạch Hưng</t>
  </si>
  <si>
    <t>Phường Nam Hà</t>
  </si>
  <si>
    <t>Phường Thạch Quý</t>
  </si>
  <si>
    <t>Xã Thạch Môn</t>
  </si>
  <si>
    <t>Thị trấn Đức Thọ</t>
  </si>
  <si>
    <t>Xã Đức Lâm</t>
  </si>
  <si>
    <t>Xã Đức Tùng</t>
  </si>
  <si>
    <t>Xã Đức Vĩnh</t>
  </si>
  <si>
    <t>Xã Đức La</t>
  </si>
  <si>
    <t>Xã Bùi Xá</t>
  </si>
  <si>
    <t>Xã Đức An</t>
  </si>
  <si>
    <t>Xã Đức Châu</t>
  </si>
  <si>
    <t>Xã Đức Lạng</t>
  </si>
  <si>
    <t>Xã Đức Yên</t>
  </si>
  <si>
    <t>Xã Trung Lễ</t>
  </si>
  <si>
    <t>Xã Đức Thanh</t>
  </si>
  <si>
    <t>Xã Đức Nhân</t>
  </si>
  <si>
    <t>Xã Tùng ảnh</t>
  </si>
  <si>
    <t>Xã Đức Thủy</t>
  </si>
  <si>
    <t>Xã Thái Yên</t>
  </si>
  <si>
    <t>Xã Đức Lập</t>
  </si>
  <si>
    <t>Xã Đức Lạc</t>
  </si>
  <si>
    <t>Xã Yên Hồ</t>
  </si>
  <si>
    <t>Xã Đức Thịnh</t>
  </si>
  <si>
    <t>Xã Đức Dũng</t>
  </si>
  <si>
    <t>Xã Đức Đồng</t>
  </si>
  <si>
    <t>Xã Định Hiệp</t>
  </si>
  <si>
    <t>Xã Minh Thạnh</t>
  </si>
  <si>
    <t>Xã Minh Hoà</t>
  </si>
  <si>
    <t>Xã Thanh Tuyền</t>
  </si>
  <si>
    <t>Thị trấn Dầu Tiếng</t>
  </si>
  <si>
    <t>Xã An Tây</t>
  </si>
  <si>
    <t>Xã Long Nguyên</t>
  </si>
  <si>
    <t>Xã An Điền</t>
  </si>
  <si>
    <t>Phường Mỹ Phước</t>
  </si>
  <si>
    <t>Xã Lai Hưng</t>
  </si>
  <si>
    <t>Phường Hòa Lợi</t>
  </si>
  <si>
    <t>Xã Trừ Văn Thố</t>
  </si>
  <si>
    <t>Xã Lai Uyên</t>
  </si>
  <si>
    <t>Phường Tân Định</t>
  </si>
  <si>
    <t>Phường Chánh Phú Hòa</t>
  </si>
  <si>
    <t>Xã Cây Trường</t>
  </si>
  <si>
    <t>Phường Thới Hòa</t>
  </si>
  <si>
    <t>Xã Hưng Hòa</t>
  </si>
  <si>
    <t>Xã Xuân Bình</t>
  </si>
  <si>
    <t>Xã Xuân Cảnh</t>
  </si>
  <si>
    <t>Xã Xuân Thọ 2</t>
  </si>
  <si>
    <t>Phường Xuân Yên</t>
  </si>
  <si>
    <t>Phường Xuân Thành</t>
  </si>
  <si>
    <t>Phường Xuân Đài</t>
  </si>
  <si>
    <t>Xã Xuân Thọ 1</t>
  </si>
  <si>
    <t>Xã An Dân</t>
  </si>
  <si>
    <t>Xã An Ninh Tây</t>
  </si>
  <si>
    <t>Thị trấn Chí Thạnh</t>
  </si>
  <si>
    <t>Xã An Ninh Đông</t>
  </si>
  <si>
    <t>Xã An Thạch</t>
  </si>
  <si>
    <t>Xã An Định</t>
  </si>
  <si>
    <t>Xã An Lĩnh</t>
  </si>
  <si>
    <t>Xã An Xuân</t>
  </si>
  <si>
    <t>Xã An Nghiệp</t>
  </si>
  <si>
    <t>Xã An Hiệp</t>
  </si>
  <si>
    <t>Xã An Chấn</t>
  </si>
  <si>
    <t>Xã Song An</t>
  </si>
  <si>
    <t>Xã Cửu An</t>
  </si>
  <si>
    <t>Phường An Phước</t>
  </si>
  <si>
    <t>Phường Ngô Mây</t>
  </si>
  <si>
    <t>Phường An Tân</t>
  </si>
  <si>
    <t>Xã Tú An</t>
  </si>
  <si>
    <t>Xã Hoằng Minh</t>
  </si>
  <si>
    <t>Xã Hoằng Phụ</t>
  </si>
  <si>
    <t>Xã Hoằng Tân</t>
  </si>
  <si>
    <t>Xã Hoằng Lý</t>
  </si>
  <si>
    <t>Thị trấn Bút Sơn</t>
  </si>
  <si>
    <t>Xã Hoằng Anh</t>
  </si>
  <si>
    <t>Xã Hoằng Thành</t>
  </si>
  <si>
    <t>Xã Hoằng Thanh</t>
  </si>
  <si>
    <t>Xã Hoằng Quang</t>
  </si>
  <si>
    <t>Xã Hoằng Vinh</t>
  </si>
  <si>
    <t>Xã Hoằng Hải</t>
  </si>
  <si>
    <t>Xã Hoằng Xuyên</t>
  </si>
  <si>
    <t>Xã Hoằng Đại</t>
  </si>
  <si>
    <t>Xã Hoằng Xuân</t>
  </si>
  <si>
    <t>Xã Hoằng Đạt</t>
  </si>
  <si>
    <t>Xã Hoằng Quý</t>
  </si>
  <si>
    <t>Xã Hoằng Đồng</t>
  </si>
  <si>
    <t>Xã Hoằng Phúc</t>
  </si>
  <si>
    <t>Xã Hoằng Trạch</t>
  </si>
  <si>
    <t>Xã Hoằng Giang</t>
  </si>
  <si>
    <t>Xã Hoằng Cát</t>
  </si>
  <si>
    <t>Xã Hoằng Trung</t>
  </si>
  <si>
    <t>Xã Hoằng Đức</t>
  </si>
  <si>
    <t>Xã Hoằng Thái</t>
  </si>
  <si>
    <t>Xã Hoằng Thịnh</t>
  </si>
  <si>
    <t>Xã Hoằng Lưu</t>
  </si>
  <si>
    <t>Xã Hoằng Trường</t>
  </si>
  <si>
    <t>Xã Hoằng Đông</t>
  </si>
  <si>
    <t>Xã Hoằng Kim</t>
  </si>
  <si>
    <t>Xã Hoằng Tiến</t>
  </si>
  <si>
    <t>Xã Hoằng Khê</t>
  </si>
  <si>
    <t>Xã Hoằng Ngọc</t>
  </si>
  <si>
    <t>Xã Hoằng Lộc</t>
  </si>
  <si>
    <t>Xã Hoằng Quỳ</t>
  </si>
  <si>
    <t>Xã Hoằng Phú</t>
  </si>
  <si>
    <t>Xã Hoằng Châu</t>
  </si>
  <si>
    <t>Xã Hoằng Long</t>
  </si>
  <si>
    <t>Xã Hoằng Phượng</t>
  </si>
  <si>
    <t>Xã Hoằng Yến</t>
  </si>
  <si>
    <t>Thị trấn Tào Xuyên</t>
  </si>
  <si>
    <t>Xã Hoằng Phong</t>
  </si>
  <si>
    <t>Xã Hoằng Hà</t>
  </si>
  <si>
    <t>Xã Hoằng Đạo</t>
  </si>
  <si>
    <t>Xã Hoằng Sơn</t>
  </si>
  <si>
    <t>Xã Hoằng Hợp</t>
  </si>
  <si>
    <t>Xã Hoằng Thắng</t>
  </si>
  <si>
    <t>Xã Hoằng Khánh</t>
  </si>
  <si>
    <t>Xã Hoằng Lương</t>
  </si>
  <si>
    <t>Xã Hoằng Trinh</t>
  </si>
  <si>
    <t>Thị trấn Nga Sơn</t>
  </si>
  <si>
    <t>Xã Nga Thanh</t>
  </si>
  <si>
    <t>Xã Nga Vịnh</t>
  </si>
  <si>
    <t>Xã Nga Phú</t>
  </si>
  <si>
    <t>Xã Nga Thiện</t>
  </si>
  <si>
    <t>Xã Nga Mỹ</t>
  </si>
  <si>
    <t>Xã Nga Lĩnh</t>
  </si>
  <si>
    <t>Xã Nga Bạch</t>
  </si>
  <si>
    <t>Xã Nga Yên</t>
  </si>
  <si>
    <t>Xã Nga An</t>
  </si>
  <si>
    <t>Xã Nga Giáp</t>
  </si>
  <si>
    <t>Xã Nga Điền</t>
  </si>
  <si>
    <t>Xã Nga Tân</t>
  </si>
  <si>
    <t>Xã Nga Thủy</t>
  </si>
  <si>
    <t>Xã Nga Thắng</t>
  </si>
  <si>
    <t>Xã Nga Hải</t>
  </si>
  <si>
    <t>Xã Nga Nhân</t>
  </si>
  <si>
    <t>Xã Nga Thành</t>
  </si>
  <si>
    <t>Xã Nga Trường</t>
  </si>
  <si>
    <t>Xã Nga Tiến</t>
  </si>
  <si>
    <t>Xã Nga Văn</t>
  </si>
  <si>
    <t>Xã Nga Thái</t>
  </si>
  <si>
    <t>Xã Nga Hưng</t>
  </si>
  <si>
    <t>Xã Nga Liên</t>
  </si>
  <si>
    <t>Xã Nga Thạch</t>
  </si>
  <si>
    <t>Xã Nga Trung</t>
  </si>
  <si>
    <t>Xã Ba Đình</t>
  </si>
  <si>
    <t>Xã Trung Hạ</t>
  </si>
  <si>
    <t>Xã Trung Xuân</t>
  </si>
  <si>
    <t>Xã Mường Mìn</t>
  </si>
  <si>
    <t>Xã Trung Tiến</t>
  </si>
  <si>
    <t>Xã Sơn Điện</t>
  </si>
  <si>
    <t>Xã Trung Thượng</t>
  </si>
  <si>
    <t>Xã Na Mèo</t>
  </si>
  <si>
    <t>Xã Sơn Lư</t>
  </si>
  <si>
    <t>Xã Tam Lư</t>
  </si>
  <si>
    <t>Thị trấn Quan Sơn</t>
  </si>
  <si>
    <t>Phường Ba Đình</t>
  </si>
  <si>
    <t>Phường Ngọc Trạo</t>
  </si>
  <si>
    <t>Xã Hà Lan</t>
  </si>
  <si>
    <t>Phường Đông Sơn</t>
  </si>
  <si>
    <t>Thị trấn Yên Cát</t>
  </si>
  <si>
    <t>Xã Cát Vân</t>
  </si>
  <si>
    <t>Xã Thượng Ninh</t>
  </si>
  <si>
    <t>Xã Bình Lương</t>
  </si>
  <si>
    <t>Xã Thanh Quân</t>
  </si>
  <si>
    <t>Xã Hóa Quỳ</t>
  </si>
  <si>
    <t>Xã Thanh Hoà</t>
  </si>
  <si>
    <t>Xã Xuân Quỳ</t>
  </si>
  <si>
    <t>Xã Yên Lễ</t>
  </si>
  <si>
    <t>Xã Bãi Trành</t>
  </si>
  <si>
    <t>Xã Thọ Nguyên</t>
  </si>
  <si>
    <t>Xã Xuân Thiên</t>
  </si>
  <si>
    <t>Xã Xuân Khánh</t>
  </si>
  <si>
    <t>Xã Xuân Minh</t>
  </si>
  <si>
    <t>Xã Xuân Hưng</t>
  </si>
  <si>
    <t>Xã Xuân Bái</t>
  </si>
  <si>
    <t>Xã Thọ Lập</t>
  </si>
  <si>
    <t>Xã Thọ Diên</t>
  </si>
  <si>
    <t>Thị trấn Sao Vàng</t>
  </si>
  <si>
    <t>Xã Tây Hồ</t>
  </si>
  <si>
    <t>Xã Thọ Xương</t>
  </si>
  <si>
    <t>Xã Bắc Lương</t>
  </si>
  <si>
    <t>Thị trấn Lam Sơn</t>
  </si>
  <si>
    <t>Thị trấn Thọ Xuân</t>
  </si>
  <si>
    <t>Xã Thọ Trường</t>
  </si>
  <si>
    <t>Xã Thọ Thắng</t>
  </si>
  <si>
    <t>Xã Thọ Hải</t>
  </si>
  <si>
    <t>Xã Thọ Lâm</t>
  </si>
  <si>
    <t>Xã Xuân Tín</t>
  </si>
  <si>
    <t>Xã Thọ Minh</t>
  </si>
  <si>
    <t>Xã Lộc Hòa</t>
  </si>
  <si>
    <t>Xã Lộc Hiệp</t>
  </si>
  <si>
    <t>Xã Lộc Thiện</t>
  </si>
  <si>
    <t>Xã Lộc Hưng</t>
  </si>
  <si>
    <t>Xã Lộc Thuận</t>
  </si>
  <si>
    <t>Xã Lộc Điền</t>
  </si>
  <si>
    <t>Xã Lộc Khánh</t>
  </si>
  <si>
    <t>Xã Lộc Thái</t>
  </si>
  <si>
    <t>Xã Tà Khiết</t>
  </si>
  <si>
    <t>Thị trấn Lộc Ninh</t>
  </si>
  <si>
    <t>Xã Lộc Tấn</t>
  </si>
  <si>
    <t>Xã Lộc Quang</t>
  </si>
  <si>
    <t>Xã Lộc Thạnh</t>
  </si>
  <si>
    <t>Xã Buôn Choah</t>
  </si>
  <si>
    <t>Xã Đức Xuyên</t>
  </si>
  <si>
    <t>Thị trấn Đắk Mâm</t>
  </si>
  <si>
    <t>Xã Nam Đà</t>
  </si>
  <si>
    <t>Xã Đắk Drô</t>
  </si>
  <si>
    <t>Xã Nâm Nung</t>
  </si>
  <si>
    <t>Xã Đắk Nang</t>
  </si>
  <si>
    <t>Xã Đắk Sô</t>
  </si>
  <si>
    <t>Xã Nâm N'Đir</t>
  </si>
  <si>
    <t>Xã Đắk Môl</t>
  </si>
  <si>
    <t>Xã TT Đức An</t>
  </si>
  <si>
    <t>Xã Thuận Hà</t>
  </si>
  <si>
    <t>Xã Thuận Hạnh</t>
  </si>
  <si>
    <t>Xã Đắk N'Drung</t>
  </si>
  <si>
    <t>Xã Đắk Song</t>
  </si>
  <si>
    <t>Xã Đắk Hòa</t>
  </si>
  <si>
    <t>Xã Nâm N'jang</t>
  </si>
  <si>
    <t>Phường Nghĩa Thành</t>
  </si>
  <si>
    <t>Phường Nghĩa Trung</t>
  </si>
  <si>
    <t>Phường Nghĩa Đức</t>
  </si>
  <si>
    <t>Phường Nghĩa Phú</t>
  </si>
  <si>
    <t>Xã Đắk R'Moan</t>
  </si>
  <si>
    <t>Xã Đắk Nia</t>
  </si>
  <si>
    <t>Phường Tân Đồng</t>
  </si>
  <si>
    <t>Phường Tân Xuân</t>
  </si>
  <si>
    <t>Phường Tân Thiện</t>
  </si>
  <si>
    <t>Xã Tiến Hưng</t>
  </si>
  <si>
    <t>Thị trấn Tân Phú</t>
  </si>
  <si>
    <t>Xã Thuận Lợi</t>
  </si>
  <si>
    <t>Xã Tân lợi</t>
  </si>
  <si>
    <t>Xã Thuận Phú</t>
  </si>
  <si>
    <t>Thị trấn Chơn Thành</t>
  </si>
  <si>
    <t>Xã Nha Bích</t>
  </si>
  <si>
    <t>Xã Minh Thắng</t>
  </si>
  <si>
    <t>Xã Tân Quan</t>
  </si>
  <si>
    <t>Xã Đồng Thanh</t>
  </si>
  <si>
    <t>Xã Dũng Nghĩa</t>
  </si>
  <si>
    <t>Xã Bách Thuận</t>
  </si>
  <si>
    <t>Xã Hồng Lý</t>
  </si>
  <si>
    <t>Xã Song Lãng</t>
  </si>
  <si>
    <t>Xã Vũ Hội</t>
  </si>
  <si>
    <t>Xã Nguyên Xá</t>
  </si>
  <si>
    <t>Thị trấn Vũ Thư</t>
  </si>
  <si>
    <t>Xã Minh Lãng</t>
  </si>
  <si>
    <t>Xã Tự Tân</t>
  </si>
  <si>
    <t>Xã Việt Thuận</t>
  </si>
  <si>
    <t>Xã Vũ Vinh</t>
  </si>
  <si>
    <t>Xã Vũ Đoài</t>
  </si>
  <si>
    <t>Xã Vũ Tiến</t>
  </si>
  <si>
    <t>Xã Vũ Vân</t>
  </si>
  <si>
    <t>Xã Duy Nhất</t>
  </si>
  <si>
    <t>Thị trấn Thanh Nê</t>
  </si>
  <si>
    <t>Xã Vũ Tây</t>
  </si>
  <si>
    <t>Xã Vũ Công</t>
  </si>
  <si>
    <t>Xã Vũ Đông</t>
  </si>
  <si>
    <t>Xã Bình Nguyên</t>
  </si>
  <si>
    <t>Xã Vũ Lạc</t>
  </si>
  <si>
    <t>Xã Vũ Ninh</t>
  </si>
  <si>
    <t>Xã Vũ An</t>
  </si>
  <si>
    <t>Xã Vũ Quí</t>
  </si>
  <si>
    <t>Xã Quang Bình</t>
  </si>
  <si>
    <t>Xã Nam Bình</t>
  </si>
  <si>
    <t>Xã Thượng Hiền</t>
  </si>
  <si>
    <t>Xã Vũ Trung</t>
  </si>
  <si>
    <t>Xã Vũ Hòa</t>
  </si>
  <si>
    <t>Xã Quang Lịch</t>
  </si>
  <si>
    <t>Xã An Bồi</t>
  </si>
  <si>
    <t>Xã Vũ Thắng</t>
  </si>
  <si>
    <t>Xã Vũ Bình</t>
  </si>
  <si>
    <t>Xã Nghi Sơn</t>
  </si>
  <si>
    <t>Xã Trường Lâm</t>
  </si>
  <si>
    <t>Xã Hải Bình</t>
  </si>
  <si>
    <t>Xã Nguyên Bình</t>
  </si>
  <si>
    <t>Xã Anh Sơn</t>
  </si>
  <si>
    <t>Xã Hải Lĩnh</t>
  </si>
  <si>
    <t>Xã Tĩnh Hải</t>
  </si>
  <si>
    <t>Xã Trúc Lâm</t>
  </si>
  <si>
    <t>Thị trấn Tĩnh Gia</t>
  </si>
  <si>
    <t>Xã Ngọc Lĩnh</t>
  </si>
  <si>
    <t>Xã Các Sơn</t>
  </si>
  <si>
    <t>Xã Hải Nhân</t>
  </si>
  <si>
    <t>Xã Triêu Dương</t>
  </si>
  <si>
    <t>Xã Tùng Lâm</t>
  </si>
  <si>
    <t>Xã Hà Châu</t>
  </si>
  <si>
    <t>Xã Hà Thái</t>
  </si>
  <si>
    <t>Xã Hà Hải</t>
  </si>
  <si>
    <t>Xã Hà Yên</t>
  </si>
  <si>
    <t>Xã Hà Ninh</t>
  </si>
  <si>
    <t>Xã Hà Tiến</t>
  </si>
  <si>
    <t>Xã Hà Vinh</t>
  </si>
  <si>
    <t>Xã Hà Tân</t>
  </si>
  <si>
    <t>Xã Hà Sơn</t>
  </si>
  <si>
    <t>Xã Hà Bắc</t>
  </si>
  <si>
    <t>Xã Hà Long</t>
  </si>
  <si>
    <t>Xã Hà Lĩnh</t>
  </si>
  <si>
    <t>Xã Hà Phong</t>
  </si>
  <si>
    <t>Xã Hà Lai</t>
  </si>
  <si>
    <t>Xã Hà Ngọc</t>
  </si>
  <si>
    <t>Xã Hà Vân</t>
  </si>
  <si>
    <t>Thị trấn Hà Trung</t>
  </si>
  <si>
    <t>Xã Hà Giang</t>
  </si>
  <si>
    <t>Xã Hà Dương</t>
  </si>
  <si>
    <t>Xã Hà Bình</t>
  </si>
  <si>
    <t>Xã Hà Toại</t>
  </si>
  <si>
    <t>Xã Hà Phú</t>
  </si>
  <si>
    <t>Thị trấn Ân Thi</t>
  </si>
  <si>
    <t>Xã Quảng Lãng</t>
  </si>
  <si>
    <t>Xã Phù ủng</t>
  </si>
  <si>
    <t>Xã Hạ Lễ</t>
  </si>
  <si>
    <t>Xã Đào Dương</t>
  </si>
  <si>
    <t>Xã Văn Nhuệ</t>
  </si>
  <si>
    <t>Xã Cẩm Ninh</t>
  </si>
  <si>
    <t>Xã Xuân Trúc</t>
  </si>
  <si>
    <t>Xã Bãi Sậy</t>
  </si>
  <si>
    <t>Xã Đặng Lễ</t>
  </si>
  <si>
    <t>Xã Hồ Tùng Mậu</t>
  </si>
  <si>
    <t>Phường Vĩnh Thanh</t>
  </si>
  <si>
    <t>Phường Vĩnh Quang</t>
  </si>
  <si>
    <t>Xã Phi Thông</t>
  </si>
  <si>
    <t>Phường Rạch Sỏi</t>
  </si>
  <si>
    <t>Phường Vĩnh Thông</t>
  </si>
  <si>
    <t>Phường Vĩnh Thanh Vân</t>
  </si>
  <si>
    <t>Phường Vĩnh Bảo</t>
  </si>
  <si>
    <t>Phường Vĩnh Lạc</t>
  </si>
  <si>
    <t>Phường Vĩnh Hiệp</t>
  </si>
  <si>
    <t>Phường Vĩnh Lợi</t>
  </si>
  <si>
    <t>Xã Thạnh Đông</t>
  </si>
  <si>
    <t>Xã Thạnh Đông A</t>
  </si>
  <si>
    <t>Xã Thạnh Đông B</t>
  </si>
  <si>
    <t>Thị trấn Tân Hiệp</t>
  </si>
  <si>
    <t>Xã Tân Hiệp B</t>
  </si>
  <si>
    <t>Xã Tân Hiệp A</t>
  </si>
  <si>
    <t>Xã Bạch Thượng</t>
  </si>
  <si>
    <t>Xã Yên Bắc</t>
  </si>
  <si>
    <t>Xã Duy Minh</t>
  </si>
  <si>
    <t>Xã Hoàng Đông</t>
  </si>
  <si>
    <t>Xã Yên Nam</t>
  </si>
  <si>
    <t>Thị trấn Hòa Mạc</t>
  </si>
  <si>
    <t>Xã Châu Giang</t>
  </si>
  <si>
    <t>Xã Mộc Nam</t>
  </si>
  <si>
    <t>Xã Mộc Bắc</t>
  </si>
  <si>
    <t>Xã Đọi Sơn</t>
  </si>
  <si>
    <t>Xã Chuyên Ngoại</t>
  </si>
  <si>
    <t>Xã Tiên Ngoại</t>
  </si>
  <si>
    <t>Xã Trác Văn</t>
  </si>
  <si>
    <t>Xã Tiên Nội</t>
  </si>
  <si>
    <t>Xã Tiên Tân</t>
  </si>
  <si>
    <t>Xã Tiên Hải</t>
  </si>
  <si>
    <t>Xã Nhật Tựu</t>
  </si>
  <si>
    <t>Xã Đại Cương</t>
  </si>
  <si>
    <t>Thị trấn Quế</t>
  </si>
  <si>
    <t>Xã Nguyễn úy</t>
  </si>
  <si>
    <t>Xã Văn Xá</t>
  </si>
  <si>
    <t>Xã Khả Phong</t>
  </si>
  <si>
    <t>Xã Thi Sơn</t>
  </si>
  <si>
    <t>Xã Hoàng Tây</t>
  </si>
  <si>
    <t>Xã Lê Hồ</t>
  </si>
  <si>
    <t>Xã Đồng Du</t>
  </si>
  <si>
    <t>Xã Đồn Xá</t>
  </si>
  <si>
    <t>Xã Bối Cầu</t>
  </si>
  <si>
    <t>Xã La Sơn</t>
  </si>
  <si>
    <t>Xã Trịnh Xá</t>
  </si>
  <si>
    <t>Xã Ngọc Lũ</t>
  </si>
  <si>
    <t>Xã An Nội</t>
  </si>
  <si>
    <t>Xã An Lão</t>
  </si>
  <si>
    <t>Xã Tiêu Động</t>
  </si>
  <si>
    <t>Thị trấn Bình Mỹ</t>
  </si>
  <si>
    <t>Xã Bình Nghĩa</t>
  </si>
  <si>
    <t>Xã Đinh Xá</t>
  </si>
  <si>
    <t>Xã Hưng Công</t>
  </si>
  <si>
    <t>Xã Vũ Bản</t>
  </si>
  <si>
    <t>Xã Bồ Đề</t>
  </si>
  <si>
    <t>Xã An Đổ</t>
  </si>
  <si>
    <t>Xã Liêm Tiết</t>
  </si>
  <si>
    <t>Xã Liêm Phong</t>
  </si>
  <si>
    <t>Thị trấn Kiện Khê</t>
  </si>
  <si>
    <t>Xã Thanh Nghị</t>
  </si>
  <si>
    <t>Xã Thanh Tâm</t>
  </si>
  <si>
    <t>Xã Thanh Nguyên</t>
  </si>
  <si>
    <t>Xã Liêm Túc</t>
  </si>
  <si>
    <t>Xã Liêm Tuyền</t>
  </si>
  <si>
    <t>Xã Thanh Lưu</t>
  </si>
  <si>
    <t>Xã Liêm Cần</t>
  </si>
  <si>
    <t>Xã Liêm Thuận</t>
  </si>
  <si>
    <t>Xã Liêm Sơn</t>
  </si>
  <si>
    <t>Thị trấn Vĩnh Trụ</t>
  </si>
  <si>
    <t>Xã Đồng Lý</t>
  </si>
  <si>
    <t>Xã Nguyên Lý</t>
  </si>
  <si>
    <t>Xã Chính Lý</t>
  </si>
  <si>
    <t>Xã Chân Lý</t>
  </si>
  <si>
    <t>Xã Công Lý</t>
  </si>
  <si>
    <t>Xã Văn Lý</t>
  </si>
  <si>
    <t>Xã Đức Lý</t>
  </si>
  <si>
    <t>Xã Đạo Lý</t>
  </si>
  <si>
    <t>Xã Nhân Mỹ</t>
  </si>
  <si>
    <t>Xã Nhân Thịnh</t>
  </si>
  <si>
    <t>Xã Nhân Hưng</t>
  </si>
  <si>
    <t>Xã Nhân Khang</t>
  </si>
  <si>
    <t>Xã Nhân Chính</t>
  </si>
  <si>
    <t>Xã Nhân Bình</t>
  </si>
  <si>
    <t>Xã Phú Phúc</t>
  </si>
  <si>
    <t>Xã Xuân Khê</t>
  </si>
  <si>
    <t>Xã Hòa Hậu</t>
  </si>
  <si>
    <t>Xã Khánh Vân</t>
  </si>
  <si>
    <t>Xã Khánh Công</t>
  </si>
  <si>
    <t>Xã Khánh Hội</t>
  </si>
  <si>
    <t>Xã Khánh Cư</t>
  </si>
  <si>
    <t>Xã Khánh Hòa</t>
  </si>
  <si>
    <t>Xã Khánh Trung</t>
  </si>
  <si>
    <t>Xã Khánh Thủy</t>
  </si>
  <si>
    <t>Xã Khánh An</t>
  </si>
  <si>
    <t>Xã Khánh Phú</t>
  </si>
  <si>
    <t>Xã Khánh Tiên</t>
  </si>
  <si>
    <t>Xã Khánh Mậu</t>
  </si>
  <si>
    <t>Xã Khánh Nhạc</t>
  </si>
  <si>
    <t>Xã Khánh Lợi</t>
  </si>
  <si>
    <t>Xã Khánh Ninh</t>
  </si>
  <si>
    <t>Xã Khánh Cường</t>
  </si>
  <si>
    <t>Thị trấn Yên Ninh</t>
  </si>
  <si>
    <t>Xã Khánh Hải</t>
  </si>
  <si>
    <t>Xã Khánh Hồng</t>
  </si>
  <si>
    <t>Xã Trung Kênh</t>
  </si>
  <si>
    <t>Thị trấn Thứa</t>
  </si>
  <si>
    <t>Xã Mỹ Hương</t>
  </si>
  <si>
    <t>Xã Lâm Thao</t>
  </si>
  <si>
    <t>Xã Tân Lãng</t>
  </si>
  <si>
    <t>Xã Phú Hòa</t>
  </si>
  <si>
    <t>Xã Trừng Xá</t>
  </si>
  <si>
    <t>Xã Lai Hạ</t>
  </si>
  <si>
    <t>Thị trấn Châu ổ</t>
  </si>
  <si>
    <t>Xã Bình Phước</t>
  </si>
  <si>
    <t>Xã Bình Thanh Đông</t>
  </si>
  <si>
    <t>Xã Bình Mỹ</t>
  </si>
  <si>
    <t>Xã Bình Hiệp</t>
  </si>
  <si>
    <t>Xã Bình Đông</t>
  </si>
  <si>
    <t>Xã Bình Chương</t>
  </si>
  <si>
    <t>Xã Bình Châu</t>
  </si>
  <si>
    <t>Xã Bình Trị</t>
  </si>
  <si>
    <t>Xã Bình Thới</t>
  </si>
  <si>
    <t>Xã Bình Thanh Tây</t>
  </si>
  <si>
    <t>Xã Bình Khương</t>
  </si>
  <si>
    <t>Xã Bình Chánh</t>
  </si>
  <si>
    <t>Xã Bình Hải</t>
  </si>
  <si>
    <t>Thị trấn Liên Hương</t>
  </si>
  <si>
    <t>Xã Phan Dũng</t>
  </si>
  <si>
    <t>Xã Hòa Minh</t>
  </si>
  <si>
    <t>Xã Phước Thể</t>
  </si>
  <si>
    <t>Thị trấn Phan Rí Cửa</t>
  </si>
  <si>
    <t>Xã Chí Công</t>
  </si>
  <si>
    <t>Xã Phan Điền</t>
  </si>
  <si>
    <t>Xã Phan Hòa</t>
  </si>
  <si>
    <t>Xã Phan Rí Thành</t>
  </si>
  <si>
    <t>Xã Phan Sơn</t>
  </si>
  <si>
    <t>Xã Phan Tiến</t>
  </si>
  <si>
    <t>Thị trấn Chợ Lầu</t>
  </si>
  <si>
    <t>Xã Phan Hiệp</t>
  </si>
  <si>
    <t>Xã Phan Lâm</t>
  </si>
  <si>
    <t>Xã Sông Bình</t>
  </si>
  <si>
    <t>Xã Sông Lũy</t>
  </si>
  <si>
    <t>Phường Bình San</t>
  </si>
  <si>
    <t>Phường Tô Châu</t>
  </si>
  <si>
    <t>Phường Pháo Đài</t>
  </si>
  <si>
    <t>Xã Thuận Yên</t>
  </si>
  <si>
    <t>Phường Đông Hồ</t>
  </si>
  <si>
    <t>Phường Trường Thọ</t>
  </si>
  <si>
    <t>Phường Bình Thọ</t>
  </si>
  <si>
    <t>Phường Tam Bình</t>
  </si>
  <si>
    <t>Phường Linh Trung</t>
  </si>
  <si>
    <t>Phường Linh Chiểu</t>
  </si>
  <si>
    <t>Phường Linh Tây</t>
  </si>
  <si>
    <t>Phường Linh Đông</t>
  </si>
  <si>
    <t>Phường Hiệp Bình Phước</t>
  </si>
  <si>
    <t>Phường Tam Phú</t>
  </si>
  <si>
    <t>Phường Linh Xuân</t>
  </si>
  <si>
    <t>Phường Bình Chiểu</t>
  </si>
  <si>
    <t>Phường Hiệp Bình Chánh</t>
  </si>
  <si>
    <t>Phường Đông Mai</t>
  </si>
  <si>
    <t>Phường Quảng Yên</t>
  </si>
  <si>
    <t>Xã Liên Vị</t>
  </si>
  <si>
    <t>Phường Yên Giang</t>
  </si>
  <si>
    <t>Phường Phong Hải</t>
  </si>
  <si>
    <t>Phường Phong Cốc</t>
  </si>
  <si>
    <t>Phường Minh Thành</t>
  </si>
  <si>
    <t>Phường Yên Hải</t>
  </si>
  <si>
    <t>Xã Tiền An</t>
  </si>
  <si>
    <t>Phường Nam Hòa</t>
  </si>
  <si>
    <t>Xã Hoàng Tân</t>
  </si>
  <si>
    <t>Phường Hà An</t>
  </si>
  <si>
    <t>Xã Sông Khoai</t>
  </si>
  <si>
    <t>Phường Giếng Đáy</t>
  </si>
  <si>
    <t>Phường Hà Phong</t>
  </si>
  <si>
    <t>Phường Hùng Thắng</t>
  </si>
  <si>
    <t>Phường Bãi Cháy</t>
  </si>
  <si>
    <t>Phường Hà Trung</t>
  </si>
  <si>
    <t>Phường Hà Khẩu</t>
  </si>
  <si>
    <t>Phường Hồng Hải</t>
  </si>
  <si>
    <t>Phường Cao Thắng</t>
  </si>
  <si>
    <t>Phường Tuần Châu</t>
  </si>
  <si>
    <t>Phường Hà Tu</t>
  </si>
  <si>
    <t>Phường Hà Lầm</t>
  </si>
  <si>
    <t>Phường Yết Kiêu</t>
  </si>
  <si>
    <t>Phường Đại Yên</t>
  </si>
  <si>
    <t>Phường Hà Khánh</t>
  </si>
  <si>
    <t>Phường Cao Xanh</t>
  </si>
  <si>
    <t>Phường Hồng Gai</t>
  </si>
  <si>
    <t>Phường Hồng Hà</t>
  </si>
  <si>
    <t>Phường Quán Toan</t>
  </si>
  <si>
    <t>Phường Phan Bội Châu</t>
  </si>
  <si>
    <t>Phường Hạ Lý</t>
  </si>
  <si>
    <t>Phường Thượng Lý</t>
  </si>
  <si>
    <t>Phường Trại Chuối</t>
  </si>
  <si>
    <t>Phường Phạm Hồng Thái</t>
  </si>
  <si>
    <t>Phường Sở Dầu</t>
  </si>
  <si>
    <t>Xã Long Châu</t>
  </si>
  <si>
    <t>Xã Vạn An</t>
  </si>
  <si>
    <t>Xã Khúc Xuyên</t>
  </si>
  <si>
    <t>Xã Hòa Tiến</t>
  </si>
  <si>
    <t>Thị trấn Chờ</t>
  </si>
  <si>
    <t>Xã Dũng Liệt</t>
  </si>
  <si>
    <t>Xã Yên Phụ</t>
  </si>
  <si>
    <t>Xã Thụy Hòa</t>
  </si>
  <si>
    <t>Xã Văn Môn</t>
  </si>
  <si>
    <t>Xã Phong Khê</t>
  </si>
  <si>
    <t>Thị trấn Ba Chẽ</t>
  </si>
  <si>
    <t>Xã Đồn Đạc</t>
  </si>
  <si>
    <t>Xã Lương Mông</t>
  </si>
  <si>
    <t>Xã Minh Cầm</t>
  </si>
  <si>
    <t>Xã Đạp Thanh</t>
  </si>
  <si>
    <t>Thị trấn Bình Dương</t>
  </si>
  <si>
    <t>Thị trấn Phù Mỹ</t>
  </si>
  <si>
    <t>Xã Mỹ Châu</t>
  </si>
  <si>
    <t>Xã Mỹ Cát</t>
  </si>
  <si>
    <t>Xã Mỹ Phong</t>
  </si>
  <si>
    <t>Xã Mỹ Tài</t>
  </si>
  <si>
    <t>Xã Mỹ Chánh Tây</t>
  </si>
  <si>
    <t>Xã Mỹ Trinh</t>
  </si>
  <si>
    <t>Xã Mỹ Lợi</t>
  </si>
  <si>
    <t>Xã Mỹ Quang</t>
  </si>
  <si>
    <t>Thị Trấn Vĩnh Thạnh</t>
  </si>
  <si>
    <t>Xã Vĩnh Hoà</t>
  </si>
  <si>
    <t>Xã Vĩnh Thuận</t>
  </si>
  <si>
    <t>Xã Tây Thuận</t>
  </si>
  <si>
    <t>Thị trấn Phú Phong</t>
  </si>
  <si>
    <t>Xã Tây Giang</t>
  </si>
  <si>
    <t>Xã Tây Bình</t>
  </si>
  <si>
    <t>Xã Bình Tường</t>
  </si>
  <si>
    <t>Xã Bình Nghi</t>
  </si>
  <si>
    <t>Xã Tây Vinh</t>
  </si>
  <si>
    <t>Xã Tây An</t>
  </si>
  <si>
    <t>Xã Tây Xuân</t>
  </si>
  <si>
    <t>Xã Tây Phú</t>
  </si>
  <si>
    <t>Thị trấn Đập Đá</t>
  </si>
  <si>
    <t>Xã Nhơn Thành</t>
  </si>
  <si>
    <t>Xã Nhơn Mỹ</t>
  </si>
  <si>
    <t>Thị trấn Bình Định</t>
  </si>
  <si>
    <t>Xã Nhơn Phúc</t>
  </si>
  <si>
    <t>Xã Nhơn Phong</t>
  </si>
  <si>
    <t>Xã Nhơn Khánh</t>
  </si>
  <si>
    <t>Xã Nhơn Tân</t>
  </si>
  <si>
    <t>Xã Nhơn Lộc</t>
  </si>
  <si>
    <t>Xã Nhơn Thọ</t>
  </si>
  <si>
    <t>Xã Nhơn Hạnh</t>
  </si>
  <si>
    <t>Xã Nhơn Hậu</t>
  </si>
  <si>
    <t>Xã Nhơn An</t>
  </si>
  <si>
    <t>Xã Nhơn Hòa</t>
  </si>
  <si>
    <t>Thị trấn Tuy Phước</t>
  </si>
  <si>
    <t>Thị trấn Diêu Trì</t>
  </si>
  <si>
    <t>Xã Phước Quang</t>
  </si>
  <si>
    <t>Xã Phước Hòa</t>
  </si>
  <si>
    <t>Xã Phước Nghĩa</t>
  </si>
  <si>
    <t>Xã Phước An</t>
  </si>
  <si>
    <t>Xã Phước Thuận</t>
  </si>
  <si>
    <t>Xã Phước Thắng</t>
  </si>
  <si>
    <t>Thị trấn Vân Canh</t>
  </si>
  <si>
    <t>Xã Canh Vinh</t>
  </si>
  <si>
    <t>Xã Canh Hòa</t>
  </si>
  <si>
    <t>Xã Canh Liên</t>
  </si>
  <si>
    <t>Xã Canh Thuận</t>
  </si>
  <si>
    <t>Xã Canh Hiệp</t>
  </si>
  <si>
    <t>Xã Canh Hiển</t>
  </si>
  <si>
    <t>Xã Gia Thuận</t>
  </si>
  <si>
    <t>Thị trấn Vàm Láng</t>
  </si>
  <si>
    <t>Thị trấn Tân Hòa</t>
  </si>
  <si>
    <t>Xã Tân Tây</t>
  </si>
  <si>
    <t>Xã Bình Ân</t>
  </si>
  <si>
    <t>Xã Bình Nghị</t>
  </si>
  <si>
    <t>Xã Tân Điền</t>
  </si>
  <si>
    <t>Xã Kiểng Phước</t>
  </si>
  <si>
    <t>Xã Tân Đông</t>
  </si>
  <si>
    <t>Xã Phước Trung</t>
  </si>
  <si>
    <t>Xã Tăng Hoà</t>
  </si>
  <si>
    <t>Xã Bình Xuân</t>
  </si>
  <si>
    <t>Xã Đạo Thạnh</t>
  </si>
  <si>
    <t>Xã Phước Thạnh</t>
  </si>
  <si>
    <t>Xã Tân Mỹ Chánh</t>
  </si>
  <si>
    <t>Xã Long Hòa</t>
  </si>
  <si>
    <t>Xã Long Chánh</t>
  </si>
  <si>
    <t>Xã Thạnh Tân</t>
  </si>
  <si>
    <t>Xã Thạnh Hoà</t>
  </si>
  <si>
    <t>Xã Hưng Thạnh</t>
  </si>
  <si>
    <t>Xã Tân Hòa  Thành</t>
  </si>
  <si>
    <t>Xã Tân Lập 1</t>
  </si>
  <si>
    <t>Xã Tân Hòa Tây</t>
  </si>
  <si>
    <t>Xã Mỹ Phước</t>
  </si>
  <si>
    <t>Thị trấn Mỹ Phước</t>
  </si>
  <si>
    <t>Xã Tân Hòa Đông</t>
  </si>
  <si>
    <t>Xã Tân Lập 2</t>
  </si>
  <si>
    <t>Xã Phước Lập</t>
  </si>
  <si>
    <t>Xã Định Thủy</t>
  </si>
  <si>
    <t>Xã An Thạnh</t>
  </si>
  <si>
    <t>Thị trấn Mỏ Cày</t>
  </si>
  <si>
    <t>Xã Phước Mỹ Trung</t>
  </si>
  <si>
    <t>Xã Tân Thành Bình</t>
  </si>
  <si>
    <t>Xã Đa Phước Hội</t>
  </si>
  <si>
    <t>Xã Thành Thới B</t>
  </si>
  <si>
    <t>Xã Ngãi Đăng</t>
  </si>
  <si>
    <t>Xã An Thới</t>
  </si>
  <si>
    <t>Xã Tân Phú Tây</t>
  </si>
  <si>
    <t>Xã Khánh Thạnh Tân</t>
  </si>
  <si>
    <t>Xã Thành Thới A</t>
  </si>
  <si>
    <t>Xã Thạnh Ngãi</t>
  </si>
  <si>
    <t>Xã Hương Mỹ</t>
  </si>
  <si>
    <t>Xã Bình Khánh Đông</t>
  </si>
  <si>
    <t>Xã Tân Thanh Tây</t>
  </si>
  <si>
    <t>Xã Bình Khánh Tây</t>
  </si>
  <si>
    <t>Xã Nhuận Phú Tân</t>
  </si>
  <si>
    <t>Xã Long Đức</t>
  </si>
  <si>
    <t>Xã Hiệp Xương</t>
  </si>
  <si>
    <t>Xã Hoà Lạc</t>
  </si>
  <si>
    <t>Xã Phú Hưng</t>
  </si>
  <si>
    <t>Xã Bình Thạnh Đông</t>
  </si>
  <si>
    <t>Thị trấn Phú Mỹ</t>
  </si>
  <si>
    <t>Thị trấn Chợ Vàm</t>
  </si>
  <si>
    <t>Thị trấn Tân Túc</t>
  </si>
  <si>
    <t>Xã Bình Lợi</t>
  </si>
  <si>
    <t>Xã Tân Kiên</t>
  </si>
  <si>
    <t>Xã An Phú Tây</t>
  </si>
  <si>
    <t>Xã Tân Quý Tây</t>
  </si>
  <si>
    <t>Xã Vĩnh Lộc A</t>
  </si>
  <si>
    <t>Xã Đa Phước</t>
  </si>
  <si>
    <t>Xã Quy Đức</t>
  </si>
  <si>
    <t>Xã Bình Hưng</t>
  </si>
  <si>
    <t>Xã Vĩnh Lộc B</t>
  </si>
  <si>
    <t>Xã Lê Minh Xuân</t>
  </si>
  <si>
    <t>Xã Phạm Văn Hai</t>
  </si>
  <si>
    <t>Xã Tân Nhựt</t>
  </si>
  <si>
    <t>Phường Trường Xuân</t>
  </si>
  <si>
    <t>Xã Tam Phú</t>
  </si>
  <si>
    <t>Phường Tân Thạnh</t>
  </si>
  <si>
    <t>Xã Tam Thăng</t>
  </si>
  <si>
    <t>Phường Hòa Hương</t>
  </si>
  <si>
    <t>Phường An Xuân</t>
  </si>
  <si>
    <t>Xã Tam Ngọc</t>
  </si>
  <si>
    <t>Phường An Mỹ</t>
  </si>
  <si>
    <t>Phường An Sơn</t>
  </si>
  <si>
    <t>Xã Bình Giang</t>
  </si>
  <si>
    <t>Xã Bình Triều</t>
  </si>
  <si>
    <t>Xã Bình Phục</t>
  </si>
  <si>
    <t>Xã Bình Sa</t>
  </si>
  <si>
    <t>Xã Bình Đào</t>
  </si>
  <si>
    <t>Xã Bình Quế</t>
  </si>
  <si>
    <t>Xã Bình Tú</t>
  </si>
  <si>
    <t>Xã Bình Quý</t>
  </si>
  <si>
    <t>Xã Bình Định Bắc</t>
  </si>
  <si>
    <t>Xã Bình Định Nam</t>
  </si>
  <si>
    <t>Xã Bình Nam</t>
  </si>
  <si>
    <t>Thị trấn Hà Lam</t>
  </si>
  <si>
    <t>Xã Bình Lãnh</t>
  </si>
  <si>
    <t>Xã Long Môn</t>
  </si>
  <si>
    <t>Xã Long Mai</t>
  </si>
  <si>
    <t>Xã Lộc Bổn</t>
  </si>
  <si>
    <t>Thị trấn Phú Lộc</t>
  </si>
  <si>
    <t>Thị trấn Lăng Cô</t>
  </si>
  <si>
    <t>Xã Vinh Hưng</t>
  </si>
  <si>
    <t>Xã Vinh Mỹ</t>
  </si>
  <si>
    <t>Xã Vinh Hiền</t>
  </si>
  <si>
    <t>Xã Lộc Vĩnh</t>
  </si>
  <si>
    <t>Xã Vinh Giang</t>
  </si>
  <si>
    <t>Xã Lộc Bình</t>
  </si>
  <si>
    <t>Xã Lộc Tiến</t>
  </si>
  <si>
    <t>Xã Lộc Trì</t>
  </si>
  <si>
    <t>Xã Vinh Hải</t>
  </si>
  <si>
    <t>Xã Mường Thải</t>
  </si>
  <si>
    <t>Xã Huy Tường</t>
  </si>
  <si>
    <t>Xã Suối Tọ</t>
  </si>
  <si>
    <t>Xã Suối Bau</t>
  </si>
  <si>
    <t>Xã Mường Cơi</t>
  </si>
  <si>
    <t>Xã Sập Xa</t>
  </si>
  <si>
    <t>Xã Huy Bắc</t>
  </si>
  <si>
    <t>Xã Huy Tân</t>
  </si>
  <si>
    <t>Xã Mường Do</t>
  </si>
  <si>
    <t>Xã Tường Hạ</t>
  </si>
  <si>
    <t>Xã Quang Huy</t>
  </si>
  <si>
    <t>Xã Tường Phù</t>
  </si>
  <si>
    <t>Xã Tường Tiến</t>
  </si>
  <si>
    <t>Xã Kim Bon</t>
  </si>
  <si>
    <t>Xã Tường Thượng</t>
  </si>
  <si>
    <t>Xã Đá Đỏ</t>
  </si>
  <si>
    <t>Xã Mường Lang</t>
  </si>
  <si>
    <t>Xã Huy Hạ</t>
  </si>
  <si>
    <t>Thị trấn Phù Yên</t>
  </si>
  <si>
    <t>Xã Tường Phong</t>
  </si>
  <si>
    <t>Xã Huy Thượng</t>
  </si>
  <si>
    <t>Xã Gia Phù</t>
  </si>
  <si>
    <t>Xã Mường Bang</t>
  </si>
  <si>
    <t>Xã Qui Hướng</t>
  </si>
  <si>
    <t>Xã Suối Bàng</t>
  </si>
  <si>
    <t>Xã Liên Hoà</t>
  </si>
  <si>
    <t>Xã Lóng Luông</t>
  </si>
  <si>
    <t>Xã Vân Hồ</t>
  </si>
  <si>
    <t>Xã Chiềng Sơn</t>
  </si>
  <si>
    <t>Xã Tô Múa</t>
  </si>
  <si>
    <t>Xã Chiềng Khừa</t>
  </si>
  <si>
    <t>Xã Chiềng Yên</t>
  </si>
  <si>
    <t>Xã Mường Sang</t>
  </si>
  <si>
    <t>Xã Đông Sang</t>
  </si>
  <si>
    <t>Xã Lóng Sập</t>
  </si>
  <si>
    <t>Xã Chiềng Xuân</t>
  </si>
  <si>
    <t>Xã Nà Mường</t>
  </si>
  <si>
    <t>Thị trấn NT Mộc Châu</t>
  </si>
  <si>
    <t>Xã Song Khủa</t>
  </si>
  <si>
    <t>Xã Tà Lại</t>
  </si>
  <si>
    <t>Thị trấn Mộc Châu</t>
  </si>
  <si>
    <t>Xã Chiềng Hắc</t>
  </si>
  <si>
    <t>Xã Hua Păng</t>
  </si>
  <si>
    <t>Xã Chiềng Khoa</t>
  </si>
  <si>
    <t>Xã Xuân Nha</t>
  </si>
  <si>
    <t>Xã Mường Men</t>
  </si>
  <si>
    <t>Thị trấn Gành Hào</t>
  </si>
  <si>
    <t>Xã Long Điền Tây</t>
  </si>
  <si>
    <t>Xã Long Điền</t>
  </si>
  <si>
    <t>Xã An Trạch</t>
  </si>
  <si>
    <t>Xã An Trạch A</t>
  </si>
  <si>
    <t>Xã An Phúc</t>
  </si>
  <si>
    <t>Xã Định Thành A</t>
  </si>
  <si>
    <t>Xã Long Điền Đông</t>
  </si>
  <si>
    <t>Xã Long Điền Đông A</t>
  </si>
  <si>
    <t>Xã Trí Yên</t>
  </si>
  <si>
    <t>Xã Thắng Cương</t>
  </si>
  <si>
    <t>Xã Tân Liễu</t>
  </si>
  <si>
    <t>Xã Nội Hoàng</t>
  </si>
  <si>
    <t>Xã Tiến Dũng</t>
  </si>
  <si>
    <t>Xã Cảnh Thụy</t>
  </si>
  <si>
    <t>Xã Lão Hộ</t>
  </si>
  <si>
    <t>Xã Lãng Sơn</t>
  </si>
  <si>
    <t>Xã Yên Lư</t>
  </si>
  <si>
    <t>Xã Nham Sơn</t>
  </si>
  <si>
    <t>Xã Đồng Việt</t>
  </si>
  <si>
    <t>Xã Tư Mại</t>
  </si>
  <si>
    <t>Xã Hương Gián</t>
  </si>
  <si>
    <t>Thị trấn Neo</t>
  </si>
  <si>
    <t>Phường Trần Quang Diệu</t>
  </si>
  <si>
    <t>Phường Hải Cảng</t>
  </si>
  <si>
    <t>Phường Nhơn Bình</t>
  </si>
  <si>
    <t>Phường Lê Hồng Phong</t>
  </si>
  <si>
    <t>Xã Nhơn Lý</t>
  </si>
  <si>
    <t>Phường Thị Nại</t>
  </si>
  <si>
    <t>Phường Ghềnh Ráng</t>
  </si>
  <si>
    <t>Xã Nhơn Hội</t>
  </si>
  <si>
    <t>Phường Nhơn Phú</t>
  </si>
  <si>
    <t>Xã Nhơn Hải</t>
  </si>
  <si>
    <t>Phường Lý Thường Kiệt</t>
  </si>
  <si>
    <t>Phường Nguyễn Văn Cừ</t>
  </si>
  <si>
    <t>Xã Nhơn Châu</t>
  </si>
  <si>
    <t>Xã An Dũng</t>
  </si>
  <si>
    <t>Xã An Vinh</t>
  </si>
  <si>
    <t>Xã An Tân</t>
  </si>
  <si>
    <t>Xã An Nghĩa</t>
  </si>
  <si>
    <t>Xã An Toàn</t>
  </si>
  <si>
    <t>Xã An Quang</t>
  </si>
  <si>
    <t>Xã Hoài Sơn</t>
  </si>
  <si>
    <t>Xã Hoài Châu</t>
  </si>
  <si>
    <t>Thị trấn  Tam Quan</t>
  </si>
  <si>
    <t>Xã Hoài Thanh</t>
  </si>
  <si>
    <t>Xã Hoài Tân</t>
  </si>
  <si>
    <t>Xã Hoài Mỹ</t>
  </si>
  <si>
    <t>Thị trấn Bồng Sơn</t>
  </si>
  <si>
    <t>Xã Tam Quan Bắc</t>
  </si>
  <si>
    <t>Xã Tam Quan Nam</t>
  </si>
  <si>
    <t>Xã Hoài Hương</t>
  </si>
  <si>
    <t>Xã Hoài Hải</t>
  </si>
  <si>
    <t>Xã Hoài Châu Bắc</t>
  </si>
  <si>
    <t>Xã Hoài Thanh Tây</t>
  </si>
  <si>
    <t>Xã Hoài Phú</t>
  </si>
  <si>
    <t>Xã Hoài Hảo</t>
  </si>
  <si>
    <t>Xã Hoài Xuân</t>
  </si>
  <si>
    <t>Thị trấn Tăng Bạt Hổ</t>
  </si>
  <si>
    <t>Xã Ân Mỹ</t>
  </si>
  <si>
    <t>Xã Ân Thạnh</t>
  </si>
  <si>
    <t>Xã Dak Mang</t>
  </si>
  <si>
    <t>Xã Ân Hảo</t>
  </si>
  <si>
    <t>Xã Ân Tường Tây</t>
  </si>
  <si>
    <t>Xã Ân Sơn</t>
  </si>
  <si>
    <t>Xã Ân Tường Đông</t>
  </si>
  <si>
    <t>Xã Bok Tới</t>
  </si>
  <si>
    <t>Xã Ân Phong</t>
  </si>
  <si>
    <t>Xã Ân Tín</t>
  </si>
  <si>
    <t>Xã Ân Đức</t>
  </si>
  <si>
    <t>Xã Ân Hữu</t>
  </si>
  <si>
    <t>Xã Ea Sô</t>
  </si>
  <si>
    <t>Xã Cư Ni</t>
  </si>
  <si>
    <t>Xã Cư Prông</t>
  </si>
  <si>
    <t>Thị trấn Ea Knốp</t>
  </si>
  <si>
    <t>Xã Ea Kmút</t>
  </si>
  <si>
    <t>Xã Ea Đar</t>
  </si>
  <si>
    <t>Xã Cư Jang</t>
  </si>
  <si>
    <t>Xã Ea Sar</t>
  </si>
  <si>
    <t>Thị trấn Ea Kar</t>
  </si>
  <si>
    <t>Xã Cư Bông</t>
  </si>
  <si>
    <t>Xã Ea Păl</t>
  </si>
  <si>
    <t>Xã Cư Elang</t>
  </si>
  <si>
    <t>Xã Ea Ô</t>
  </si>
  <si>
    <t>Xã Ea Tih</t>
  </si>
  <si>
    <t>Xã Cư Huê</t>
  </si>
  <si>
    <t>Xã Hưng Điền A</t>
  </si>
  <si>
    <t>Xã Khánh Hưng</t>
  </si>
  <si>
    <t>Xã Thái Trị</t>
  </si>
  <si>
    <t>Xã Thái Bình Trung</t>
  </si>
  <si>
    <t>Thị trấn Vĩnh Hưng</t>
  </si>
  <si>
    <t>Xã Vĩnh Trị</t>
  </si>
  <si>
    <t>Xã Tuyên Bình</t>
  </si>
  <si>
    <t>Xã Tuyên Bình Tây</t>
  </si>
  <si>
    <t>Xã Thạnh Hòa</t>
  </si>
  <si>
    <t>Thị trấn Bến Lức</t>
  </si>
  <si>
    <t>Xã Tân Bửu</t>
  </si>
  <si>
    <t>Xã Lương Bình</t>
  </si>
  <si>
    <t>Xã Nhựt Chánh</t>
  </si>
  <si>
    <t>Xã Thạnh Đức</t>
  </si>
  <si>
    <t>Xã Bình Đức</t>
  </si>
  <si>
    <t>Xã Phước Lợi</t>
  </si>
  <si>
    <t>Xã Phước Lý</t>
  </si>
  <si>
    <t>Xã Phước Lâm</t>
  </si>
  <si>
    <t>Xã Phứơc Hậu</t>
  </si>
  <si>
    <t>Xã Phước Vĩnh Tây</t>
  </si>
  <si>
    <t>Xã Phước Vĩnh Đông</t>
  </si>
  <si>
    <t>Thị trấn Cần Giuộc</t>
  </si>
  <si>
    <t>Xã Long Thượng</t>
  </si>
  <si>
    <t>Xã Tân Kim</t>
  </si>
  <si>
    <t>Xã Phước Lại</t>
  </si>
  <si>
    <t>Xã Trường Bình</t>
  </si>
  <si>
    <t>Xã Thuận Thành</t>
  </si>
  <si>
    <t>Xã Long An</t>
  </si>
  <si>
    <t>Xã Long Phụng</t>
  </si>
  <si>
    <t>Xã Tân Tập</t>
  </si>
  <si>
    <t>Xã Bình Quới</t>
  </si>
  <si>
    <t>Xã Thuận Mỹ</t>
  </si>
  <si>
    <t>Xã Phú Ngãi Trị</t>
  </si>
  <si>
    <t>Thị trấn Tầm Vu</t>
  </si>
  <si>
    <t>Xã Vĩnh Công</t>
  </si>
  <si>
    <t>Xã Dương Xuân Hội</t>
  </si>
  <si>
    <t>Xã Phước Tân Hưng</t>
  </si>
  <si>
    <t>Xã Thanh Phú Long</t>
  </si>
  <si>
    <t>Xã An Lục Long</t>
  </si>
  <si>
    <t>Xã Long Trì</t>
  </si>
  <si>
    <t>Xã Thanh Vĩnh Đông</t>
  </si>
  <si>
    <t>Phường Đạo Long</t>
  </si>
  <si>
    <t>Phường Đô Vinh</t>
  </si>
  <si>
    <t>Phường Bảo An</t>
  </si>
  <si>
    <t>Phường Phủ Hà</t>
  </si>
  <si>
    <t>Phường Mỹ Hương</t>
  </si>
  <si>
    <t>Xã Văn Hải</t>
  </si>
  <si>
    <t>Phường Đài Sơn</t>
  </si>
  <si>
    <t>Phường Mỹ Đông</t>
  </si>
  <si>
    <t>Phường Mỹ Bình</t>
  </si>
  <si>
    <t>Phường Tấn Tài</t>
  </si>
  <si>
    <t>Phường Kinh Dinh</t>
  </si>
  <si>
    <t>Xã Thành Hải</t>
  </si>
  <si>
    <t>Phường Mỹ Hải</t>
  </si>
  <si>
    <t>Xã Phước Tiến</t>
  </si>
  <si>
    <t>Xã Phước Bình</t>
  </si>
  <si>
    <t>Xã Phước Chính</t>
  </si>
  <si>
    <t>Xã Phước Đại</t>
  </si>
  <si>
    <t>Xã Tân Hải</t>
  </si>
  <si>
    <t>Thị trấn Khánh Hải</t>
  </si>
  <si>
    <t>Xã Vĩnh Hải</t>
  </si>
  <si>
    <t>Xã Phương Hải</t>
  </si>
  <si>
    <t>Xã Tri Hải</t>
  </si>
  <si>
    <t>Xã Hộ Hải</t>
  </si>
  <si>
    <t>Xã Công Hải</t>
  </si>
  <si>
    <t>Xã Phước Chiến</t>
  </si>
  <si>
    <t>Xã Phước Kháng</t>
  </si>
  <si>
    <t>Xã Lợi Hải</t>
  </si>
  <si>
    <t>Xã Điện Phương</t>
  </si>
  <si>
    <t>Xã Điện Thọ</t>
  </si>
  <si>
    <t>Xã Điện Tiến</t>
  </si>
  <si>
    <t>Xã Điện Thắng Bắc</t>
  </si>
  <si>
    <t>Phường Điện Nam Đông</t>
  </si>
  <si>
    <t>Phường Điện An</t>
  </si>
  <si>
    <t>Phường Điện Dương</t>
  </si>
  <si>
    <t>Phường Vĩnh Điện</t>
  </si>
  <si>
    <t>Xã Điện Thắng Trung</t>
  </si>
  <si>
    <t>Xã Điện Hồng</t>
  </si>
  <si>
    <t>Phường Điện Nam Bắc</t>
  </si>
  <si>
    <t>Xã Điện Phước</t>
  </si>
  <si>
    <t>Xã Điện Hòa</t>
  </si>
  <si>
    <t>Phường Điện Nam Trung</t>
  </si>
  <si>
    <t>Xã Điện Minh</t>
  </si>
  <si>
    <t>Xã Điện Phong</t>
  </si>
  <si>
    <t>Xã Điện Thắng Nam</t>
  </si>
  <si>
    <t>Xã Điện Trung</t>
  </si>
  <si>
    <t>Xã Điện Quang</t>
  </si>
  <si>
    <t>Phường Điện Ngọc</t>
  </si>
  <si>
    <t>Xã Tam Lộc</t>
  </si>
  <si>
    <t>Xã Tam Thành</t>
  </si>
  <si>
    <t>Xã Tam Lãnh</t>
  </si>
  <si>
    <t>Xã Tam An</t>
  </si>
  <si>
    <t>Xã Tam Phước</t>
  </si>
  <si>
    <t>Thị trấn Phú Thịnh</t>
  </si>
  <si>
    <t>Xã Tam Đàn</t>
  </si>
  <si>
    <t>Xã Tam Vinh</t>
  </si>
  <si>
    <t>Xã Tam Đại</t>
  </si>
  <si>
    <t>Xã Tam Dân</t>
  </si>
  <si>
    <t>Xã Quế Thọ</t>
  </si>
  <si>
    <t>Xã Phước Trà</t>
  </si>
  <si>
    <t>Xã Quế Bình</t>
  </si>
  <si>
    <t>Xã Phước Gia</t>
  </si>
  <si>
    <t>Thị trấn Tân An</t>
  </si>
  <si>
    <t>Xã Bình Lâm</t>
  </si>
  <si>
    <t>Xã Thăng Phước</t>
  </si>
  <si>
    <t>Xã Sông Trà</t>
  </si>
  <si>
    <t>Xã Quế Lưu</t>
  </si>
  <si>
    <t>Xã Tr'Hy</t>
  </si>
  <si>
    <t>Xã A Tiêng</t>
  </si>
  <si>
    <t>Xã Dang</t>
  </si>
  <si>
    <t>Xã A Vương</t>
  </si>
  <si>
    <t>Xã A Nông</t>
  </si>
  <si>
    <t>Xã A Xan</t>
  </si>
  <si>
    <t>Xã Lăng</t>
  </si>
  <si>
    <t>Xã Ga Ri</t>
  </si>
  <si>
    <t>Xã Ch'ơm</t>
  </si>
  <si>
    <t>Xã Bha Lê</t>
  </si>
  <si>
    <t>Phường Sơn Phong</t>
  </si>
  <si>
    <t>Phường Cẩm Nam</t>
  </si>
  <si>
    <t>Phường Minh An</t>
  </si>
  <si>
    <t>Phường Cẩm Phô</t>
  </si>
  <si>
    <t>Phường Thanh Hà</t>
  </si>
  <si>
    <t>Phường Cửa Đại</t>
  </si>
  <si>
    <t>Xã Cẩm Thanh</t>
  </si>
  <si>
    <t>Xã Cẩm Kim</t>
  </si>
  <si>
    <t>Phường Cẩm An</t>
  </si>
  <si>
    <t>Phường Cẩm Châu</t>
  </si>
  <si>
    <t>Thị trấn Hưng Hoá</t>
  </si>
  <si>
    <t>Xã Hiền Quan</t>
  </si>
  <si>
    <t>Xã Hương Nha</t>
  </si>
  <si>
    <t>Xã Cổ Tiết</t>
  </si>
  <si>
    <t>Xã Quang Húc</t>
  </si>
  <si>
    <t>Xã Tề Lễ</t>
  </si>
  <si>
    <t>Xã Văn Lương</t>
  </si>
  <si>
    <t>Xã Hồng Đà</t>
  </si>
  <si>
    <t>Xã Dậu Dương</t>
  </si>
  <si>
    <t>Xã Vực Trường</t>
  </si>
  <si>
    <t>Xã Thọ Văn</t>
  </si>
  <si>
    <t>Xã Thanh Uyên</t>
  </si>
  <si>
    <t>Xã Tứ Mỹ</t>
  </si>
  <si>
    <t>Xã Hùng Đô</t>
  </si>
  <si>
    <t>Xã Hương Nộn</t>
  </si>
  <si>
    <t>Xã Yến Mao</t>
  </si>
  <si>
    <t>Xã Đào Xá</t>
  </si>
  <si>
    <t>Xã Hoàng Xá</t>
  </si>
  <si>
    <t>Xã Tu Vũ</t>
  </si>
  <si>
    <t>Xã Đồng Luận</t>
  </si>
  <si>
    <t>Xã Bảo Yên</t>
  </si>
  <si>
    <t>Xã Tân Phương</t>
  </si>
  <si>
    <t>Thị trấn Thanh Thủy</t>
  </si>
  <si>
    <t>Xã Đoan Hạ</t>
  </si>
  <si>
    <t>Xã Thanh Đình</t>
  </si>
  <si>
    <t>Xã Hy Cương</t>
  </si>
  <si>
    <t>Xã Chu Hóa</t>
  </si>
  <si>
    <t>Xã Sơn Dương</t>
  </si>
  <si>
    <t>Xã Kinh Kệ</t>
  </si>
  <si>
    <t>Xã Bản Nguyên</t>
  </si>
  <si>
    <t>Xã Xuân Huy</t>
  </si>
  <si>
    <t>Xã Hợp Hải</t>
  </si>
  <si>
    <t>Thị trấn Lâm Thao</t>
  </si>
  <si>
    <t>Thị Trấn Hùng Sơn</t>
  </si>
  <si>
    <t>Xã Tiên Kiên</t>
  </si>
  <si>
    <t>Xã Xuân Lũng</t>
  </si>
  <si>
    <t>Xã Sơn Vi</t>
  </si>
  <si>
    <t>Xã Tứ Xã</t>
  </si>
  <si>
    <t>Xã  Tư</t>
  </si>
  <si>
    <t>Thị trấn P Rao</t>
  </si>
  <si>
    <t>Xã Sông Kôn</t>
  </si>
  <si>
    <t>Xã Za Hung</t>
  </si>
  <si>
    <t>Xã A Rooi</t>
  </si>
  <si>
    <t>Xã Mà Cooi</t>
  </si>
  <si>
    <t>Xã Ba</t>
  </si>
  <si>
    <t>Xã Jơ Ngây</t>
  </si>
  <si>
    <t>Xã Tà Lu</t>
  </si>
  <si>
    <t>Xã A Ting</t>
  </si>
  <si>
    <t>Xã Kà Dăng</t>
  </si>
  <si>
    <t>Xã Tình Húc</t>
  </si>
  <si>
    <t>Xã Húc Động</t>
  </si>
  <si>
    <t>Xã Lục Hồn</t>
  </si>
  <si>
    <t>Xã Vô Ngại</t>
  </si>
  <si>
    <t>Xã Hoành Mô</t>
  </si>
  <si>
    <t>Thị trấn Bình Liêu</t>
  </si>
  <si>
    <t>Xã Việt Thành</t>
  </si>
  <si>
    <t>Xã Hòa Cuông</t>
  </si>
  <si>
    <t>Xã Lương Thịnh</t>
  </si>
  <si>
    <t>Xã Báo Đáp</t>
  </si>
  <si>
    <t>Xã Nga Quán</t>
  </si>
  <si>
    <t>Xã Giới Phiên</t>
  </si>
  <si>
    <t>Xã Đào Thịnh</t>
  </si>
  <si>
    <t>Xã Hợp Minh</t>
  </si>
  <si>
    <t>Xã Cường Thịnh</t>
  </si>
  <si>
    <t>Xã Âu Lâu</t>
  </si>
  <si>
    <t>Thị trấn Cổ Phúc</t>
  </si>
  <si>
    <t>Xã Minh Quán</t>
  </si>
  <si>
    <t>Xã Quy Mông</t>
  </si>
  <si>
    <t>Xã Tân Đồng</t>
  </si>
  <si>
    <t>Xã Y Can</t>
  </si>
  <si>
    <t>Xã Bảo Hưng</t>
  </si>
  <si>
    <t>Xã Minh Quân</t>
  </si>
  <si>
    <t>Xã Hồng Ca</t>
  </si>
  <si>
    <t>Xã Mồ Dề</t>
  </si>
  <si>
    <t>Xã Hồ Bốn</t>
  </si>
  <si>
    <t>Thị trấn Mù Căng Chải</t>
  </si>
  <si>
    <t>Xã Dế Su Phình</t>
  </si>
  <si>
    <t>Xã Chế Cu Nha</t>
  </si>
  <si>
    <t>Xã La Pán Tẩn</t>
  </si>
  <si>
    <t>Xã Nậm Có</t>
  </si>
  <si>
    <t>Xã Cao Phạ</t>
  </si>
  <si>
    <t>Xã Púng Luông</t>
  </si>
  <si>
    <t>Xã Khao Mang</t>
  </si>
  <si>
    <t>Xã Kim Nọi</t>
  </si>
  <si>
    <t>Xã Chế Tạo</t>
  </si>
  <si>
    <t>Xã Nậm Khắt</t>
  </si>
  <si>
    <t>Thị trấn NT Liên Sơn</t>
  </si>
  <si>
    <t>Xã Nậm Búng</t>
  </si>
  <si>
    <t>Xã Thượng Bằng La</t>
  </si>
  <si>
    <t>Xã Cát Thịnh</t>
  </si>
  <si>
    <t>Xã Đồng Khê</t>
  </si>
  <si>
    <t>Xã Thạch Lương</t>
  </si>
  <si>
    <t>Xã Hạnh Sơn</t>
  </si>
  <si>
    <t>Xã Nghĩa Tâm</t>
  </si>
  <si>
    <t>Xã Tú Lệ</t>
  </si>
  <si>
    <t>Thị trấn NT Nghĩa Lộ</t>
  </si>
  <si>
    <t>Thị trấn NT Trần Phú</t>
  </si>
  <si>
    <t>Xã Đại Lịch</t>
  </si>
  <si>
    <t>Xã Chấn Thịnh</t>
  </si>
  <si>
    <t>Xã Sùng Đô</t>
  </si>
  <si>
    <t>Xã Suối Quyền</t>
  </si>
  <si>
    <t>Xã Suối Giàng</t>
  </si>
  <si>
    <t>Xã Nậm Lành</t>
  </si>
  <si>
    <t>Xã Gia Hội</t>
  </si>
  <si>
    <t>Xã Nậm Mười</t>
  </si>
  <si>
    <t>Xã An Lương</t>
  </si>
  <si>
    <t>Xã Sơn Lương</t>
  </si>
  <si>
    <t>Xã Minh An</t>
  </si>
  <si>
    <t>Xã Sơn A</t>
  </si>
  <si>
    <t>Xã Phù Nham</t>
  </si>
  <si>
    <t>Xã Suối Bu</t>
  </si>
  <si>
    <t>Xã Khánh Bình</t>
  </si>
  <si>
    <t>Xã Quốc Thái</t>
  </si>
  <si>
    <t>Thị trấn An Phú</t>
  </si>
  <si>
    <t>Xã Vĩnh Hội Đông</t>
  </si>
  <si>
    <t>Thị Trấn Long Bình</t>
  </si>
  <si>
    <t>Thị trấn Krông Năng</t>
  </si>
  <si>
    <t>Xã Ea Tam</t>
  </si>
  <si>
    <t>Xã Cư Klông</t>
  </si>
  <si>
    <t>Xã Ea Hồ</t>
  </si>
  <si>
    <t>Xã Ea Dăh</t>
  </si>
  <si>
    <t>Xã Ea Tóh</t>
  </si>
  <si>
    <t>Xã ĐLiê Ya</t>
  </si>
  <si>
    <t>Xã Ea Puk</t>
  </si>
  <si>
    <t>Xã Ea Tân</t>
  </si>
  <si>
    <t>Xã Quảng Hiệp</t>
  </si>
  <si>
    <t>Thị trấn  Quảng Phú</t>
  </si>
  <si>
    <t>Xã Ea Tul</t>
  </si>
  <si>
    <t>Xã Ea M'DRóh</t>
  </si>
  <si>
    <t>Xã Cư Dliê M'nông</t>
  </si>
  <si>
    <t>Xã Ea Tar</t>
  </si>
  <si>
    <t>Xã Quảng  Tiến</t>
  </si>
  <si>
    <t>Xã Cuor Đăng</t>
  </si>
  <si>
    <t>Xã Cư Suê</t>
  </si>
  <si>
    <t>Xã Ea D'Rơng</t>
  </si>
  <si>
    <t>Xã Ea Kuêh</t>
  </si>
  <si>
    <t>Thị trấn Ea Pốk</t>
  </si>
  <si>
    <t>Xã Ea Kiết</t>
  </si>
  <si>
    <t>Xã Ea M'nang</t>
  </si>
  <si>
    <t>Xã Cư M'gar</t>
  </si>
  <si>
    <t>Xã Ea H'đinh</t>
  </si>
  <si>
    <t>Xã Ea KPam</t>
  </si>
  <si>
    <t>Xã Đắk Ha</t>
  </si>
  <si>
    <t>Xã Đắk R'Măng</t>
  </si>
  <si>
    <t>Xã Đắk Som</t>
  </si>
  <si>
    <t>Xã Đắk Plao</t>
  </si>
  <si>
    <t>Thị trấn Ea T'Ling</t>
  </si>
  <si>
    <t>Xã Đắk Wil</t>
  </si>
  <si>
    <t>Xã Đắk DRông</t>
  </si>
  <si>
    <t>Xã Trúc Sơn</t>
  </si>
  <si>
    <t>Xã Ea Pô</t>
  </si>
  <si>
    <t>Xã Cư Knia</t>
  </si>
  <si>
    <t>Xã Nam Dong</t>
  </si>
  <si>
    <t>Xã Tâm Thắng</t>
  </si>
  <si>
    <t>Thị trấn Đắk Mil</t>
  </si>
  <si>
    <t>Xã  Đắk Lao</t>
  </si>
  <si>
    <t>Xã Đắk N'Drót</t>
  </si>
  <si>
    <t>Xã Đức Mạnh</t>
  </si>
  <si>
    <t>Xã Đắk Sắk</t>
  </si>
  <si>
    <t>Xã Đắk Gằn</t>
  </si>
  <si>
    <t>Xã Đắk R'La</t>
  </si>
  <si>
    <t>Xã Măng Tố</t>
  </si>
  <si>
    <t>Xã Nghị Đức</t>
  </si>
  <si>
    <t>Thị trấn Lạc Tánh</t>
  </si>
  <si>
    <t>Xã Huy Khiêm</t>
  </si>
  <si>
    <t>Xã Đồng Kho</t>
  </si>
  <si>
    <t>Xã Gia Huynh</t>
  </si>
  <si>
    <t>Xã Đức Thuận</t>
  </si>
  <si>
    <t>Xã Gia An</t>
  </si>
  <si>
    <t>Xã Bắc Ruộng</t>
  </si>
  <si>
    <t>Xã La Ngâu</t>
  </si>
  <si>
    <t>Xã Đức Bình</t>
  </si>
  <si>
    <t>Xã Suối Kiết</t>
  </si>
  <si>
    <t>Thị trấn Đức Tài</t>
  </si>
  <si>
    <t>Xã Đa Kai</t>
  </si>
  <si>
    <t>Xã Sùng Nhơn</t>
  </si>
  <si>
    <t>Xã Mê Pu</t>
  </si>
  <si>
    <t>Thị trấn Võ Xu</t>
  </si>
  <si>
    <t>Xã Đức Tín</t>
  </si>
  <si>
    <t>Xã Vũ Hoà</t>
  </si>
  <si>
    <t>Xã Sông Phan</t>
  </si>
  <si>
    <t>Thị trấn Tân Minh</t>
  </si>
  <si>
    <t>Xã Thắng Hải</t>
  </si>
  <si>
    <t>Xã Tân Thiện</t>
  </si>
  <si>
    <t>Xã Ngũ Phụng</t>
  </si>
  <si>
    <t>Xã Long Hải</t>
  </si>
  <si>
    <t>Phường Phước Hội</t>
  </si>
  <si>
    <t>Phường Phước Lộc</t>
  </si>
  <si>
    <t>Phường Bình Tân</t>
  </si>
  <si>
    <t>Thị trấn Trảng Bàng</t>
  </si>
  <si>
    <t>Xã Đôn Thuận</t>
  </si>
  <si>
    <t>Xã Hưng Thuận</t>
  </si>
  <si>
    <t>Xã Phước Lưu</t>
  </si>
  <si>
    <t>Xã Phước Chỉ</t>
  </si>
  <si>
    <t>Xã Gia Bình</t>
  </si>
  <si>
    <t>Xã An Tịnh</t>
  </si>
  <si>
    <t>Xã Tắc Vân</t>
  </si>
  <si>
    <t>Phường Tân Xuyên</t>
  </si>
  <si>
    <t>Xã Lý Văn Lâm</t>
  </si>
  <si>
    <t>Xã An Xuyên</t>
  </si>
  <si>
    <t>Phường Xuân An</t>
  </si>
  <si>
    <t>Phường Thanh Hải</t>
  </si>
  <si>
    <t>Phường Bình Hưng</t>
  </si>
  <si>
    <t>Phường Phú Hài</t>
  </si>
  <si>
    <t>Xã Phong Nẫm</t>
  </si>
  <si>
    <t>Phường Mũi Né</t>
  </si>
  <si>
    <t>Phường Phú Trinh</t>
  </si>
  <si>
    <t>Phường Lạc Đạo</t>
  </si>
  <si>
    <t>Phường Đức Long</t>
  </si>
  <si>
    <t>Xã Tiến Lợi</t>
  </si>
  <si>
    <t>Phường Hàm Tiến</t>
  </si>
  <si>
    <t>Phường Phú Tài</t>
  </si>
  <si>
    <t>Phường Đức Nghĩa</t>
  </si>
  <si>
    <t>Phường Phú Thủy</t>
  </si>
  <si>
    <t>Phường Đức Thắng</t>
  </si>
  <si>
    <t>Phường Hưng Long</t>
  </si>
  <si>
    <t>Xã Thiện Nghiệp</t>
  </si>
  <si>
    <t>Xã Ea Na</t>
  </si>
  <si>
    <t>Xã Dray Bhăng</t>
  </si>
  <si>
    <t>Thị trấn Buôn Trấp</t>
  </si>
  <si>
    <t>Xã Dur KMăl</t>
  </si>
  <si>
    <t>Xã Ea Ktur</t>
  </si>
  <si>
    <t>Xã Ea Tiêu</t>
  </si>
  <si>
    <t>Xã Ea Hu</t>
  </si>
  <si>
    <t>Xã Ea Bông</t>
  </si>
  <si>
    <t>Xã Hòa Hiệp</t>
  </si>
  <si>
    <t>Xã Băng A Drênh</t>
  </si>
  <si>
    <t>Xã Dray Sáp</t>
  </si>
  <si>
    <t>Xã Ea BHốk</t>
  </si>
  <si>
    <t>Xã Cư Ê Wi</t>
  </si>
  <si>
    <t>Xã Quảng Trực</t>
  </si>
  <si>
    <t>Xã Quảng Tín</t>
  </si>
  <si>
    <t>Xã Đạo Nghĩa</t>
  </si>
  <si>
    <t>Xã Nhân Cơ</t>
  </si>
  <si>
    <t>Xã Đắk Ru</t>
  </si>
  <si>
    <t>Xã Đắk Wer</t>
  </si>
  <si>
    <t>Xã Hưng Bình</t>
  </si>
  <si>
    <t>Thị trấn Kiến Đức</t>
  </si>
  <si>
    <t>Xã Đắk Búk So</t>
  </si>
  <si>
    <t>Xã Đắk R'Tíh</t>
  </si>
  <si>
    <t>Xã Kiến Thành</t>
  </si>
  <si>
    <t>Xã Đắk Sin</t>
  </si>
  <si>
    <t>Xã Sơn Hạ</t>
  </si>
  <si>
    <t>Xã Sơn Kỳ</t>
  </si>
  <si>
    <t>Xã Sơn Ba</t>
  </si>
  <si>
    <t>Thị trấn Di Lăng</t>
  </si>
  <si>
    <t>Xã Sơn Thượng</t>
  </si>
  <si>
    <t>Xã Sơn Cao</t>
  </si>
  <si>
    <t>Xã Sơn Bao</t>
  </si>
  <si>
    <t>Xã Sơn Nham</t>
  </si>
  <si>
    <t>Xã Sơn Linh</t>
  </si>
  <si>
    <t>Xã Phù Khê</t>
  </si>
  <si>
    <t>Phường Trang Hạ</t>
  </si>
  <si>
    <t>Phường Tân Hồng</t>
  </si>
  <si>
    <t>Phường Đồng Nguyên</t>
  </si>
  <si>
    <t>Phường Đình Bảng</t>
  </si>
  <si>
    <t>Xã Tương Giang</t>
  </si>
  <si>
    <t>Phường Đông Ngàn</t>
  </si>
  <si>
    <t>Phường Đồng Kỵ</t>
  </si>
  <si>
    <t>Xã Phù Chẩn</t>
  </si>
  <si>
    <t>Xã Hương Mạc</t>
  </si>
  <si>
    <t>Phường Châu Khê</t>
  </si>
  <si>
    <t>Xã Trà Nam</t>
  </si>
  <si>
    <t>Xã Trà Vinh</t>
  </si>
  <si>
    <t>Xã Trà Cang</t>
  </si>
  <si>
    <t>Xã Trà Linh</t>
  </si>
  <si>
    <t>Xã Trà Leng</t>
  </si>
  <si>
    <t>Xã Trà Don</t>
  </si>
  <si>
    <t>Xã Trà Mai</t>
  </si>
  <si>
    <t>Xã Trà Tập</t>
  </si>
  <si>
    <t>Xã Trà Dơn</t>
  </si>
  <si>
    <t>Xã Trà Vân</t>
  </si>
  <si>
    <t>Xã Mường Báng</t>
  </si>
  <si>
    <t>Xã Huổi Mí</t>
  </si>
  <si>
    <t>Xã Xá Nhè</t>
  </si>
  <si>
    <t>Xã Tả Sìn Thàng</t>
  </si>
  <si>
    <t>Xã Huổi Só</t>
  </si>
  <si>
    <t>Xã Sín Chải</t>
  </si>
  <si>
    <t>Thị trấn Tủa Chùa</t>
  </si>
  <si>
    <t>Xã Trung Thu</t>
  </si>
  <si>
    <t>Xã Mường Đun</t>
  </si>
  <si>
    <t>Xã Sính Phình</t>
  </si>
  <si>
    <t>Xã Nậm Nèn</t>
  </si>
  <si>
    <t>Xã Tủa Thàng</t>
  </si>
  <si>
    <t>Xã Lao Xả Phình</t>
  </si>
  <si>
    <t>Phường Na Lay</t>
  </si>
  <si>
    <t>Phường Sông Đà</t>
  </si>
  <si>
    <t>Xã Lay Nưa</t>
  </si>
  <si>
    <t>Xã Hòa Định Đông</t>
  </si>
  <si>
    <t>Xã Hòa Quang Bắc</t>
  </si>
  <si>
    <t>Xã Hoà Quang Nam</t>
  </si>
  <si>
    <t>Xã Hòa Trị</t>
  </si>
  <si>
    <t>Xã Hòa Hội</t>
  </si>
  <si>
    <t>Thị trấn Phú Hoà</t>
  </si>
  <si>
    <t>Xã Hòa Định Tây</t>
  </si>
  <si>
    <t>Xã Hoà Vinh</t>
  </si>
  <si>
    <t>Xã Hoà Hiệp Trung</t>
  </si>
  <si>
    <t>Xã Hoà Hiệp Nam</t>
  </si>
  <si>
    <t>Xã Hoà Xuân Đông</t>
  </si>
  <si>
    <t>Xã Hoà Thành</t>
  </si>
  <si>
    <t>Xã Hoà Hiệp Bắc</t>
  </si>
  <si>
    <t>Xã Hoà Tân Đông</t>
  </si>
  <si>
    <t>Xã Hoà Xuân Tây</t>
  </si>
  <si>
    <t>Xã Hoà Tâm</t>
  </si>
  <si>
    <t>Xã Hoà Xuân Nam</t>
  </si>
  <si>
    <t>Xã Chư Ngọc</t>
  </si>
  <si>
    <t>Xã Ia RMok</t>
  </si>
  <si>
    <t>Xã Ia RSai</t>
  </si>
  <si>
    <t>Xã Ia RSươm</t>
  </si>
  <si>
    <t>Xã Chư Gu</t>
  </si>
  <si>
    <t>Xã Ia HDreh</t>
  </si>
  <si>
    <t>Xã Ia Mláh</t>
  </si>
  <si>
    <t>Xã Đất Bằng</t>
  </si>
  <si>
    <t>Xã Chư Drăng</t>
  </si>
  <si>
    <t>Xã Krông Năng</t>
  </si>
  <si>
    <t>Xã Chư Rcăm</t>
  </si>
  <si>
    <t>Thị trấn Phú Túc</t>
  </si>
  <si>
    <t>Xã Uar</t>
  </si>
  <si>
    <t>Phường Tân Tiến</t>
  </si>
  <si>
    <t>Phường Ea Tam</t>
  </si>
  <si>
    <t>Phường Khánh Xuân</t>
  </si>
  <si>
    <t>Xã Hòa Thuận</t>
  </si>
  <si>
    <t>Xã Cư ÊBur</t>
  </si>
  <si>
    <t>Phường Thành Nhất</t>
  </si>
  <si>
    <t>Xã Hòa Khánh</t>
  </si>
  <si>
    <t>Phường Tự An</t>
  </si>
  <si>
    <t>Xã Hòa Xuân</t>
  </si>
  <si>
    <t>Phường Tân Hoà</t>
  </si>
  <si>
    <t>Xã Ea Tu</t>
  </si>
  <si>
    <t>Phường Tân Lợi</t>
  </si>
  <si>
    <t>Xã Ea Kao</t>
  </si>
  <si>
    <t>Xã Ia Dơk</t>
  </si>
  <si>
    <t>Xã Ia Nan</t>
  </si>
  <si>
    <t>Xã Ia Lang</t>
  </si>
  <si>
    <t>Xã Ia Pnôn</t>
  </si>
  <si>
    <t>Xã Ia Din</t>
  </si>
  <si>
    <t>Xã Ia Kla</t>
  </si>
  <si>
    <t>Xã Ia Kriêng</t>
  </si>
  <si>
    <t>Xã Ia Dom</t>
  </si>
  <si>
    <t>Xã Ia Krêl</t>
  </si>
  <si>
    <t>Thị trấn Chư Ty</t>
  </si>
  <si>
    <t>Xã Trung Sơn Trầm</t>
  </si>
  <si>
    <t>Xã Viên Sơn</t>
  </si>
  <si>
    <t>Xã Cổ Đông</t>
  </si>
  <si>
    <t>Phường Sơn Lộc</t>
  </si>
  <si>
    <t>Phường Phú Thịnh</t>
  </si>
  <si>
    <t>Xã Đường Lâm</t>
  </si>
  <si>
    <t>Phường Xuân Khanh</t>
  </si>
  <si>
    <t>Xã Hà Linh</t>
  </si>
  <si>
    <t>Xã Phương Mỹ</t>
  </si>
  <si>
    <t>Xã Hương Thủy</t>
  </si>
  <si>
    <t>Xã Hòa Hải</t>
  </si>
  <si>
    <t>Xã Gia Phố</t>
  </si>
  <si>
    <t>Xã Hương Vĩnh</t>
  </si>
  <si>
    <t>Xã Phương Điền</t>
  </si>
  <si>
    <t>Xã Hương Long</t>
  </si>
  <si>
    <t>Xã Phú Phong</t>
  </si>
  <si>
    <t>Xã Hương Trạch</t>
  </si>
  <si>
    <t>Xã Phúc Đồng</t>
  </si>
  <si>
    <t>Xã Hương Trà</t>
  </si>
  <si>
    <t>Thị trấn Hương Khê</t>
  </si>
  <si>
    <t>Xã Phú Gia</t>
  </si>
  <si>
    <t>Xã Hương Đô</t>
  </si>
  <si>
    <t>Xã Hương Liên</t>
  </si>
  <si>
    <t>Phường Bắc Hồng</t>
  </si>
  <si>
    <t>Phường Nam Hồng</t>
  </si>
  <si>
    <t>Phường  Đức Thuận</t>
  </si>
  <si>
    <t>Xã Thuận Lộc</t>
  </si>
  <si>
    <t>Phường Trung Lương</t>
  </si>
  <si>
    <t>Phường Đậu Liêu</t>
  </si>
  <si>
    <t>Xã Phú Cát</t>
  </si>
  <si>
    <t>Xã Sài Sơn</t>
  </si>
  <si>
    <t>Xã Phượng Cách</t>
  </si>
  <si>
    <t>Xã Ngọc Liệp</t>
  </si>
  <si>
    <t>Xã Hòa Thạch</t>
  </si>
  <si>
    <t>Thị trấn Quốc Oai</t>
  </si>
  <si>
    <t>Xã Liệp Tuyết</t>
  </si>
  <si>
    <t>Xã Cấn Hữu</t>
  </si>
  <si>
    <t>Xã Phú Mãn</t>
  </si>
  <si>
    <t>Xã Thạch Thán</t>
  </si>
  <si>
    <t>Xã Tuyết Nghĩa</t>
  </si>
  <si>
    <t>Xã Nghĩa Hương</t>
  </si>
  <si>
    <t>Xã Dương Liễu</t>
  </si>
  <si>
    <t>Xã Đức Thượng</t>
  </si>
  <si>
    <t>Xã Di Trạch</t>
  </si>
  <si>
    <t>Xã Cát Quế</t>
  </si>
  <si>
    <t>Xã Yên Sở</t>
  </si>
  <si>
    <t>Xã Sơn Đồng</t>
  </si>
  <si>
    <t>Xã Tiền Yên</t>
  </si>
  <si>
    <t>Xã Đông La</t>
  </si>
  <si>
    <t>Xã La Phù</t>
  </si>
  <si>
    <t>Xã Song Phương</t>
  </si>
  <si>
    <t>Thị trấn Trạm Trôi</t>
  </si>
  <si>
    <t>Xã Lại Yên</t>
  </si>
  <si>
    <t>Xã Vân Côn</t>
  </si>
  <si>
    <t>Xã Đắc Sở</t>
  </si>
  <si>
    <t>Xã Vân Canh</t>
  </si>
  <si>
    <t>Xã Thọ An</t>
  </si>
  <si>
    <t>Xã Thượng Mỗ</t>
  </si>
  <si>
    <t>Xã Thọ Xuân</t>
  </si>
  <si>
    <t>Xã Phương Đình</t>
  </si>
  <si>
    <t>Xã Liên Trung</t>
  </si>
  <si>
    <t>Xã Song Phượng</t>
  </si>
  <si>
    <t>Xã Hạ Mỗ</t>
  </si>
  <si>
    <t>Xã Hồng Hà</t>
  </si>
  <si>
    <t>Thị trấn Phùng</t>
  </si>
  <si>
    <t>Xã Đồng Tháp</t>
  </si>
  <si>
    <t>Xã Trung Châu</t>
  </si>
  <si>
    <t>Xã Cẩm Chế</t>
  </si>
  <si>
    <t>Xã Vĩnh Lập</t>
  </si>
  <si>
    <t>Xã Thanh Lang</t>
  </si>
  <si>
    <t>Xã Thanh Bính</t>
  </si>
  <si>
    <t>Xã Thanh Hồng</t>
  </si>
  <si>
    <t>Xã Thanh Cường</t>
  </si>
  <si>
    <t>Xã Phượng Hoàng</t>
  </si>
  <si>
    <t>Xã Hồ đắc Kiện</t>
  </si>
  <si>
    <t>Xã Phú Tâm</t>
  </si>
  <si>
    <t>Thị trấn Huỳnh Hữu Nghĩa</t>
  </si>
  <si>
    <t>Xã Mỹ Tú</t>
  </si>
  <si>
    <t>Xã Liên Bão</t>
  </si>
  <si>
    <t>Xã Việt Đoàn</t>
  </si>
  <si>
    <t>Xã Hoàn Sơn</t>
  </si>
  <si>
    <t>Xã Khắc Niệm</t>
  </si>
  <si>
    <t>Xã Tân Chi</t>
  </si>
  <si>
    <t>Xã Cảnh Hưng</t>
  </si>
  <si>
    <t>Thị trấn Lim</t>
  </si>
  <si>
    <t>Xã Nội Duệ</t>
  </si>
  <si>
    <t>Xã Hạp Lĩnh</t>
  </si>
  <si>
    <t>Xã Minh Đạo</t>
  </si>
  <si>
    <t>Xã Hiên Vân</t>
  </si>
  <si>
    <t>Xã Lạc Vệ</t>
  </si>
  <si>
    <t>Xã Phật Tích</t>
  </si>
  <si>
    <t>Xã Phạm Ngũ Lão</t>
  </si>
  <si>
    <t>Xã Chính Nghĩa</t>
  </si>
  <si>
    <t>Xã Ngọc Thanh</t>
  </si>
  <si>
    <t>Xã Hiệp Cường</t>
  </si>
  <si>
    <t>Thị trấn Lương Bằng</t>
  </si>
  <si>
    <t>Xã Thọ Vinh</t>
  </si>
  <si>
    <t>Xã Đức Hợp</t>
  </si>
  <si>
    <t>Xã Mai Động</t>
  </si>
  <si>
    <t>Xã Vĩnh Xá</t>
  </si>
  <si>
    <t>Xã Nhân La</t>
  </si>
  <si>
    <t>Xã Nghĩa Dân</t>
  </si>
  <si>
    <t>Xã Chỉ Đạo</t>
  </si>
  <si>
    <t>Xã Lương Tài</t>
  </si>
  <si>
    <t>Xã Lạc Hồng</t>
  </si>
  <si>
    <t>Thị trấn Như Quỳnh</t>
  </si>
  <si>
    <t>Xã Đình Dù</t>
  </si>
  <si>
    <t>Xã Lạc Đạo</t>
  </si>
  <si>
    <t>Xã Minh Hải</t>
  </si>
  <si>
    <t>Xã Trưng Trắc</t>
  </si>
  <si>
    <t>Xã Đông Trà</t>
  </si>
  <si>
    <t>Xã Đông Long</t>
  </si>
  <si>
    <t>Xã Đông Quí</t>
  </si>
  <si>
    <t>Xã Tây Lương</t>
  </si>
  <si>
    <t>Xã Nam Phú</t>
  </si>
  <si>
    <t>Thị trấn Tiền Hải</t>
  </si>
  <si>
    <t>Xã Đông Cơ</t>
  </si>
  <si>
    <t>Xã Bắc Hải</t>
  </si>
  <si>
    <t>Xã Nam Thịnh</t>
  </si>
  <si>
    <t>Xã Đông Trung</t>
  </si>
  <si>
    <t>Xã Tây Ninh</t>
  </si>
  <si>
    <t>Xã Đông Lâm</t>
  </si>
  <si>
    <t>Xã Phương Công</t>
  </si>
  <si>
    <t>Xã Tây Tiến</t>
  </si>
  <si>
    <t>Xã Vân Trường</t>
  </si>
  <si>
    <t>Xã Nghĩa Phong</t>
  </si>
  <si>
    <t>Xã Nghĩa Châu</t>
  </si>
  <si>
    <t>Xã Nghĩa Hùng</t>
  </si>
  <si>
    <t>Thị trấn Liễu Đề</t>
  </si>
  <si>
    <t>Thị trấn Rạng Đông</t>
  </si>
  <si>
    <t>Xã Nam Điền</t>
  </si>
  <si>
    <t>Xã Nghĩa Thành</t>
  </si>
  <si>
    <t>Xã Hoàng Nam</t>
  </si>
  <si>
    <t>Xã Nghĩa Hải</t>
  </si>
  <si>
    <t>Xã Trực Chính</t>
  </si>
  <si>
    <t>Xã Trực Cường</t>
  </si>
  <si>
    <t>Thị trấn Cổ Lễ</t>
  </si>
  <si>
    <t>Xã Liêm Hải</t>
  </si>
  <si>
    <t>Xã Trực Thuận</t>
  </si>
  <si>
    <t>Xã Trực Hùng</t>
  </si>
  <si>
    <t>Xã Trực Khang</t>
  </si>
  <si>
    <t>Xã Trực Phú</t>
  </si>
  <si>
    <t>Xã Trung Đông</t>
  </si>
  <si>
    <t>Xã Trực Đại</t>
  </si>
  <si>
    <t>Xã Trực Tuấn</t>
  </si>
  <si>
    <t>Xã Trực Thắng</t>
  </si>
  <si>
    <t>Xã Trực Nội</t>
  </si>
  <si>
    <t>Xã Phương Định</t>
  </si>
  <si>
    <t>Xã Trực Thanh</t>
  </si>
  <si>
    <t>Thị trấn Cát Thành</t>
  </si>
  <si>
    <t>Xã Trực Đạo</t>
  </si>
  <si>
    <t>Xã Trực Hưng</t>
  </si>
  <si>
    <t>Xã Trực Mỹ</t>
  </si>
  <si>
    <t>Xã Trực Thái</t>
  </si>
  <si>
    <t>Phường Mường Thanh</t>
  </si>
  <si>
    <t>Xã Tà Lèng</t>
  </si>
  <si>
    <t>Phường Him Lam</t>
  </si>
  <si>
    <t>Phường Tân Thanh</t>
  </si>
  <si>
    <t>Phường Thanh Trường</t>
  </si>
  <si>
    <t>Phường Noong Bua</t>
  </si>
  <si>
    <t>Phường Nam Thanh</t>
  </si>
  <si>
    <t>Phường Bãi Bông</t>
  </si>
  <si>
    <t>Phường Ba Hàng</t>
  </si>
  <si>
    <t>Xã Phúc Tân</t>
  </si>
  <si>
    <t>Xã Đông Cao</t>
  </si>
  <si>
    <t>Xã Phúc Thuận</t>
  </si>
  <si>
    <t>Xã Vạn Phái</t>
  </si>
  <si>
    <t>Xã Đắc Sơn</t>
  </si>
  <si>
    <t>Xã Bàn Đạt</t>
  </si>
  <si>
    <t>Thị trấn Hương Sơn</t>
  </si>
  <si>
    <t>Xã Thượng Đình</t>
  </si>
  <si>
    <t>Xã Bảo Lý</t>
  </si>
  <si>
    <t>Xã Dương Thành</t>
  </si>
  <si>
    <t>Xã Kha Sơn</t>
  </si>
  <si>
    <t>Xã Thanh Ninh</t>
  </si>
  <si>
    <t>Xã Nhã Lộng</t>
  </si>
  <si>
    <t>Xã úc Kỳ</t>
  </si>
  <si>
    <t>Xã Đồng Liên</t>
  </si>
  <si>
    <t>Xã Điềm Thụy</t>
  </si>
  <si>
    <t>Xã Lương Phú</t>
  </si>
  <si>
    <t>Xã Bằng Cả</t>
  </si>
  <si>
    <t>Xã Quảng La</t>
  </si>
  <si>
    <t>Thị trấn Trới</t>
  </si>
  <si>
    <t>Xã Đồng Lâm</t>
  </si>
  <si>
    <t>Xã Vũ Oai</t>
  </si>
  <si>
    <t>Xã Tuân Chính</t>
  </si>
  <si>
    <t>Xã Kim Xá</t>
  </si>
  <si>
    <t>Thị trấn Thổ Tang</t>
  </si>
  <si>
    <t>Xã Lũng Hoà</t>
  </si>
  <si>
    <t>Xã Cao Đại</t>
  </si>
  <si>
    <t>Thị trấn Vĩnh Tường</t>
  </si>
  <si>
    <t>Thị trấn Tứ Trưng</t>
  </si>
  <si>
    <t>Xã Ngũ Kiên</t>
  </si>
  <si>
    <t>Xã Bồ Sao</t>
  </si>
  <si>
    <t>Xã Việt Xuân</t>
  </si>
  <si>
    <t>Xã Chấn Hưng</t>
  </si>
  <si>
    <t>Xã Tam Phúc</t>
  </si>
  <si>
    <t>Xã Thượng Trưng</t>
  </si>
  <si>
    <t>Xã Vân Xuân</t>
  </si>
  <si>
    <t>Xã Vũ Di</t>
  </si>
  <si>
    <t>Xã Lý Nhân</t>
  </si>
  <si>
    <t>Phường Phúc Thắng</t>
  </si>
  <si>
    <t>Phường Xuân Hoà</t>
  </si>
  <si>
    <t>Xã Nam Viêm</t>
  </si>
  <si>
    <t>Phường Trưng Nhị</t>
  </si>
  <si>
    <t>Phường Trưng Trắc</t>
  </si>
  <si>
    <t>Xã Tiền Châu</t>
  </si>
  <si>
    <t>Xã Tiên Nguyên</t>
  </si>
  <si>
    <t>Xã Tân Nam</t>
  </si>
  <si>
    <t>Xã Bản Rịa</t>
  </si>
  <si>
    <t>Xã Bằng Lang</t>
  </si>
  <si>
    <t>Xã Tân Trịnh</t>
  </si>
  <si>
    <t>Xã Yên Hà</t>
  </si>
  <si>
    <t>Xã Vĩ Thượng</t>
  </si>
  <si>
    <t>Xã Nà Khương</t>
  </si>
  <si>
    <t>Xã Tiên Yên</t>
  </si>
  <si>
    <t>Xã Tân Bắc</t>
  </si>
  <si>
    <t>Xã Sập Vạt</t>
  </si>
  <si>
    <t>Xã Chiềng Pằn</t>
  </si>
  <si>
    <t>Xã Chiềng Tương</t>
  </si>
  <si>
    <t>Xã Chiềng On</t>
  </si>
  <si>
    <t>Xã Chiềng Sàng</t>
  </si>
  <si>
    <t>Xã Viêng Lán</t>
  </si>
  <si>
    <t>Xã Mường Lựm</t>
  </si>
  <si>
    <t>Xã Chiềng Khoi</t>
  </si>
  <si>
    <t>Xã Tú Nang</t>
  </si>
  <si>
    <t>Xã Lóng Phiêng</t>
  </si>
  <si>
    <t>Xã Chiềng Hặc</t>
  </si>
  <si>
    <t>Thị trấn Yên Châu</t>
  </si>
  <si>
    <t>Xã Chiềng Đông</t>
  </si>
  <si>
    <t>Xã Phiêng Khoài</t>
  </si>
  <si>
    <t>Xã Giang Ly</t>
  </si>
  <si>
    <t>Xã Khánh Nam</t>
  </si>
  <si>
    <t>Thị trấn Khánh Vĩnh</t>
  </si>
  <si>
    <t>Xã Khánh Đông</t>
  </si>
  <si>
    <t>Xã Liên Sang</t>
  </si>
  <si>
    <t>Xã Sông Cầu</t>
  </si>
  <si>
    <t>Xã Khánh Hiệp</t>
  </si>
  <si>
    <t>Xã Cầu Bà</t>
  </si>
  <si>
    <t>Xã Sơn Thái</t>
  </si>
  <si>
    <t>Xã Diên Thọ</t>
  </si>
  <si>
    <t>Xã Diên Sơn</t>
  </si>
  <si>
    <t>Thị trấn Diên Khánh</t>
  </si>
  <si>
    <t>Xã Suối Cát</t>
  </si>
  <si>
    <t>Xã Diên Xuân</t>
  </si>
  <si>
    <t>Xã Diên Tân</t>
  </si>
  <si>
    <t>Xã Diên Toàn</t>
  </si>
  <si>
    <t>Xã Diên Phước</t>
  </si>
  <si>
    <t>Xã Diên Lâm</t>
  </si>
  <si>
    <t>Xã Diên Lộc</t>
  </si>
  <si>
    <t>Xã Diên Đồng</t>
  </si>
  <si>
    <t>Xã Diên Bình</t>
  </si>
  <si>
    <t>Xã Suối Hiệp</t>
  </si>
  <si>
    <t>Xã Diên Hòa</t>
  </si>
  <si>
    <t>Xã Diên Điền</t>
  </si>
  <si>
    <t>Xã Diên Lạc</t>
  </si>
  <si>
    <t>Xã Diên Thạnh</t>
  </si>
  <si>
    <t>Xã Diên An</t>
  </si>
  <si>
    <t>Xã Suối Tiên</t>
  </si>
  <si>
    <t>Xã Suối Tân</t>
  </si>
  <si>
    <t>Thị trấn Tô Hạp</t>
  </si>
  <si>
    <t>Xã Ba Cụm Nam</t>
  </si>
  <si>
    <t>Xã Sơn Hiệp</t>
  </si>
  <si>
    <t>Xã Ba Cụm Bắc</t>
  </si>
  <si>
    <t>Xã Kiên Bình</t>
  </si>
  <si>
    <t>Xã Hòa Điền</t>
  </si>
  <si>
    <t>Xã Tân Khánh Hòa</t>
  </si>
  <si>
    <t>Xã Vĩnh Điều</t>
  </si>
  <si>
    <t>Thị trấn Kiên Lương</t>
  </si>
  <si>
    <t>Xã Hòn Nghệ</t>
  </si>
  <si>
    <t>Thị trấn Minh Lương</t>
  </si>
  <si>
    <t>Xã Giục Tượng</t>
  </si>
  <si>
    <t>Xã Vĩnh Hoà Phú</t>
  </si>
  <si>
    <t>Xã Vĩnh Hòa Hiệp</t>
  </si>
  <si>
    <t>Xã Mong Thọ</t>
  </si>
  <si>
    <t>Xã Mong Thọ B</t>
  </si>
  <si>
    <t>Xã Mong Thọ A</t>
  </si>
  <si>
    <t>Xã Đắk PXi</t>
  </si>
  <si>
    <t>Xã Đắk Ui</t>
  </si>
  <si>
    <t>Xã Đắk Mar</t>
  </si>
  <si>
    <t>Xã Ngok Wang</t>
  </si>
  <si>
    <t>Xã Đắk La</t>
  </si>
  <si>
    <t>Thị trấn Đắk Hà</t>
  </si>
  <si>
    <t>Xã Đắk HRing</t>
  </si>
  <si>
    <t>Xã Ngok Réo</t>
  </si>
  <si>
    <t>Xã Hà Mòn</t>
  </si>
  <si>
    <t>Xã Lại Sơn</t>
  </si>
  <si>
    <t>Xã Nam Du</t>
  </si>
  <si>
    <t>Xã Hòn Tre</t>
  </si>
  <si>
    <t>Xã Pô Kô</t>
  </si>
  <si>
    <t>Xã Ngọk Tụ</t>
  </si>
  <si>
    <t>Xã Kon Đào</t>
  </si>
  <si>
    <t>Xã Văn Lem</t>
  </si>
  <si>
    <t>Xã Đắk Rơ Nga</t>
  </si>
  <si>
    <t>Xã Tân Cảnh</t>
  </si>
  <si>
    <t>Thị trấn Đắk Tô</t>
  </si>
  <si>
    <t>Xã Đắk Trăm</t>
  </si>
  <si>
    <t>Xã Nam Yên</t>
  </si>
  <si>
    <t>Xã Nam Thái A</t>
  </si>
  <si>
    <t>Xã Tây Yên A</t>
  </si>
  <si>
    <t>Thị trấn Thứ Ba</t>
  </si>
  <si>
    <t>Xã Hưng Yên</t>
  </si>
  <si>
    <t>Xã Thạnh Yên</t>
  </si>
  <si>
    <t>Xã Thạnh Yên A</t>
  </si>
  <si>
    <t>Xã Đông Thái</t>
  </si>
  <si>
    <t>Xã Tây Yên</t>
  </si>
  <si>
    <t>Xã Hàm Thạnh</t>
  </si>
  <si>
    <t>Xã Hàm Mỹ</t>
  </si>
  <si>
    <t>Xã Mỹ Thạnh</t>
  </si>
  <si>
    <t>Xã Hàm Minh</t>
  </si>
  <si>
    <t>Thị trấn Thuận Nam</t>
  </si>
  <si>
    <t>Xã Hàm Cần</t>
  </si>
  <si>
    <t>Xã Mương Mán</t>
  </si>
  <si>
    <t>Xã Hàm Kiệm</t>
  </si>
  <si>
    <t>Xã Hàm Cường</t>
  </si>
  <si>
    <t>Xã Thuận Quí</t>
  </si>
  <si>
    <t>Xã Tân Thuận</t>
  </si>
  <si>
    <t>Xã Đắk Ruồng</t>
  </si>
  <si>
    <t>Thị trấn Đắk Rve</t>
  </si>
  <si>
    <t>Xã Đắk Kôi</t>
  </si>
  <si>
    <t>Xã Đắk Tơ Lung</t>
  </si>
  <si>
    <t>Xã Đắk Pne</t>
  </si>
  <si>
    <t>Xã Đắk Tờ Re</t>
  </si>
  <si>
    <t>Xã Đắk Blà</t>
  </si>
  <si>
    <t>Xã Đắk Rơ Wa</t>
  </si>
  <si>
    <t>Phường Duy Tân</t>
  </si>
  <si>
    <t>Xã Chư Hreng</t>
  </si>
  <si>
    <t>Phường Trường Chinh</t>
  </si>
  <si>
    <t>Xã Ia Chim</t>
  </si>
  <si>
    <t>Xã Kroong</t>
  </si>
  <si>
    <t>Xã Đăk Năng</t>
  </si>
  <si>
    <t>Xã Đắk Cấm</t>
  </si>
  <si>
    <t>Xã Ngọk Bay</t>
  </si>
  <si>
    <t>Xã Ninh Thạnh</t>
  </si>
  <si>
    <t>Phường Hiệp Ninh</t>
  </si>
  <si>
    <t>Thị trấn Tân Châu</t>
  </si>
  <si>
    <t>Xã Suối Dây</t>
  </si>
  <si>
    <t>Xã Suối Ngô</t>
  </si>
  <si>
    <t>Xã Suối Đá</t>
  </si>
  <si>
    <t>Xã Phước Ninh</t>
  </si>
  <si>
    <t>Xã Cầu Khởi</t>
  </si>
  <si>
    <t>Thị trấn Dương Minh Châu</t>
  </si>
  <si>
    <t>Xã Phước Minh</t>
  </si>
  <si>
    <t>Xã Phan</t>
  </si>
  <si>
    <t>Xã Chà Là</t>
  </si>
  <si>
    <t>Xã Bàu Năng</t>
  </si>
  <si>
    <t>Xã Bến Củi</t>
  </si>
  <si>
    <t>Xã Truông Mít</t>
  </si>
  <si>
    <t>Xã Hòa Thạnh</t>
  </si>
  <si>
    <t>Xã An Cơ</t>
  </si>
  <si>
    <t>Xã Biên Giới</t>
  </si>
  <si>
    <t>Xã Trí Bình</t>
  </si>
  <si>
    <t>Xã Thanh Điền</t>
  </si>
  <si>
    <t>Xã Ninh Điền</t>
  </si>
  <si>
    <t>Xã Phước Vinh</t>
  </si>
  <si>
    <t>Xã Hảo Đước</t>
  </si>
  <si>
    <t>Xã Đồng Khởi</t>
  </si>
  <si>
    <t>Thị trấn Hòa Thành</t>
  </si>
  <si>
    <t>Xã Long Thành Bắc</t>
  </si>
  <si>
    <t>Xã Long Thành Trung</t>
  </si>
  <si>
    <t>Xã Trường Đông</t>
  </si>
  <si>
    <t>Xã Trường Hòa</t>
  </si>
  <si>
    <t>Xã Hiệp Tân</t>
  </si>
  <si>
    <t>Xã Trường Tây</t>
  </si>
  <si>
    <t>Xã Long Thành Nam</t>
  </si>
  <si>
    <t>Thị trấn Bến Cầu</t>
  </si>
  <si>
    <t>Xã Long Chữ</t>
  </si>
  <si>
    <t>Xã Tiên Thuận</t>
  </si>
  <si>
    <t>Xã Lợi Thuận</t>
  </si>
  <si>
    <t>Xã Long Giang</t>
  </si>
  <si>
    <t>Phường Tân Đông Hiệp</t>
  </si>
  <si>
    <t>Phường Đông Hòa</t>
  </si>
  <si>
    <t>Phường Dĩ An</t>
  </si>
  <si>
    <t>Phường Bình An</t>
  </si>
  <si>
    <t>Phường Bình Thắng</t>
  </si>
  <si>
    <t>Phường An Thạnh</t>
  </si>
  <si>
    <t>Phường Bình Nhâm</t>
  </si>
  <si>
    <t>Phường Lái Thiêu</t>
  </si>
  <si>
    <t>Phường Thuận Giao</t>
  </si>
  <si>
    <t>Phường Vĩnh Phú</t>
  </si>
  <si>
    <t>Phường Bình Hòa</t>
  </si>
  <si>
    <t>Phường Bình Chuẩn</t>
  </si>
  <si>
    <t>Phường Hưng Định</t>
  </si>
  <si>
    <t>Xã Điệp Nông</t>
  </si>
  <si>
    <t>Thị trấn Hưng Hà</t>
  </si>
  <si>
    <t>Xã Thái Phương</t>
  </si>
  <si>
    <t>Thị trấn Hưng Nhân</t>
  </si>
  <si>
    <t>Xã Đông Đô</t>
  </si>
  <si>
    <t>Xã Duyên Hải</t>
  </si>
  <si>
    <t>Xã Đoan Hùng</t>
  </si>
  <si>
    <t>Xã Văn Cẩm</t>
  </si>
  <si>
    <t>Xã Chí Hòa</t>
  </si>
  <si>
    <t>Xã Tân Lễ</t>
  </si>
  <si>
    <t>Xã Hùng Dũng</t>
  </si>
  <si>
    <t>Xã Thái Hưng</t>
  </si>
  <si>
    <t>Xã Hồng Lĩnh</t>
  </si>
  <si>
    <t>Xã Tây Đô</t>
  </si>
  <si>
    <t>Xã Tiến Đức</t>
  </si>
  <si>
    <t>Thị trấn Quỳnh Côi</t>
  </si>
  <si>
    <t>Xã Quỳnh Khê</t>
  </si>
  <si>
    <t>Xã An ấp</t>
  </si>
  <si>
    <t>Xã Quỳnh Giao</t>
  </si>
  <si>
    <t>Xã An Cầu</t>
  </si>
  <si>
    <t>Xã An Vũ</t>
  </si>
  <si>
    <t>Xã An Lễ</t>
  </si>
  <si>
    <t>Xã An Khê</t>
  </si>
  <si>
    <t>Xã Quỳnh Bảo</t>
  </si>
  <si>
    <t>Xã An Tràng</t>
  </si>
  <si>
    <t>Xã Quỳnh Hoàng</t>
  </si>
  <si>
    <t>Xã Quỳnh Hội</t>
  </si>
  <si>
    <t>Xã Quỳnh Xá</t>
  </si>
  <si>
    <t>Xã Quỳnh Hải</t>
  </si>
  <si>
    <t>Thị trấn An Bài</t>
  </si>
  <si>
    <t>Xã An Quí</t>
  </si>
  <si>
    <t>Xã Quỳnh Nguyên</t>
  </si>
  <si>
    <t>Xã An Dục</t>
  </si>
  <si>
    <t>Xã Đông Kinh</t>
  </si>
  <si>
    <t>Xã Liên Giang</t>
  </si>
  <si>
    <t>Xã Đông Huy</t>
  </si>
  <si>
    <t>Xã Đông Các</t>
  </si>
  <si>
    <t>Xã Đông Cường</t>
  </si>
  <si>
    <t>Xã Đông Hợp</t>
  </si>
  <si>
    <t>Thị trấn Đông Hưng</t>
  </si>
  <si>
    <t>Xã Lô Giang</t>
  </si>
  <si>
    <t>Xã Đông Giang</t>
  </si>
  <si>
    <t>Xã Hoa Lư</t>
  </si>
  <si>
    <t>Xã Đông Động</t>
  </si>
  <si>
    <t>Xã Trọng Quan</t>
  </si>
  <si>
    <t>Xã Hoa Nam</t>
  </si>
  <si>
    <t>Xã Đông á</t>
  </si>
  <si>
    <t>Xã Đông Dương</t>
  </si>
  <si>
    <t>Xã Thụy Tân</t>
  </si>
  <si>
    <t>Xã Thụy Trường</t>
  </si>
  <si>
    <t>Xã Thụy Chính</t>
  </si>
  <si>
    <t>Xã Thụy Ninh</t>
  </si>
  <si>
    <t>Xã Thái Giang</t>
  </si>
  <si>
    <t>Xã Thái Hà</t>
  </si>
  <si>
    <t>Xã Thụy Liên</t>
  </si>
  <si>
    <t>Xã Thụy Hà</t>
  </si>
  <si>
    <t>Xã Thụy Phong</t>
  </si>
  <si>
    <t>Xã Thụy Quỳnh</t>
  </si>
  <si>
    <t>Thị trấn Diêm Điền</t>
  </si>
  <si>
    <t>Xã Thụy Hưng</t>
  </si>
  <si>
    <t>Xã Thụy Dân</t>
  </si>
  <si>
    <t>Xã Thái Phúc</t>
  </si>
  <si>
    <t>Xã Thái Thuần</t>
  </si>
  <si>
    <t>Xã Thụy Văn</t>
  </si>
  <si>
    <t>Xã Thụy Lương</t>
  </si>
  <si>
    <t>Xã Thái Đô</t>
  </si>
  <si>
    <t>Xã Thái Thành</t>
  </si>
  <si>
    <t>Xã Thái Thọ</t>
  </si>
  <si>
    <t>Xã Hồng Quỳnh</t>
  </si>
  <si>
    <t>Xã Thụy Hồng</t>
  </si>
  <si>
    <t>Xã Thụy Việt</t>
  </si>
  <si>
    <t>Xã Thụy Xuân</t>
  </si>
  <si>
    <t>Xã Thụy Dương</t>
  </si>
  <si>
    <t>Xã Thụy Trình</t>
  </si>
  <si>
    <t>Xã Thụy Hải</t>
  </si>
  <si>
    <t>Xã Thái Xuyên</t>
  </si>
  <si>
    <t>Xã  Mỹ Lộc</t>
  </si>
  <si>
    <t>Xã Thụy Dũng</t>
  </si>
  <si>
    <t>Xã Thụy Phúc</t>
  </si>
  <si>
    <t>Xã Thụy Thanh</t>
  </si>
  <si>
    <t>Xã Thụy Sơn</t>
  </si>
  <si>
    <t>Xã Thái Thuỷ</t>
  </si>
  <si>
    <t>Xã Thái Hoà</t>
  </si>
  <si>
    <t>Xã Thái Hồng</t>
  </si>
  <si>
    <t>Xã Thụy Bình</t>
  </si>
  <si>
    <t>Xã Thụy Duyên</t>
  </si>
  <si>
    <t>Xã Thái Thượng</t>
  </si>
  <si>
    <t>Xã Thái Nguyên</t>
  </si>
  <si>
    <t>Xã Ninh Giang</t>
  </si>
  <si>
    <t>Xã Ninh Thắng</t>
  </si>
  <si>
    <t>Thị trấn Thiên Tôn</t>
  </si>
  <si>
    <t>Xã Ninh Mỹ</t>
  </si>
  <si>
    <t>Xã Ninh Khang</t>
  </si>
  <si>
    <t>Xã Triệu Long</t>
  </si>
  <si>
    <t>Xã Triệu An</t>
  </si>
  <si>
    <t>Xã Triệu Thuận</t>
  </si>
  <si>
    <t>Xã Triệu Tài</t>
  </si>
  <si>
    <t>Xã Triệu Giang</t>
  </si>
  <si>
    <t>Xã Triệu Vân</t>
  </si>
  <si>
    <t>Xã Triệu Đại</t>
  </si>
  <si>
    <t>Xã Triệu Sơn</t>
  </si>
  <si>
    <t>Xã Triệu ái</t>
  </si>
  <si>
    <t>Xã Triệu Phước</t>
  </si>
  <si>
    <t>Xã Triệu Độ</t>
  </si>
  <si>
    <t>Xã Triệu Đông</t>
  </si>
  <si>
    <t>Xã Triệu Lăng</t>
  </si>
  <si>
    <t>Thị trấn ái Tử</t>
  </si>
  <si>
    <t>Xã Triệu Hòa</t>
  </si>
  <si>
    <t>Xã Triệu Trung</t>
  </si>
  <si>
    <t>Xã Triệu Thượng</t>
  </si>
  <si>
    <t>Xã Triệu Trạch</t>
  </si>
  <si>
    <t>Xã Sơn Liên</t>
  </si>
  <si>
    <t>Xã Sơn Màu</t>
  </si>
  <si>
    <t>Xã Sơn Dung</t>
  </si>
  <si>
    <t>Xã Sơn Mùa</t>
  </si>
  <si>
    <t>Xã Sơn Bua</t>
  </si>
  <si>
    <t>Xã Sơn Tinh</t>
  </si>
  <si>
    <t>Xã Hành Minh</t>
  </si>
  <si>
    <t>Xã Hành Trung</t>
  </si>
  <si>
    <t>Xã Hành Phước</t>
  </si>
  <si>
    <t>Thị trấn Chợ Chùa</t>
  </si>
  <si>
    <t>Xã Hành Nhân</t>
  </si>
  <si>
    <t>Xã Hành Thịnh</t>
  </si>
  <si>
    <t>Xã Hành Tín Tây</t>
  </si>
  <si>
    <t>Xã Hành Thuận</t>
  </si>
  <si>
    <t>Xã Hành Đức</t>
  </si>
  <si>
    <t>Xã Hành Dũng</t>
  </si>
  <si>
    <t>Xã Hành Thiện</t>
  </si>
  <si>
    <t>Xã Hành Tín  Đông</t>
  </si>
  <si>
    <t>Xã Trà Nham</t>
  </si>
  <si>
    <t>Xã Trà Khê</t>
  </si>
  <si>
    <t>Xã Trà Phong</t>
  </si>
  <si>
    <t>Xã Trà Xinh</t>
  </si>
  <si>
    <t>Xã Trà Quân</t>
  </si>
  <si>
    <t>Xã Trà Thanh</t>
  </si>
  <si>
    <t>Xã Trà Lãnh</t>
  </si>
  <si>
    <t>Xã Trà Thọ</t>
  </si>
  <si>
    <t>Xã Trà Trung</t>
  </si>
  <si>
    <t>Xã La Dạ</t>
  </si>
  <si>
    <t>Thị trấn Ma Lâm</t>
  </si>
  <si>
    <t>Xã Đa Mi</t>
  </si>
  <si>
    <t>Xã Hồng Liêm</t>
  </si>
  <si>
    <t>Xã Thuận Minh</t>
  </si>
  <si>
    <t>Xã Hàm Trí</t>
  </si>
  <si>
    <t>Xã Hàm Hiệp</t>
  </si>
  <si>
    <t>Thị trấn Phú Long</t>
  </si>
  <si>
    <t>Xã Hàm Phú</t>
  </si>
  <si>
    <t>Xã Hàm Đức</t>
  </si>
  <si>
    <t>Xã Hàm Liêm</t>
  </si>
  <si>
    <t>Xã Hàm Chính</t>
  </si>
  <si>
    <t>Xã Hàm Thắng</t>
  </si>
  <si>
    <t>Xã Nam Ka</t>
  </si>
  <si>
    <t>Thị trấn Liên Sơn</t>
  </si>
  <si>
    <t>Xã Đắk Nuê</t>
  </si>
  <si>
    <t>Xã Yang Tao</t>
  </si>
  <si>
    <t>Xã Buôn Triết</t>
  </si>
  <si>
    <t>Xã Đắk Phơi</t>
  </si>
  <si>
    <t>Xã Ea R'Bin</t>
  </si>
  <si>
    <t>Xã Buôn Tría</t>
  </si>
  <si>
    <t>Xã Krông Nô</t>
  </si>
  <si>
    <t>Xã Đắk Liêng</t>
  </si>
  <si>
    <t>Xã Bông Krang</t>
  </si>
  <si>
    <t>Thị trấn An Lộc</t>
  </si>
  <si>
    <t>Xã An Khương</t>
  </si>
  <si>
    <t>Xã Đồng Nơ</t>
  </si>
  <si>
    <t>Xã Tân Khai</t>
  </si>
  <si>
    <t>Xã Phước Thiện</t>
  </si>
  <si>
    <t>Xã Hưng Phước</t>
  </si>
  <si>
    <t>Xã Thiện Hưng</t>
  </si>
  <si>
    <t>Thị Trấn Thanh Bình</t>
  </si>
  <si>
    <t>Thị trấn Tân Biên</t>
  </si>
  <si>
    <t>Xã Mỏ Công</t>
  </si>
  <si>
    <t>Xã Trà Vong</t>
  </si>
  <si>
    <t>Xã Thạnh Bắc</t>
  </si>
  <si>
    <t>Xã Thạnh Bình</t>
  </si>
  <si>
    <t>Xã Thạnh Tây</t>
  </si>
  <si>
    <t>Thị trấn Gò Dầu</t>
  </si>
  <si>
    <t>Xã Phước Trạch</t>
  </si>
  <si>
    <t>Xã Thanh Phước</t>
  </si>
  <si>
    <t>Xã Bàu Đồn</t>
  </si>
  <si>
    <t>Xã Phước Đông</t>
  </si>
  <si>
    <t>Xã Trị An</t>
  </si>
  <si>
    <t>Xã Phú Lý</t>
  </si>
  <si>
    <t>Thị trấn Vĩnh An</t>
  </si>
  <si>
    <t>Xã Mã Đà</t>
  </si>
  <si>
    <t>Xã Thiện Tân</t>
  </si>
  <si>
    <t>Xã Hiếu Liêm</t>
  </si>
  <si>
    <t>Thị trấn Phước Bửu</t>
  </si>
  <si>
    <t>Xã Bông Trang</t>
  </si>
  <si>
    <t>Xã Xuyên Mộc</t>
  </si>
  <si>
    <t>Xã Bàu Lâm</t>
  </si>
  <si>
    <t>Xã Hòa Hưng</t>
  </si>
  <si>
    <t>Xã Bưng Riềng</t>
  </si>
  <si>
    <t>Thị trấn Long Hải</t>
  </si>
  <si>
    <t>Thị trấn Long Điền</t>
  </si>
  <si>
    <t>Xã An Ngãi</t>
  </si>
  <si>
    <t>Xã An Nhứt</t>
  </si>
  <si>
    <t>Xã Phước Tỉnh</t>
  </si>
  <si>
    <t>Xã Xuân Thới Đông</t>
  </si>
  <si>
    <t>Xã Tân Thới Nhì</t>
  </si>
  <si>
    <t>Xã Xuân Thới Sơn</t>
  </si>
  <si>
    <t>Xã Trung Chánh</t>
  </si>
  <si>
    <t>Xã Bà Điểm</t>
  </si>
  <si>
    <t>Thị trấn Hóc Môn</t>
  </si>
  <si>
    <t>Xã Thới Tam Thôn</t>
  </si>
  <si>
    <t>Xã Xuân Thới Thượng</t>
  </si>
  <si>
    <t>Xã Nhị Bình</t>
  </si>
  <si>
    <t>Phường 18</t>
  </si>
  <si>
    <t>Xã Phước Kiển</t>
  </si>
  <si>
    <t>Xã Nhơn Đức</t>
  </si>
  <si>
    <t>Xã Hiệp Phước</t>
  </si>
  <si>
    <t>Thị trấn Nhà Bè</t>
  </si>
  <si>
    <t>Thị trấn Cần Thạnh</t>
  </si>
  <si>
    <t>Xã Bình Khánh</t>
  </si>
  <si>
    <t>Xã Tam Thôn Hiệp</t>
  </si>
  <si>
    <t>Xã An Thới Đông</t>
  </si>
  <si>
    <t>Xã Lý Nhơn</t>
  </si>
  <si>
    <t>Phường Đông Hưng Thuận</t>
  </si>
  <si>
    <t>Phường Tân Thới Hiệp</t>
  </si>
  <si>
    <t>Phường Trung Mỹ Tây</t>
  </si>
  <si>
    <t>Phường An Phú Đông</t>
  </si>
  <si>
    <t>Phường Tân Chánh Hiệp</t>
  </si>
  <si>
    <t>Phường Thạnh Lộc</t>
  </si>
  <si>
    <t>Phường Tân Hưng Thuận</t>
  </si>
  <si>
    <t>Phường Thạnh Xuân</t>
  </si>
  <si>
    <t>Phường Tân Thới Nhất</t>
  </si>
  <si>
    <t>Xã Hướng Thọ Phú</t>
  </si>
  <si>
    <t>Xã Khánh Hậu</t>
  </si>
  <si>
    <t>Xã An Vĩnh Ngãi</t>
  </si>
  <si>
    <t>Xã Lợi Bình Nhơn</t>
  </si>
  <si>
    <t>Xã Nhơn Thạnh Trung</t>
  </si>
  <si>
    <t>Xã Bình Tâm</t>
  </si>
  <si>
    <t>Xã Bình Hòa Trung</t>
  </si>
  <si>
    <t>Xã Thạnh Hưng</t>
  </si>
  <si>
    <t>Thị trấn Mộc Hóa</t>
  </si>
  <si>
    <t>Xã Bình Phong Thạnh</t>
  </si>
  <si>
    <t>Xã Bình Hòa Tây</t>
  </si>
  <si>
    <t>Xã Tuyên Thạnh</t>
  </si>
  <si>
    <t>Xã Bình Hòa Đông</t>
  </si>
  <si>
    <t>Xã Nhơn Hòa Lập</t>
  </si>
  <si>
    <t>Xã Bắc Hòa</t>
  </si>
  <si>
    <t>Xã Nhơn Hoà</t>
  </si>
  <si>
    <t>Xã Hậu Thạnh Đông</t>
  </si>
  <si>
    <t>Xã Hậu Thạnh Tây</t>
  </si>
  <si>
    <t>Xã Kiến Bình</t>
  </si>
  <si>
    <t>Thị trấn Tân Thạnh</t>
  </si>
  <si>
    <t>Xã Nhơn Ninh</t>
  </si>
  <si>
    <t>Xã Thủy Tây</t>
  </si>
  <si>
    <t>Xã Thuận Bình</t>
  </si>
  <si>
    <t>Thị trấn Thạnh Hóa</t>
  </si>
  <si>
    <t>Xã Thủy Đông</t>
  </si>
  <si>
    <t>Xã Thạnh Phước</t>
  </si>
  <si>
    <t>Xã Thuận Nghĩa Hòa</t>
  </si>
  <si>
    <t>Thị trấn Tân Hưng</t>
  </si>
  <si>
    <t>Xã Hưng Điền B</t>
  </si>
  <si>
    <t>Xã Hưng Điền</t>
  </si>
  <si>
    <t>Xã Vĩnh Bửu</t>
  </si>
  <si>
    <t>Xã Vĩnh Châu A</t>
  </si>
  <si>
    <t>Xã Hưng Hà</t>
  </si>
  <si>
    <t>Xã Vĩnh Châu B</t>
  </si>
  <si>
    <t>Xã Vĩnh Đại</t>
  </si>
  <si>
    <t>Thị trấn Đông Thành</t>
  </si>
  <si>
    <t>Xã Mỹ Quý Đông</t>
  </si>
  <si>
    <t>Xã Mỹ Quý Tây</t>
  </si>
  <si>
    <t>Xã Bình Hòa Bắc</t>
  </si>
  <si>
    <t>Xã Bình Hòa Nam</t>
  </si>
  <si>
    <t>Xã Mỹ Thạnh Bắc</t>
  </si>
  <si>
    <t>Xã Mỹ Thạnh Tây</t>
  </si>
  <si>
    <t>Xã Mỹ Thạnh Đông</t>
  </si>
  <si>
    <t>Xã Bình Hòa Hưng</t>
  </si>
  <si>
    <t>Xã Mỹ Bình</t>
  </si>
  <si>
    <t>Thị trấn Đức Hòa</t>
  </si>
  <si>
    <t>Thị trấn Hậu Nghĩa</t>
  </si>
  <si>
    <t>Xã Lộc Giang</t>
  </si>
  <si>
    <t>Thị trấn Hiệp Hòa</t>
  </si>
  <si>
    <t>Xã Đức Hòa Thượng</t>
  </si>
  <si>
    <t>Xã Đức Hòa Đông</t>
  </si>
  <si>
    <t>Xã Hựu Thạnh</t>
  </si>
  <si>
    <t>Xã Hòa Khánh Nam</t>
  </si>
  <si>
    <t>Xã Mỹ Hạnh Nam</t>
  </si>
  <si>
    <t>Xã Đức Lập Thượng</t>
  </si>
  <si>
    <t>Xã Đức Lập Hạ</t>
  </si>
  <si>
    <t>Xã Hòa Khánh Đông</t>
  </si>
  <si>
    <t>Xã Mỹ Hạnh Bắc</t>
  </si>
  <si>
    <t>Xã Hòa Khánh Tây</t>
  </si>
  <si>
    <t>Xã Đức Hòa Hạ</t>
  </si>
  <si>
    <t>Xã Mỹ Lạc</t>
  </si>
  <si>
    <t>Thị trấn Thủ Thừa</t>
  </si>
  <si>
    <t>Xã Nhị Thành</t>
  </si>
  <si>
    <t>Xã Mỹ Phú</t>
  </si>
  <si>
    <t>Xã Quê Mỹ Thạnh</t>
  </si>
  <si>
    <t>Xã Bình Trinh Đông</t>
  </si>
  <si>
    <t>Xã Lạc Tấn</t>
  </si>
  <si>
    <t>Xã An Nhựt Tân</t>
  </si>
  <si>
    <t>Xã Bình Tịnh</t>
  </si>
  <si>
    <t>Thị trấn Tân Trụ</t>
  </si>
  <si>
    <t>Xã Tân Phước Tây</t>
  </si>
  <si>
    <t>Xã Nhựt Ninh</t>
  </si>
  <si>
    <t>Xã Long Cang</t>
  </si>
  <si>
    <t>Xã Long Khê</t>
  </si>
  <si>
    <t>Xã Long Trạch</t>
  </si>
  <si>
    <t>Xã Mỹ Lệ</t>
  </si>
  <si>
    <t>Xã Tân Lân</t>
  </si>
  <si>
    <t>Xã Long Hựu Đông</t>
  </si>
  <si>
    <t>Xã Tân Ân</t>
  </si>
  <si>
    <t>Xã Tân Chánh</t>
  </si>
  <si>
    <t>Xã Long Định</t>
  </si>
  <si>
    <t>Thị trấn Cần Đước</t>
  </si>
  <si>
    <t>Xã Phước Vân</t>
  </si>
  <si>
    <t>Xã Phước Tuy</t>
  </si>
  <si>
    <t>Xã Long Hựu Tây</t>
  </si>
  <si>
    <t>Xã Mỹ Phước Tây</t>
  </si>
  <si>
    <t>Xã Long Tiên</t>
  </si>
  <si>
    <t>Xã Long Trung</t>
  </si>
  <si>
    <t>Xã Mỹ Hạnh Trung</t>
  </si>
  <si>
    <t>Xã Mỹ Thành Nam</t>
  </si>
  <si>
    <t>Xã Mỹ Hạnh Đông</t>
  </si>
  <si>
    <t>Xã Mỹ Thành Bắc</t>
  </si>
  <si>
    <t>Xã Nhị Quý</t>
  </si>
  <si>
    <t>Xã Tam Bình</t>
  </si>
  <si>
    <t>Thị trấn Cai Lậy</t>
  </si>
  <si>
    <t>Xã Hiệp Đức</t>
  </si>
  <si>
    <t>Xã Hội Xuân</t>
  </si>
  <si>
    <t>Xã Phú Quý</t>
  </si>
  <si>
    <t>Xã Đại Điền</t>
  </si>
  <si>
    <t>Xã An Quy</t>
  </si>
  <si>
    <t>Thị trấn Thạnh Phú</t>
  </si>
  <si>
    <t>Xã Quới Điền</t>
  </si>
  <si>
    <t>Xã An Thuận</t>
  </si>
  <si>
    <t>Xã Thạnh Phong</t>
  </si>
  <si>
    <t>Xã Giao Thạnh</t>
  </si>
  <si>
    <t>Xã Thạnh Hải</t>
  </si>
  <si>
    <t>Xã Phú Khánh</t>
  </si>
  <si>
    <t>Xã Hòa Lợi</t>
  </si>
  <si>
    <t>Thị trấn  Bích Động</t>
  </si>
  <si>
    <t>Xã Bích Sơn</t>
  </si>
  <si>
    <t>Xã Tăng Tiến</t>
  </si>
  <si>
    <t>Xã Thượng Lan</t>
  </si>
  <si>
    <t>Xã Tự Lạn</t>
  </si>
  <si>
    <t>Xã Quang Châu</t>
  </si>
  <si>
    <t>Xã Hương Mai</t>
  </si>
  <si>
    <t>Xã Hoàng Ninh</t>
  </si>
  <si>
    <t>Thị trấn Nếnh</t>
  </si>
  <si>
    <t>Xã Vân Trung</t>
  </si>
  <si>
    <t>Xã Vĩnh Thạnh Trung</t>
  </si>
  <si>
    <t>Xã Bình Thủy</t>
  </si>
  <si>
    <t>Xã Thạnh Mỹ Tây</t>
  </si>
  <si>
    <t>Xã Đào Hữu Cảnh</t>
  </si>
  <si>
    <t>Thị trấn Cái Dầu</t>
  </si>
  <si>
    <t>Xã Ô Long Vỹ</t>
  </si>
  <si>
    <t>Xã Vĩnh Hanh</t>
  </si>
  <si>
    <t>Xã Vĩnh Nhuận</t>
  </si>
  <si>
    <t>Xã Cần Đăng</t>
  </si>
  <si>
    <t>Xã Hòa Bình Thạnh</t>
  </si>
  <si>
    <t>Thị trấn Núi Sập</t>
  </si>
  <si>
    <t>Xã Định Mỹ</t>
  </si>
  <si>
    <t>Xã Thoại Giang</t>
  </si>
  <si>
    <t>Xã Vĩnh Khánh</t>
  </si>
  <si>
    <t>Xã Vĩnh Chánh</t>
  </si>
  <si>
    <t>Xã Vọng Đông</t>
  </si>
  <si>
    <t>Xã Vọng Thê</t>
  </si>
  <si>
    <t>Xã Mỹ Phú Đông</t>
  </si>
  <si>
    <t>Thị trấn óc Eo</t>
  </si>
  <si>
    <t>Xã Trà Đông</t>
  </si>
  <si>
    <t>Xã Trà Kót</t>
  </si>
  <si>
    <t>Thị trấn Trà My</t>
  </si>
  <si>
    <t>Xã Trà Đốc</t>
  </si>
  <si>
    <t>Xã Trà Dương</t>
  </si>
  <si>
    <t>Xã Trà Nú</t>
  </si>
  <si>
    <t>Xã Trà Giáp</t>
  </si>
  <si>
    <t>Xã Trà Bui</t>
  </si>
  <si>
    <t>Xã Trà Giác</t>
  </si>
  <si>
    <t>Xã Trà Ka</t>
  </si>
  <si>
    <t>Thị trấn ái Nghĩa</t>
  </si>
  <si>
    <t>Xã Đại Thạnh</t>
  </si>
  <si>
    <t>Xã Đại Tân</t>
  </si>
  <si>
    <t>Xã Đại Quang</t>
  </si>
  <si>
    <t>Xã Đại Hồng</t>
  </si>
  <si>
    <t>Xã Đại Phong</t>
  </si>
  <si>
    <t>Xã Đại Hòa</t>
  </si>
  <si>
    <t>Xã Đại Hiệp</t>
  </si>
  <si>
    <t>Xã Đại Chánh</t>
  </si>
  <si>
    <t>Xã Cửa Cạn</t>
  </si>
  <si>
    <t>Xã Dương Tơ</t>
  </si>
  <si>
    <t>Thị trấn Dương Đông</t>
  </si>
  <si>
    <t>Xã Gành Dầu</t>
  </si>
  <si>
    <t>Xã Cửa Dương</t>
  </si>
  <si>
    <t>Thị trấn An Thới</t>
  </si>
  <si>
    <t>Xã Hòn Thơm</t>
  </si>
  <si>
    <t>Xã Bãi Thơm</t>
  </si>
  <si>
    <t>Xã Thổ Châu</t>
  </si>
  <si>
    <t>Phường III</t>
  </si>
  <si>
    <t>Phường IV</t>
  </si>
  <si>
    <t>Xã Vị Tân</t>
  </si>
  <si>
    <t>Phường I</t>
  </si>
  <si>
    <t>Xã Hoả Tiến</t>
  </si>
  <si>
    <t>Xã Hoả Lựu</t>
  </si>
  <si>
    <t>Phường V</t>
  </si>
  <si>
    <t>Phường VII</t>
  </si>
  <si>
    <t>Thị trấn Cây Dương</t>
  </si>
  <si>
    <t>Thị trấn Kinh Cùng</t>
  </si>
  <si>
    <t>Xã Hiệp Hưng</t>
  </si>
  <si>
    <t>Xã Phụng Hiệp</t>
  </si>
  <si>
    <t>Xã Phương Phú</t>
  </si>
  <si>
    <t>Thị trấn Búng Tàu</t>
  </si>
  <si>
    <t>Xã Hòa Mỹ</t>
  </si>
  <si>
    <t>Xã Phương Bình</t>
  </si>
  <si>
    <t>Xã Tân Phước Hưng</t>
  </si>
  <si>
    <t>Xã Quách Phẩm Bắc</t>
  </si>
  <si>
    <t>Xã Tân Duyệt</t>
  </si>
  <si>
    <t>Xã Ngọc Chánh</t>
  </si>
  <si>
    <t>Xã Trần Phán</t>
  </si>
  <si>
    <t>Xã Tạ An Khương  Nam</t>
  </si>
  <si>
    <t>Xã Tạ An Khương</t>
  </si>
  <si>
    <t>Thị trấn Đầm Dơi</t>
  </si>
  <si>
    <t>Xã Tạ An Khương  Đông</t>
  </si>
  <si>
    <t>Xã Nguyễn Huân</t>
  </si>
  <si>
    <t>Xã Quách Phẩm</t>
  </si>
  <si>
    <t>Thị trấn Cái Đôi Vàm</t>
  </si>
  <si>
    <t>Xã Tân Hưng Tây</t>
  </si>
  <si>
    <t>Xã Việt Khái</t>
  </si>
  <si>
    <t>Xã Việt Thắng</t>
  </si>
  <si>
    <t>Xã Rạch Chèo</t>
  </si>
  <si>
    <t>Thị trấn Năm Căn</t>
  </si>
  <si>
    <t>Xã Hàm Rồng</t>
  </si>
  <si>
    <t>Xã Tam Giang Đông</t>
  </si>
  <si>
    <t>Xã Đất Mới</t>
  </si>
  <si>
    <t>Xã Hàng Vịnh</t>
  </si>
  <si>
    <t>Xã Hiệp Tùng</t>
  </si>
  <si>
    <t>Xã Lâm Hải</t>
  </si>
  <si>
    <t>Thị trấn Sông Đốc</t>
  </si>
  <si>
    <t>Thị trấn Trần Văn Thời</t>
  </si>
  <si>
    <t>Xã Phong Lạc</t>
  </si>
  <si>
    <t>Xã Phong Điền</t>
  </si>
  <si>
    <t>Xã Trần Hợi</t>
  </si>
  <si>
    <t>Xã Lợi An</t>
  </si>
  <si>
    <t>Xã Khánh Bình Tây</t>
  </si>
  <si>
    <t>Xã Khánh Bình Tây Bắc</t>
  </si>
  <si>
    <t>Xã Khánh Bình Đông</t>
  </si>
  <si>
    <t>Xã Viên An Đông</t>
  </si>
  <si>
    <t>Xã Tân Ân Tây</t>
  </si>
  <si>
    <t>Thị trấn Rạch Gốc</t>
  </si>
  <si>
    <t>Xã Tam Giang Tây</t>
  </si>
  <si>
    <t>Xã Đất Mũi</t>
  </si>
  <si>
    <t>Thị trấn Giá Rai</t>
  </si>
  <si>
    <t>Xã Phong Thạnh Đông</t>
  </si>
  <si>
    <t>Xã Phong Tân</t>
  </si>
  <si>
    <t>Thị trấn Hộ Phòng</t>
  </si>
  <si>
    <t>Xã Phong Thạnh Đông A</t>
  </si>
  <si>
    <t>Xã Phong Thạnh A</t>
  </si>
  <si>
    <t>Xã Phong Thạnh Tây</t>
  </si>
  <si>
    <t>Xã Ninh Quới A</t>
  </si>
  <si>
    <t>Xã Ninh Quới</t>
  </si>
  <si>
    <t>Thị trấn Ngan Dừa</t>
  </si>
  <si>
    <t>Xã Ninh Thạnh Lợi A</t>
  </si>
  <si>
    <t>Xã Ninh Thạnh Lợi</t>
  </si>
  <si>
    <t>Thị trấn Tân Sơn</t>
  </si>
  <si>
    <t>Xã Nhơn Sơn</t>
  </si>
  <si>
    <t>Xã Ma Nới</t>
  </si>
  <si>
    <t>Xã Lưu Phương</t>
  </si>
  <si>
    <t>Xã Quang Thiện</t>
  </si>
  <si>
    <t>Xã Kim Hải</t>
  </si>
  <si>
    <t>Xã Thượng Kiệm</t>
  </si>
  <si>
    <t>Xã Kim Mỹ</t>
  </si>
  <si>
    <t>Xã Cồn Thoi</t>
  </si>
  <si>
    <t>Thị trấn Phát Diệm</t>
  </si>
  <si>
    <t>Xã Kim Định</t>
  </si>
  <si>
    <t>Xã Chính Tâm</t>
  </si>
  <si>
    <t>Xã Kim Chính</t>
  </si>
  <si>
    <t>Xã Hồi Ninh</t>
  </si>
  <si>
    <t>Xã Lai Thành</t>
  </si>
  <si>
    <t>Xã Ân Hòa</t>
  </si>
  <si>
    <t>Xã Đồng Hướng</t>
  </si>
  <si>
    <t>Xã Kim Trung</t>
  </si>
  <si>
    <t>Xã Yên Mật</t>
  </si>
  <si>
    <t>Xã Chất Bình</t>
  </si>
  <si>
    <t>Xã Kim Đông</t>
  </si>
  <si>
    <t>Xã Như Hòa</t>
  </si>
  <si>
    <t>Xã Định Hóa</t>
  </si>
  <si>
    <t>Thị trấn Bình Minh</t>
  </si>
  <si>
    <t>Xã Xuân Thiện</t>
  </si>
  <si>
    <t>Thị trấn Phước Dân</t>
  </si>
  <si>
    <t>Xã Phước Nam</t>
  </si>
  <si>
    <t>Xã Phước Dinh</t>
  </si>
  <si>
    <t>Xã Nhị Hà</t>
  </si>
  <si>
    <t>Xã Phước Diêm</t>
  </si>
  <si>
    <t>Xã Phước Hậu</t>
  </si>
  <si>
    <t>Xã Phước Hà</t>
  </si>
  <si>
    <t>Xã Phước Thái</t>
  </si>
  <si>
    <t>Xã Phước Hữu</t>
  </si>
  <si>
    <t>Xã Phước Hải</t>
  </si>
  <si>
    <t>Xã Mông Hóa</t>
  </si>
  <si>
    <t>Thị trấn Kỳ Sơn</t>
  </si>
  <si>
    <t>Xã Dân Hạ</t>
  </si>
  <si>
    <t>Xã Đồng Môn</t>
  </si>
  <si>
    <t>Xã Phú Lão</t>
  </si>
  <si>
    <t>Xã Khoan Dụ</t>
  </si>
  <si>
    <t>Thị trấn Chi Nê</t>
  </si>
  <si>
    <t>Xã Hưng Thi</t>
  </si>
  <si>
    <t>Xã Yên Bồng</t>
  </si>
  <si>
    <t>Xã Cố Nghĩa</t>
  </si>
  <si>
    <t>Xã Bàu Hàm</t>
  </si>
  <si>
    <t>Thị trấn Trảng Bom</t>
  </si>
  <si>
    <t>Xã Giang Điền</t>
  </si>
  <si>
    <t>Xã Đông Hoà</t>
  </si>
  <si>
    <t>Xã Cây Gáo</t>
  </si>
  <si>
    <t>Xã Sông Trầu</t>
  </si>
  <si>
    <t>Xã An Viễn</t>
  </si>
  <si>
    <t>Xã Đồi 61</t>
  </si>
  <si>
    <t>Xã Sông Thao</t>
  </si>
  <si>
    <t>Xã Hố Nai 3</t>
  </si>
  <si>
    <t>Xã Tây Hoà</t>
  </si>
  <si>
    <t>Xã Hắc Dịch</t>
  </si>
  <si>
    <t>Xã Châu Pha</t>
  </si>
  <si>
    <t>Xã Sông Xoài</t>
  </si>
  <si>
    <t>Xã Mỹ Xuân</t>
  </si>
  <si>
    <t>Xã Tóc Tiên</t>
  </si>
  <si>
    <t>Thị trấn Gia Ray</t>
  </si>
  <si>
    <t>Xã Suối Cao</t>
  </si>
  <si>
    <t>Xã Xuân Tâm</t>
  </si>
  <si>
    <t>Xã Xuân Định</t>
  </si>
  <si>
    <t>Xã Bảo Hoà</t>
  </si>
  <si>
    <t>Xã Lang Minh</t>
  </si>
  <si>
    <t>Xã Phước Thiền</t>
  </si>
  <si>
    <t>Xã Đại Phước</t>
  </si>
  <si>
    <t>Xã Long Thọ</t>
  </si>
  <si>
    <t>Xã Phước Khánh</t>
  </si>
  <si>
    <t>Xã Hòa Đông</t>
  </si>
  <si>
    <t>Phường Khánh Hòa</t>
  </si>
  <si>
    <t>Xã Lạc Hòa</t>
  </si>
  <si>
    <t>Xã Lai Hòa</t>
  </si>
  <si>
    <t>Xã An Lạc Tây</t>
  </si>
  <si>
    <t>Xã An Lạc Thôn</t>
  </si>
  <si>
    <t>Thị trấn Kế Sách</t>
  </si>
  <si>
    <t>Xã Thới An Hội</t>
  </si>
  <si>
    <t>Xã Trinh Phú</t>
  </si>
  <si>
    <t>Xã Kế An</t>
  </si>
  <si>
    <t>Xã Ba Trinh</t>
  </si>
  <si>
    <t>Xã Kế Thành</t>
  </si>
  <si>
    <t>Xã Đại Hải</t>
  </si>
  <si>
    <t>Xã Lương Phong</t>
  </si>
  <si>
    <t>Xã Hoàng Vân</t>
  </si>
  <si>
    <t>Xã Danh Thắng</t>
  </si>
  <si>
    <t>Thị trấn Thắng</t>
  </si>
  <si>
    <t>Xã Thường Thắng</t>
  </si>
  <si>
    <t>Xã Hoàng Thanh</t>
  </si>
  <si>
    <t>Xã Đoan Bái</t>
  </si>
  <si>
    <t>Xã Châu Minh</t>
  </si>
  <si>
    <t>Xã Hoàng Lương</t>
  </si>
  <si>
    <t>Xã Mai Trung</t>
  </si>
  <si>
    <t>Xã Hoàng An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</si>
  <si>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</si>
  <si>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</si>
  <si>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</si>
  <si>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</si>
  <si>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</si>
  <si>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</si>
  <si>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</si>
  <si>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</si>
  <si>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</si>
  <si>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</si>
  <si>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Thị trấn Vũng Liêm</t>
  </si>
  <si>
    <t>Xã Tân Quới Trung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</si>
  <si>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</si>
  <si>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</si>
  <si>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</si>
  <si>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</si>
  <si>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</si>
  <si>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</si>
  <si>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</si>
  <si>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Mỹ Thạnh Trung</t>
  </si>
  <si>
    <t>Xã Tường Lộc</t>
  </si>
  <si>
    <t>Xã Loan Mỹ</t>
  </si>
  <si>
    <t>Xã Ngãi Tứ</t>
  </si>
  <si>
    <t>Xã Bình Ninh</t>
  </si>
  <si>
    <t>Xã Tân Ngãi</t>
  </si>
  <si>
    <t>Xã Trường An</t>
  </si>
  <si>
    <t>Thị trấn Long Hồ</t>
  </si>
  <si>
    <t>Xã Bình Hòa Phước</t>
  </si>
  <si>
    <t>Xã Tân Hạnh</t>
  </si>
  <si>
    <t>Xã Phú Quới</t>
  </si>
  <si>
    <t>Thị trấn Cái Nhum</t>
  </si>
  <si>
    <t>Xã An Phước</t>
  </si>
  <si>
    <t>Xã Nhơn Phú</t>
  </si>
  <si>
    <t>Xã Hòa Tịnh</t>
  </si>
  <si>
    <t>Xã Chánh Hội</t>
  </si>
  <si>
    <t>Xã Chánh An</t>
  </si>
  <si>
    <t>Xã Tân An Hội</t>
  </si>
  <si>
    <t>Xã Tân Long Hội</t>
  </si>
  <si>
    <t>Xã Phương Thạnh</t>
  </si>
  <si>
    <t>Xã Đại Phúc</t>
  </si>
  <si>
    <t>Xã Huyền Hội</t>
  </si>
  <si>
    <t>Xã An Trường</t>
  </si>
  <si>
    <t>Xã An Trường A</t>
  </si>
  <si>
    <t>Xã Mỹ Cẩm</t>
  </si>
  <si>
    <t>Xã Nhị Long</t>
  </si>
  <si>
    <t>Thị trấn Càng Long</t>
  </si>
  <si>
    <t>Xã Đức Mỹ</t>
  </si>
  <si>
    <t>Xã Nhị Long Phú</t>
  </si>
  <si>
    <t>Xã Kim Hoà</t>
  </si>
  <si>
    <t>Xã Mỹ Hoà</t>
  </si>
  <si>
    <t>Thị trấn Cầu Ngang</t>
  </si>
  <si>
    <t>Xã Thạnh Hòa Sơn</t>
  </si>
  <si>
    <t>Xã Mỹ Long Bắc</t>
  </si>
  <si>
    <t>Xã Mỹ Long Nam</t>
  </si>
  <si>
    <t>Xã Hiệp Mỹ Tây</t>
  </si>
  <si>
    <t>Thị trấn Mỹ Long</t>
  </si>
  <si>
    <t>Xã Vinh Kim</t>
  </si>
  <si>
    <t>Xã Nhị Trường</t>
  </si>
  <si>
    <t>Xã Hiệp Mỹ Đông</t>
  </si>
  <si>
    <t>Xã Bình Ba</t>
  </si>
  <si>
    <t>Xã Cù Bị</t>
  </si>
  <si>
    <t>Xã Láng Lớn</t>
  </si>
  <si>
    <t>Xã Bình Giã</t>
  </si>
  <si>
    <t>Xã Bàu Chinh</t>
  </si>
  <si>
    <t>Xã Suối Rao</t>
  </si>
  <si>
    <t>Xã Suối Nghệ</t>
  </si>
  <si>
    <t>Xã Xà Bang</t>
  </si>
  <si>
    <t>Thị trấn Ngãi Giao</t>
  </si>
  <si>
    <t>Xã Đá Bạc</t>
  </si>
  <si>
    <t>Phường Phú Lợi</t>
  </si>
  <si>
    <t>Phường Phú Cường</t>
  </si>
  <si>
    <t>Phường Hoà Phú</t>
  </si>
  <si>
    <t>Phường Phú Thọ</t>
  </si>
  <si>
    <t>Phường Chánh Mỹ</t>
  </si>
  <si>
    <t>Phường Hiệp An</t>
  </si>
  <si>
    <t>Phường Tương Bình Hiệp</t>
  </si>
  <si>
    <t>Phường Phú Mỹ</t>
  </si>
  <si>
    <t>Phường Định Hòa</t>
  </si>
  <si>
    <t>Phường Phú Tân</t>
  </si>
  <si>
    <t>Phường Chánh Nghĩa</t>
  </si>
  <si>
    <t>Phường Uyên Hưng</t>
  </si>
  <si>
    <t>Xã Tân Vĩnh Hiệp</t>
  </si>
  <si>
    <t>Xã Thạnh Hội</t>
  </si>
  <si>
    <t>Xã Hội Nghĩa</t>
  </si>
  <si>
    <t>Phường Khánh Bình</t>
  </si>
  <si>
    <t>Xã Lạc An</t>
  </si>
  <si>
    <t>Phường Tân Phước Khánh</t>
  </si>
  <si>
    <t>Xã Tân Định</t>
  </si>
  <si>
    <t>Xã Phú Chánh</t>
  </si>
  <si>
    <t>Phường Thái Hòa</t>
  </si>
  <si>
    <t>Xã Thường Tân</t>
  </si>
  <si>
    <t>Phường Thạnh Phước</t>
  </si>
  <si>
    <t>Xã Đất Cuốc</t>
  </si>
  <si>
    <t>Phường Tân Hiệp</t>
  </si>
  <si>
    <t>Xã Phước Sang</t>
  </si>
  <si>
    <t>Thị trấn Phước Vĩnh</t>
  </si>
  <si>
    <t>Xã Tam Lập</t>
  </si>
  <si>
    <t>Xã An Linh</t>
  </si>
  <si>
    <t>Xã Tân Kiều</t>
  </si>
  <si>
    <t>Xã Láng Biển</t>
  </si>
  <si>
    <t>Xã Mỹ Đông</t>
  </si>
  <si>
    <t>Xã Mỹ Quý</t>
  </si>
  <si>
    <t>Thị trấn Mỹ An</t>
  </si>
  <si>
    <t>Xã Đốc Binh Kiều</t>
  </si>
  <si>
    <t>Thị trấn Cái Tàu Hạ</t>
  </si>
  <si>
    <t>Xã Tân Nhuận Đông</t>
  </si>
  <si>
    <t>Xã Tân Phú Trung</t>
  </si>
  <si>
    <t>Xã An Phú Thuận</t>
  </si>
  <si>
    <t>Xã Phú Hựu</t>
  </si>
  <si>
    <t>Xã Tân Hộ Cơ</t>
  </si>
  <si>
    <t>Xã Tân Thành A</t>
  </si>
  <si>
    <t>Thị trấn Sa Rài</t>
  </si>
  <si>
    <t>Xã Thông Bình</t>
  </si>
  <si>
    <t>Xã Tân Công Chí</t>
  </si>
  <si>
    <t>Xã Tân Thành B</t>
  </si>
  <si>
    <t>Xã Hậu Mỹ Bắc B</t>
  </si>
  <si>
    <t>Xã An Hữu</t>
  </si>
  <si>
    <t>Xã An Thái Đông</t>
  </si>
  <si>
    <t>Xã Hậu Mỹ Bắc A</t>
  </si>
  <si>
    <t>Xã Mỹ Lợi B</t>
  </si>
  <si>
    <t>Xã An Thái Trung</t>
  </si>
  <si>
    <t>Xã Thiện Trung</t>
  </si>
  <si>
    <t>Xã Đông Hòa Hiệp</t>
  </si>
  <si>
    <t>Xã Mỹ Lợi A</t>
  </si>
  <si>
    <t>Xã Hậu Mỹ Phú</t>
  </si>
  <si>
    <t>Xã Hậu Mỹ Trinh</t>
  </si>
  <si>
    <t>Xã Thiện Trí</t>
  </si>
  <si>
    <t>Thị trấn Cái Bè</t>
  </si>
  <si>
    <t>Xã Mỹ Đức Đông</t>
  </si>
  <si>
    <t>Xã Mỹ Đức Tây</t>
  </si>
  <si>
    <t>Xã Tân Lý Đông</t>
  </si>
  <si>
    <t>Xã Tân Lý Tây</t>
  </si>
  <si>
    <t>Xã Bình Trưng</t>
  </si>
  <si>
    <t>Xã Điềm Hy</t>
  </si>
  <si>
    <t>Xã Tân Hội Đông</t>
  </si>
  <si>
    <t>Xã Thân Cửu Nghĩa</t>
  </si>
  <si>
    <t>Xã Bàn Long</t>
  </si>
  <si>
    <t>Xã Dưỡng Điềm</t>
  </si>
  <si>
    <t>Xã Hữu Đạo</t>
  </si>
  <si>
    <t>Xã Song Thuận</t>
  </si>
  <si>
    <t>Thị trấn Chợ Gạo</t>
  </si>
  <si>
    <t>Xã Song Bình</t>
  </si>
  <si>
    <t>Xã Tân Bình Thạnh</t>
  </si>
  <si>
    <t>Xã Bình Phan</t>
  </si>
  <si>
    <t>Xã Hòa Định</t>
  </si>
  <si>
    <t>Xã Bình Phục Nhứt</t>
  </si>
  <si>
    <t>Xã Mỹ Tịnh An</t>
  </si>
  <si>
    <t>Xã Phú Kiết</t>
  </si>
  <si>
    <t>Xã Lương Hòa Lạc</t>
  </si>
  <si>
    <t>Xã Quơn Long</t>
  </si>
  <si>
    <t>Xã Đăng Hưng Phước</t>
  </si>
  <si>
    <t>Xã Tân Thuận Bình</t>
  </si>
  <si>
    <t>Xã Long Bình Điền</t>
  </si>
  <si>
    <t>Xã An Thạnh Thủy</t>
  </si>
  <si>
    <t>Xã Xuân Đông</t>
  </si>
  <si>
    <t>Thị trấn Cái Nước</t>
  </si>
  <si>
    <t>Xã Trần Thới</t>
  </si>
  <si>
    <t>Xã Tân Hưng Đông</t>
  </si>
  <si>
    <t>Xã Hoà Mỹ</t>
  </si>
  <si>
    <t>Xã Đông Thới</t>
  </si>
  <si>
    <t>Xã Lương Thế Trân</t>
  </si>
  <si>
    <t>Xã Khánh Tiến</t>
  </si>
  <si>
    <t>Xã Khánh Thuận</t>
  </si>
  <si>
    <t>Xã Khánh Lâm</t>
  </si>
  <si>
    <t>Thị trấn U Minh</t>
  </si>
  <si>
    <t>Xã Nguyễn Phích</t>
  </si>
  <si>
    <t>Xã Thới Bình</t>
  </si>
  <si>
    <t>Thị trấn Thới Bình</t>
  </si>
  <si>
    <t>Xã Tân Lộc Đông</t>
  </si>
  <si>
    <t>Xã Biển Bạch</t>
  </si>
  <si>
    <t>Xã Tân Lộc Bắc</t>
  </si>
  <si>
    <t>Xã Trí Phải</t>
  </si>
  <si>
    <t>Xã Biển Bạch Đông</t>
  </si>
  <si>
    <t>Xã Hồ Thị Kỷ</t>
  </si>
  <si>
    <t>Xã Tân Bằng</t>
  </si>
  <si>
    <t>Xã Trí Lực</t>
  </si>
  <si>
    <t>Xã Bàn Tân Định</t>
  </si>
  <si>
    <t>Thị trấn Giồng Riềng</t>
  </si>
  <si>
    <t>Xã Ngọc Chúc</t>
  </si>
  <si>
    <t>Xã Hoà An</t>
  </si>
  <si>
    <t>Xã Ngọc Thành</t>
  </si>
  <si>
    <t>Xã Ngọc Hoà</t>
  </si>
  <si>
    <t>Xã  Hòa Thuận</t>
  </si>
  <si>
    <t>Xã Bàn Thạch</t>
  </si>
  <si>
    <t>Xã Ngọc Thuận</t>
  </si>
  <si>
    <t>Xã Vĩnh Hòa Hưng Nam</t>
  </si>
  <si>
    <t>Xã Vĩnh Phước A</t>
  </si>
  <si>
    <t>Xã Vĩnh Hòa Hưng Bắc</t>
  </si>
  <si>
    <t>Xã Thới Quản</t>
  </si>
  <si>
    <t>Xã Thủy Liểu</t>
  </si>
  <si>
    <t>Xã Vĩnh Thắng</t>
  </si>
  <si>
    <t>Thị trấn Gò Quao</t>
  </si>
  <si>
    <t>Xã Vĩnh Phước B</t>
  </si>
  <si>
    <t>Thị trấn Thứ Mười Một</t>
  </si>
  <si>
    <t>Xã Vân Khánh</t>
  </si>
  <si>
    <t>Xã Đông Hưng B</t>
  </si>
  <si>
    <t>Xã Vân Khánh Tây</t>
  </si>
  <si>
    <t>Xã An Minh Bắc</t>
  </si>
  <si>
    <t>Xã Đông Hưng A</t>
  </si>
  <si>
    <t>Xã Vân Khánh Đông</t>
  </si>
  <si>
    <t>Xã Tân Thạch</t>
  </si>
  <si>
    <t>Thị trấn Vĩnh Thuận</t>
  </si>
  <si>
    <t>Xã Hoà Chánh</t>
  </si>
  <si>
    <t>Xã Phong Đông</t>
  </si>
  <si>
    <t>Xã Vĩnh Bình Bắc</t>
  </si>
  <si>
    <t>Xã Vĩnh Bình Nam</t>
  </si>
  <si>
    <t>Xã Mỹ Hiệp Sơn</t>
  </si>
  <si>
    <t>Thị trấn Hòn Đất</t>
  </si>
  <si>
    <t>Xã Lình Huỳnh</t>
  </si>
  <si>
    <t>Xã Mỹ thuận</t>
  </si>
  <si>
    <t>Xã Sơn Kiên</t>
  </si>
  <si>
    <t>Xã Thổ Sơn</t>
  </si>
  <si>
    <t>Xã Nam Thái Sơn</t>
  </si>
  <si>
    <t>Thị trấn Duyên Hải</t>
  </si>
  <si>
    <t>Xã Trường Long Hòa</t>
  </si>
  <si>
    <t>Xã Long Hữu</t>
  </si>
  <si>
    <t>Thị trấn Long Thành</t>
  </si>
  <si>
    <t>Xã Ngũ Lạc</t>
  </si>
  <si>
    <t>Xã Long Toàn</t>
  </si>
  <si>
    <t>Xã Dân Thành</t>
  </si>
  <si>
    <t>Phường Bình Khánh</t>
  </si>
  <si>
    <t>Phường Mỹ Thạnh</t>
  </si>
  <si>
    <t>Phường Bình Đức</t>
  </si>
  <si>
    <t>Phường Mỹ Quý</t>
  </si>
  <si>
    <t>Phường Đông Xuyên</t>
  </si>
  <si>
    <t>Phường Mỹ Long</t>
  </si>
  <si>
    <t>Phường Mỹ Xuyên</t>
  </si>
  <si>
    <t>Xã Mỹ Hoà Hưng</t>
  </si>
  <si>
    <t>Phường Mỹ Hòa</t>
  </si>
  <si>
    <t>Phường Mỹ Thới</t>
  </si>
  <si>
    <t>Xã An Tức</t>
  </si>
  <si>
    <t>Thị trấn Tri Tôn</t>
  </si>
  <si>
    <t>Xã Vĩnh Phước</t>
  </si>
  <si>
    <t>Thị trấn Ba Chúc</t>
  </si>
  <si>
    <t>Xã Lương Phi</t>
  </si>
  <si>
    <t>Xã Vĩnh Gia</t>
  </si>
  <si>
    <t>Xã Châu Lăng</t>
  </si>
  <si>
    <t>Xã Lạc Quới</t>
  </si>
  <si>
    <t>Xã Ô Lâm</t>
  </si>
  <si>
    <t>Xã Tà Đảnh</t>
  </si>
  <si>
    <t>Xã Lương An Trà</t>
  </si>
  <si>
    <t>Xã Lê Trì</t>
  </si>
  <si>
    <t>Xã Núi Tô</t>
  </si>
  <si>
    <t>Xã Cô Tô</t>
  </si>
  <si>
    <t>Xã Tân Tuyến</t>
  </si>
  <si>
    <t>Xã Long Điền A</t>
  </si>
  <si>
    <t>Xã Tấn Mỹ</t>
  </si>
  <si>
    <t>Thị trấn Mỹ Luông</t>
  </si>
  <si>
    <t>Xã Mỹ Hội Đông</t>
  </si>
  <si>
    <t>Xã Long Điền B</t>
  </si>
  <si>
    <t>Xã Kiến An</t>
  </si>
  <si>
    <t>Xã Hội An</t>
  </si>
  <si>
    <t>Xã Long Kiến</t>
  </si>
  <si>
    <t>Xã Bình Phước Xuân</t>
  </si>
  <si>
    <t>Xã An Thạnh Trung</t>
  </si>
  <si>
    <t>Xã Lương Quới</t>
  </si>
  <si>
    <t>Xã Tân Hào</t>
  </si>
  <si>
    <t>Xã Hưng Nhượng</t>
  </si>
  <si>
    <t>Xã Châu Hòa</t>
  </si>
  <si>
    <t>Xã Thạnh Phú Đông</t>
  </si>
  <si>
    <t>Thị trấn Giồng Trôm</t>
  </si>
  <si>
    <t>Xã Hưng Lễ</t>
  </si>
  <si>
    <t>Xã Tân Lợi Thạnh</t>
  </si>
  <si>
    <t>Xã Thuận Điền</t>
  </si>
  <si>
    <t>Xã Bình Hoà</t>
  </si>
  <si>
    <t>Xã Hưng Phong</t>
  </si>
  <si>
    <t>Xã An Phú Trung</t>
  </si>
  <si>
    <t>Thị trấn Ba Tri</t>
  </si>
  <si>
    <t>Xã An Ngãi Trung</t>
  </si>
  <si>
    <t>Xã An Hòa Tây</t>
  </si>
  <si>
    <t>Xã Phú Ngãi</t>
  </si>
  <si>
    <t>Xã Bảo Thạnh</t>
  </si>
  <si>
    <t>Xã Mỹ Nhơn</t>
  </si>
  <si>
    <t>Xã Phú Lễ</t>
  </si>
  <si>
    <t>Xã An Bình Tây</t>
  </si>
  <si>
    <t>Xã An Ngãi Tây</t>
  </si>
  <si>
    <t>Phường Phú Khương</t>
  </si>
  <si>
    <t>Xã Nhơn Thạnh</t>
  </si>
  <si>
    <t>Xã Mỹ Thạnh An</t>
  </si>
  <si>
    <t>Xã Giao Hòa</t>
  </si>
  <si>
    <t>Xã An Hóa</t>
  </si>
  <si>
    <t>Xã Phú An Hòa</t>
  </si>
  <si>
    <t>Xã Quới Thành</t>
  </si>
  <si>
    <t>Xã Tường Đa</t>
  </si>
  <si>
    <t>Xã Qưới Sơn</t>
  </si>
  <si>
    <t>Xã Tiên Thủy</t>
  </si>
  <si>
    <t>Xã Thành Triệu</t>
  </si>
  <si>
    <t>Xã Tiên Long</t>
  </si>
  <si>
    <t>Xã Hữu Định</t>
  </si>
  <si>
    <t>Xã Hưng Khánh TrungB</t>
  </si>
  <si>
    <t>Xã Hòa Nghĩa</t>
  </si>
  <si>
    <t>Xã Phú Phụng</t>
  </si>
  <si>
    <t>Thị trấn Chợ Lách</t>
  </si>
  <si>
    <t>Xã Tân Thiềng</t>
  </si>
  <si>
    <t>Xã Thừa Đức</t>
  </si>
  <si>
    <t>Xã Vang Quới Đông</t>
  </si>
  <si>
    <t>Thị trấn Bình Đại</t>
  </si>
  <si>
    <t>Xã Đại Hòa Lộc</t>
  </si>
  <si>
    <t>Xã Phú Vang</t>
  </si>
  <si>
    <t>Xã Vang Quới Tây</t>
  </si>
  <si>
    <t>Xã Thới Lai</t>
  </si>
  <si>
    <t>Xã Bình Thắng</t>
  </si>
  <si>
    <t>Xã Thới Thuận</t>
  </si>
  <si>
    <t>Xã Gia Tân 2</t>
  </si>
  <si>
    <t>Xã Bàu Hàm 2</t>
  </si>
  <si>
    <t>Xã Gia Tân 1</t>
  </si>
  <si>
    <t>Xã Lộ 25</t>
  </si>
  <si>
    <t>Xã Gia Kiệm</t>
  </si>
  <si>
    <t>Xã Gia Tân 3</t>
  </si>
  <si>
    <t>Xã Xuân Thạnh</t>
  </si>
  <si>
    <t>Xã Xuân Đường</t>
  </si>
  <si>
    <t>Xã Long Giao</t>
  </si>
  <si>
    <t>Xã Xuân Quế</t>
  </si>
  <si>
    <t>Xã Sông Nhạn</t>
  </si>
  <si>
    <t>Xã Bảo Bình</t>
  </si>
  <si>
    <t>Xã Xuân Bảo</t>
  </si>
  <si>
    <t>Xã Xuân Tây</t>
  </si>
  <si>
    <t>Xã Sông Ray</t>
  </si>
  <si>
    <t>Xã Lâm San</t>
  </si>
  <si>
    <t>Xã Bàu Cạn</t>
  </si>
  <si>
    <t>Xã Cẩm Đường</t>
  </si>
  <si>
    <t>Xã Suối Trầu</t>
  </si>
  <si>
    <t>Phường Hố Nai</t>
  </si>
  <si>
    <t>Phường Tam Hòa</t>
  </si>
  <si>
    <t>Phường Tân Vạn</t>
  </si>
  <si>
    <t>Phường Bửu Long</t>
  </si>
  <si>
    <t>Phường Trảng Dài</t>
  </si>
  <si>
    <t>Phường Tân Biên</t>
  </si>
  <si>
    <t>Phường Long Bình Tân</t>
  </si>
  <si>
    <t>Phường Bửu Hòa</t>
  </si>
  <si>
    <t>Phường Trung Dũng</t>
  </si>
  <si>
    <t>Phường Hòa Bình</t>
  </si>
  <si>
    <t>Phường Bình Đa</t>
  </si>
  <si>
    <t>Phường Tam Hiệp</t>
  </si>
  <si>
    <t>Xã Hóa An</t>
  </si>
  <si>
    <t>Xã Bảo Quang</t>
  </si>
  <si>
    <t>Xã Suối Tre</t>
  </si>
  <si>
    <t>Xã Bàu Sen</t>
  </si>
  <si>
    <t>Phường Xuân Trung</t>
  </si>
  <si>
    <t>Phường Xuân Bình</t>
  </si>
  <si>
    <t>Xã Bàu Trâm</t>
  </si>
  <si>
    <t>Phường Xuân Thanh</t>
  </si>
  <si>
    <t>Xã Bảo Vinh</t>
  </si>
  <si>
    <t>Xã Hàng Gòn</t>
  </si>
  <si>
    <t>Xã Nam Cát Tiên</t>
  </si>
  <si>
    <t>Xã Trà Cổ</t>
  </si>
  <si>
    <t>Xã Núi Tượng</t>
  </si>
  <si>
    <t>Xã Tà Lài</t>
  </si>
  <si>
    <t>Xã Dak Lua</t>
  </si>
  <si>
    <t>Xã Phú Lập</t>
  </si>
  <si>
    <t>Xã Phú Trung</t>
  </si>
  <si>
    <t>Xã La Ngà</t>
  </si>
  <si>
    <t>Thị trấn Định Quán</t>
  </si>
  <si>
    <t>Xã Suối Nho</t>
  </si>
  <si>
    <t>Xã Túc Trưng</t>
  </si>
  <si>
    <t>Xã Gia Canh</t>
  </si>
  <si>
    <t>Xã Ngọc Định</t>
  </si>
  <si>
    <t>Xã Phú Ngọc</t>
  </si>
  <si>
    <t>Xã An Thạnh 1</t>
  </si>
  <si>
    <t>Xã Đại Ân 1</t>
  </si>
  <si>
    <t>Xã An Thạnh 3</t>
  </si>
  <si>
    <t>Xã An Thạnh 2</t>
  </si>
  <si>
    <t>Xã An Thạnh Nam</t>
  </si>
  <si>
    <t>Xã An Thạnh Tây</t>
  </si>
  <si>
    <t>Thị trấn Cù Lao Dung</t>
  </si>
  <si>
    <t>Xã An Thạnh Đông</t>
  </si>
  <si>
    <t>Thị trấn Đại Ngãi</t>
  </si>
  <si>
    <t>Xã Liêu Tú</t>
  </si>
  <si>
    <t>Xã Trung Bình</t>
  </si>
  <si>
    <t>Xã Song Phụng</t>
  </si>
  <si>
    <t>Xã Trường Khánh</t>
  </si>
  <si>
    <t>Thị trấn Long Phú</t>
  </si>
  <si>
    <t>Xã Hậu Thạnh</t>
  </si>
  <si>
    <t>Xã Châu Khánh</t>
  </si>
  <si>
    <t>Xã Lịch Hội Thượng</t>
  </si>
  <si>
    <t>Xã Đại Ân  2</t>
  </si>
  <si>
    <t>Xã Đại Tâm</t>
  </si>
  <si>
    <t>Xã Viên Bình</t>
  </si>
  <si>
    <t>Thị trấn Mỹ Xuyên</t>
  </si>
  <si>
    <t>Xã Ngọc Đông</t>
  </si>
  <si>
    <t>Xã Tài Văn</t>
  </si>
  <si>
    <t>Xã Tham Đôn</t>
  </si>
  <si>
    <t>Xã Thạnh Thới An</t>
  </si>
  <si>
    <t>Xã Thạnh Thới Thuận</t>
  </si>
  <si>
    <t>Xã Hòa Tú 1</t>
  </si>
  <si>
    <t>Xã Gia Hòa 1</t>
  </si>
  <si>
    <t>Xã Ngọc Tố</t>
  </si>
  <si>
    <t>Xã Gia Hòa 2</t>
  </si>
  <si>
    <t>Xã Hòa Tú II</t>
  </si>
  <si>
    <t>Xã Mỹ Quới</t>
  </si>
  <si>
    <t>Xã Vĩnh Quới</t>
  </si>
  <si>
    <t>Xã Lâm Tân</t>
  </si>
  <si>
    <t>Xã Tuân Tức</t>
  </si>
  <si>
    <t>Xã Lâm Kiết</t>
  </si>
  <si>
    <t>Phường Sơn Kỳ</t>
  </si>
  <si>
    <t>Phường Phú Thọ Hoà</t>
  </si>
  <si>
    <t>Phường Tân Sơn Nhì</t>
  </si>
  <si>
    <t>Phường Tân Quý</t>
  </si>
  <si>
    <t>Phường Phú Trung</t>
  </si>
  <si>
    <t>Phường Tân Thới Hoà</t>
  </si>
  <si>
    <t>Phường Tây Thạnh</t>
  </si>
  <si>
    <t>Phường Hoà Thạnh</t>
  </si>
  <si>
    <t>Phường Hiệp Tân</t>
  </si>
  <si>
    <t>Phường 24</t>
  </si>
  <si>
    <t>Phường 26</t>
  </si>
  <si>
    <t>Phường 25</t>
  </si>
  <si>
    <t>Phường 27</t>
  </si>
  <si>
    <t>Phường 17</t>
  </si>
  <si>
    <t>Phường 28</t>
  </si>
  <si>
    <t>Phường 21</t>
  </si>
  <si>
    <t>Phường 19</t>
  </si>
  <si>
    <t>Phường 22</t>
  </si>
  <si>
    <t>Phường An Lợi Đông</t>
  </si>
  <si>
    <t>Phường Bình Trưng Đông</t>
  </si>
  <si>
    <t>Phường Cát Lái</t>
  </si>
  <si>
    <t>Phường Bình Trưng Tây</t>
  </si>
  <si>
    <t>Phường Thảo Điền</t>
  </si>
  <si>
    <t>Phường Thủ Thiêm</t>
  </si>
  <si>
    <t>Phường Thạnh Mỹ Lợi</t>
  </si>
  <si>
    <t>Phường Bình Trị Đông</t>
  </si>
  <si>
    <t>Phường Bình Trị Đông A</t>
  </si>
  <si>
    <t>Phường Binh Hưng Hoà B</t>
  </si>
  <si>
    <t>Phường Bình Trị Đông B</t>
  </si>
  <si>
    <t>Phường Bình Hưng Hòa</t>
  </si>
  <si>
    <t>Phường Binh Hưng Hoà A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</si>
  <si>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</si>
  <si>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</si>
  <si>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</si>
  <si>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</si>
  <si>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</si>
  <si>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</si>
  <si>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</si>
  <si>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</si>
  <si>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Xã Phú Mỹ Hưng</t>
  </si>
  <si>
    <t>Thị trấn Củ Chi</t>
  </si>
  <si>
    <t>Xã Phú Hòa Đông</t>
  </si>
  <si>
    <t>Xã Phạm Văn Cội</t>
  </si>
  <si>
    <t>Xã Trung Lập Thượng</t>
  </si>
  <si>
    <t>Xã An Nhơn Tây</t>
  </si>
  <si>
    <t>Xã Thái Mỹ</t>
  </si>
  <si>
    <t>Xã Nhuận Đức</t>
  </si>
  <si>
    <t>Xã Tân Thạnh Đông</t>
  </si>
  <si>
    <t>Xã Trung Lập Hạ</t>
  </si>
  <si>
    <t>Xã Phước Vĩnh An</t>
  </si>
  <si>
    <t>Xã Tân Thạnh Tây</t>
  </si>
  <si>
    <t>Xã Tân Thông Hội</t>
  </si>
  <si>
    <t>Phường Đa Kao</t>
  </si>
  <si>
    <t>Phường Cô Giang</t>
  </si>
  <si>
    <t>Phường Cầu Ông Lãnh</t>
  </si>
  <si>
    <t>Phường Bến Thành</t>
  </si>
  <si>
    <t>Phường Cầu Kho</t>
  </si>
  <si>
    <t>Phường Bến Nghé</t>
  </si>
  <si>
    <t>Phường Nguyễn Cư Trinh</t>
  </si>
  <si>
    <t>Phường Nguyễn Thái Bình</t>
  </si>
  <si>
    <t>Xã Ya Tờ Mốt</t>
  </si>
  <si>
    <t>Xã Ia Lốp</t>
  </si>
  <si>
    <t>Xã Ia R Vê</t>
  </si>
  <si>
    <t>Xã Ia JLơi</t>
  </si>
  <si>
    <t>Xã Ea Lê</t>
  </si>
  <si>
    <t>Xã Ea Bung</t>
  </si>
  <si>
    <t>Xã Cư KBang</t>
  </si>
  <si>
    <t>Xã Ea Rốk</t>
  </si>
  <si>
    <t>Thị trấn Ea Súp</t>
  </si>
  <si>
    <t>Xã Cư M'Lan</t>
  </si>
  <si>
    <t>Xã KRông Búk</t>
  </si>
  <si>
    <t>Xã Ea Kly</t>
  </si>
  <si>
    <t>Xã Ea Phê</t>
  </si>
  <si>
    <t>Xã Ea KNuec</t>
  </si>
  <si>
    <t>Xã Ea Yiêng</t>
  </si>
  <si>
    <t>Xã Ea Kênh</t>
  </si>
  <si>
    <t>Xã Ea Hiu</t>
  </si>
  <si>
    <t>Xã Ea Kuăng</t>
  </si>
  <si>
    <t>Xã Hoà Đông</t>
  </si>
  <si>
    <t>Thị trấn Phước An</t>
  </si>
  <si>
    <t>Xã Ea Uy</t>
  </si>
  <si>
    <t>Xã Vụ Bổn</t>
  </si>
  <si>
    <t>Xã Ea Yông</t>
  </si>
  <si>
    <t>Xã Ea Khal</t>
  </si>
  <si>
    <t>Thị trấn Ea Drăng</t>
  </si>
  <si>
    <t>Xã Cư Mốt</t>
  </si>
  <si>
    <t>Xã Dlê Yang</t>
  </si>
  <si>
    <t>Xã Ea Hiao</t>
  </si>
  <si>
    <t>Xã Ea Wy</t>
  </si>
  <si>
    <t>Xã Ea H'leo</t>
  </si>
  <si>
    <t>Xã Ea Ral</t>
  </si>
  <si>
    <t>Xã Ea Nam</t>
  </si>
  <si>
    <t>Xã Ea Sol</t>
  </si>
  <si>
    <t>Xã Ea Tir</t>
  </si>
  <si>
    <t>Xã Cư A Mung</t>
  </si>
  <si>
    <t>Xã Phước Tín</t>
  </si>
  <si>
    <t>Thị trấn Phước Bình</t>
  </si>
  <si>
    <t>Xã Đak ơ</t>
  </si>
  <si>
    <t>Thị trấn Thác Mơ</t>
  </si>
  <si>
    <t>Xã Phú Riềng</t>
  </si>
  <si>
    <t>Xã Phú Văn</t>
  </si>
  <si>
    <t>Xã Đa Kia</t>
  </si>
  <si>
    <t>Xã Bù Nho</t>
  </si>
  <si>
    <t>Xã Bù Gia Mập</t>
  </si>
  <si>
    <t>Xã Long Hà</t>
  </si>
  <si>
    <t>Xã Cam Thành</t>
  </si>
  <si>
    <t>Xã Cam An</t>
  </si>
  <si>
    <t>Thị trấn Cam Lộ</t>
  </si>
  <si>
    <t>Xã Cam Tuyền</t>
  </si>
  <si>
    <t>Xã Cam Thanh</t>
  </si>
  <si>
    <t>Xã Cam Chính</t>
  </si>
  <si>
    <t>Xã Cam Hiếu</t>
  </si>
  <si>
    <t>Xã Cam Nghĩa</t>
  </si>
  <si>
    <t>Phường Đông Giang</t>
  </si>
  <si>
    <t>Phường Đông Thanh</t>
  </si>
  <si>
    <t>Phường Đông Lễ</t>
  </si>
  <si>
    <t>Phường Đông Lương</t>
  </si>
  <si>
    <t>Xã Huyện Côn Đảo</t>
  </si>
  <si>
    <t>Xã Huyện Đảo Cồn Cỏ</t>
  </si>
  <si>
    <t>Xã Huyện Bạch Long Vĩ</t>
  </si>
  <si>
    <t>Xã Na Sang</t>
  </si>
  <si>
    <t>Thị trấn Mường Chà</t>
  </si>
  <si>
    <t>Xã Chà Nưa</t>
  </si>
  <si>
    <t>Xã Hừa Ngài</t>
  </si>
  <si>
    <t>Xã Chà Tở</t>
  </si>
  <si>
    <t>Xã Huổi Lèng</t>
  </si>
  <si>
    <t>Xã Mường Tùng</t>
  </si>
  <si>
    <t>Xã Si Pa Phìn</t>
  </si>
  <si>
    <t>Xã Mường Mươn</t>
  </si>
  <si>
    <t>Xã Pa Ham</t>
  </si>
  <si>
    <t>Xã Sá Tổng</t>
  </si>
  <si>
    <t>Xã Sa Lông</t>
  </si>
  <si>
    <t>Xã Ma Thì Hồ</t>
  </si>
  <si>
    <t>Xã Nậm Khăn</t>
  </si>
  <si>
    <t>Xã ẳng Cang</t>
  </si>
  <si>
    <t>Xã ẳng Nưa</t>
  </si>
  <si>
    <t>Xã ẳng Tở</t>
  </si>
  <si>
    <t>Xã Búng Lao</t>
  </si>
  <si>
    <t>Xã Mường Đăng</t>
  </si>
  <si>
    <t>Xã Xuân Lao</t>
  </si>
  <si>
    <t>Xã Nặm Lịch</t>
  </si>
  <si>
    <t>Xã Ngối Cáy</t>
  </si>
  <si>
    <t>Thị trấn Mường ảng</t>
  </si>
  <si>
    <t>Xã Đắk Ngo</t>
  </si>
  <si>
    <t>Xã Đắk Buk So</t>
  </si>
  <si>
    <t>Xã Đăk Jơ Ta</t>
  </si>
  <si>
    <t>Xã Đê Ar</t>
  </si>
  <si>
    <t>Xã Đăk Yă</t>
  </si>
  <si>
    <t>Xã Ayun</t>
  </si>
  <si>
    <t>Xã Đăk Djrăng</t>
  </si>
  <si>
    <t>Xã Kon Chiêng</t>
  </si>
  <si>
    <t>Xã Đăk Trôi</t>
  </si>
  <si>
    <t>Thị trấn Kon Dỡng</t>
  </si>
  <si>
    <t>Xã Hà Ra</t>
  </si>
  <si>
    <t>Xã Kon Thụp</t>
  </si>
  <si>
    <t>Xã Lơ Pang</t>
  </si>
  <si>
    <t>Xã Đăk Ta Ley</t>
  </si>
  <si>
    <t>Phường Thọ Sơn</t>
  </si>
  <si>
    <t>Phường Bến Gót</t>
  </si>
  <si>
    <t>Phường Thanh Miếu</t>
  </si>
  <si>
    <t>Phường Vân Phú</t>
  </si>
  <si>
    <t>Xã Phượng Lâu</t>
  </si>
  <si>
    <t>Phường Bạch Hạc</t>
  </si>
  <si>
    <t>Phường Dữu Lâu</t>
  </si>
  <si>
    <t>Xã Thụy Vân</t>
  </si>
  <si>
    <t>Phường Minh Phương</t>
  </si>
  <si>
    <t>Phường Vân Cơ</t>
  </si>
  <si>
    <t>Phường Nông Trang</t>
  </si>
  <si>
    <t>Phường Gia Cẩm</t>
  </si>
  <si>
    <t>Phường Minh Nông</t>
  </si>
  <si>
    <t>Phường Tiên Cát</t>
  </si>
  <si>
    <t>Xã Sông Lô</t>
  </si>
  <si>
    <t>Xã Trưng Vương</t>
  </si>
  <si>
    <t>Phường Tân Dân</t>
  </si>
  <si>
    <t>Xã Chu Hoá</t>
  </si>
  <si>
    <t>Xã Thanh Kiệt</t>
  </si>
  <si>
    <t>Thị trấn Phú Thiện</t>
  </si>
  <si>
    <t>Xã Chư A Thai</t>
  </si>
  <si>
    <t>Xã Ia AKe</t>
  </si>
  <si>
    <t>Xã Ia Sol</t>
  </si>
  <si>
    <t>Xã Ia Piar</t>
  </si>
  <si>
    <t>Xã Ia Peng</t>
  </si>
  <si>
    <t>Xã Ia Hiao</t>
  </si>
  <si>
    <t>Xã Ia Yeng</t>
  </si>
  <si>
    <t>Xã Ayun Hạ</t>
  </si>
  <si>
    <t>Xã Chrôh Pơnan</t>
  </si>
  <si>
    <t>Phường Cheo Reo</t>
  </si>
  <si>
    <t>Phường Hoà Bình</t>
  </si>
  <si>
    <t>Xã Ia RTô</t>
  </si>
  <si>
    <t>Xã Ia RBol</t>
  </si>
  <si>
    <t>Xã Ia Ke</t>
  </si>
  <si>
    <t>Thị trấn Ayun Pa</t>
  </si>
  <si>
    <t>Phường Đoàn Kết</t>
  </si>
  <si>
    <t>Phường Sông Bờ</t>
  </si>
  <si>
    <t>Xã Chư Băh</t>
  </si>
  <si>
    <t>Xã Cam Hoà</t>
  </si>
  <si>
    <t>Thị trấn Cam Đức</t>
  </si>
  <si>
    <t>Thị trấn Trường Sa</t>
  </si>
  <si>
    <t>Xã Song Tử Tây</t>
  </si>
  <si>
    <t>Xã Sinh Tồn</t>
  </si>
  <si>
    <t>Phường Đáp Cầu</t>
  </si>
  <si>
    <t>Phường Vạn An</t>
  </si>
  <si>
    <t>Phường Tiền An</t>
  </si>
  <si>
    <t>Phường Võ Cường</t>
  </si>
  <si>
    <t>Phường Thị Cầu</t>
  </si>
  <si>
    <t>Phường Kinh Bắc</t>
  </si>
  <si>
    <t>Phường Đại Phúc</t>
  </si>
  <si>
    <t>Phường Vũ Ninh</t>
  </si>
  <si>
    <t>Phường Suối Hoa</t>
  </si>
  <si>
    <t>Phường Ninh Xá</t>
  </si>
  <si>
    <t>Phường Vệ An</t>
  </si>
  <si>
    <t>Phường Hạp Lĩnh</t>
  </si>
  <si>
    <t>Phường Vân Dương</t>
  </si>
  <si>
    <t>Xã Ea Bhôk</t>
  </si>
  <si>
    <t>Xã Hoà Hiệp</t>
  </si>
  <si>
    <t>Xã Ea Ning</t>
  </si>
  <si>
    <t>Phường Minh Đức</t>
  </si>
  <si>
    <t>Phường Ngọc Xuyên</t>
  </si>
  <si>
    <t>Phường Vạn Hương</t>
  </si>
  <si>
    <t>Phường Bằng La</t>
  </si>
  <si>
    <t>Phường Ngọc Hải</t>
  </si>
  <si>
    <t>Phường Vạn Sơn</t>
  </si>
  <si>
    <t>Phường Hợp Đức</t>
  </si>
  <si>
    <t>Phường Đa Phúc</t>
  </si>
  <si>
    <t>Phường Hoà Nghĩa</t>
  </si>
  <si>
    <t>Phường Anh Dũng</t>
  </si>
  <si>
    <t>Phường Trần Lãm</t>
  </si>
  <si>
    <t>Phường Kỳ Bá</t>
  </si>
  <si>
    <t>Xã Vũ Phúc</t>
  </si>
  <si>
    <t>Phường Phú Khánh</t>
  </si>
  <si>
    <t>Xã Vũ Chính</t>
  </si>
  <si>
    <t>Phường Bồ Xuyên</t>
  </si>
  <si>
    <t>Phường Tiền Phong</t>
  </si>
  <si>
    <t>Phường Hoàng Diệu</t>
  </si>
  <si>
    <t>Phường Trung Sơn</t>
  </si>
  <si>
    <t>Phường Yên Bình</t>
  </si>
  <si>
    <t>Xã Tân An Thành</t>
  </si>
  <si>
    <t>Xã Ia Kly</t>
  </si>
  <si>
    <t>Xã Ia Phìn</t>
  </si>
  <si>
    <t>Xã Ia Boòng</t>
  </si>
  <si>
    <t>Xã Ia Vê</t>
  </si>
  <si>
    <t>Thị trấn Chư Prông</t>
  </si>
  <si>
    <t>Xã Ia Ga</t>
  </si>
  <si>
    <t>Xã Thăng Hưng</t>
  </si>
  <si>
    <t>Xã Ia Tôr</t>
  </si>
  <si>
    <t>Xã Bình Giáo</t>
  </si>
  <si>
    <t>Xã Ia Púch</t>
  </si>
  <si>
    <t>Xã Ia Pia</t>
  </si>
  <si>
    <t>Xã Ia Me</t>
  </si>
  <si>
    <t>Xã Ia Mơ</t>
  </si>
  <si>
    <t>Xã Ia Lâu</t>
  </si>
  <si>
    <t>Xã Ia Drăng</t>
  </si>
  <si>
    <t>Xã Ia Piơr</t>
  </si>
  <si>
    <t>Xã Ia Bang</t>
  </si>
  <si>
    <t>Phường An Đôn</t>
  </si>
  <si>
    <t>Xã Sơn Viên</t>
  </si>
  <si>
    <t>Phường Văn Quán</t>
  </si>
  <si>
    <t>Phường Yên Nghĩa</t>
  </si>
  <si>
    <t>Phường Kiến Hưng</t>
  </si>
  <si>
    <t>Phường Dương Nội</t>
  </si>
  <si>
    <t>Phường Văn Mỗ</t>
  </si>
  <si>
    <t>Phường Phú Lương</t>
  </si>
  <si>
    <t>Phường Vạn Phúc</t>
  </si>
  <si>
    <t>Phường Phúc La</t>
  </si>
  <si>
    <t>Phường Biên Giang</t>
  </si>
  <si>
    <t>Phường Đồng Mai</t>
  </si>
  <si>
    <t>Phường Phú Lãm</t>
  </si>
  <si>
    <t>Phường Hà Cầu</t>
  </si>
  <si>
    <t>Phường Mộ Lao</t>
  </si>
  <si>
    <t>Phường Phú La</t>
  </si>
  <si>
    <t>Phường La Khê</t>
  </si>
  <si>
    <t>Phường Hoà Hiếu</t>
  </si>
  <si>
    <t>Phường Quang Tiến</t>
  </si>
  <si>
    <t>Phường Quang Phong</t>
  </si>
  <si>
    <t>Phường Long Sơn</t>
  </si>
  <si>
    <t>Xã Nghĩa Hoà</t>
  </si>
  <si>
    <t>Phường Hưng Bình</t>
  </si>
  <si>
    <t>Phường Lê Mao</t>
  </si>
  <si>
    <t>Phường Hưng Phúc</t>
  </si>
  <si>
    <t>Phường Hồng Sơn</t>
  </si>
  <si>
    <t>Phường Đội Cung</t>
  </si>
  <si>
    <t>Xã Hưng Đông</t>
  </si>
  <si>
    <t>Phường Quán Bàu</t>
  </si>
  <si>
    <t>Phường Trung Đô</t>
  </si>
  <si>
    <t>Xã Nghi Phú</t>
  </si>
  <si>
    <t>Phường Bến Thủy</t>
  </si>
  <si>
    <t>Phường Đông Vĩnh</t>
  </si>
  <si>
    <t>Phường Hưng Dũng</t>
  </si>
  <si>
    <t>Phường Vinh Tân</t>
  </si>
  <si>
    <t>Phường Yên Thịnh</t>
  </si>
  <si>
    <t>Phường Nguyễn Phúc</t>
  </si>
  <si>
    <t>Phường Yên Ninh</t>
  </si>
  <si>
    <t>Phường Nguyễn Thái Học</t>
  </si>
  <si>
    <t>Xã Minh Bảo</t>
  </si>
  <si>
    <t>Phường Minh Tân</t>
  </si>
  <si>
    <t>Xã Giơi Phiên</t>
  </si>
  <si>
    <t>Phường Tân Hà</t>
  </si>
  <si>
    <t>Phường Minh Xuân</t>
  </si>
  <si>
    <t>Phường ỷ La</t>
  </si>
  <si>
    <t>Xã Tràng Đà</t>
  </si>
  <si>
    <t>Phường Tân Quang</t>
  </si>
  <si>
    <t>Phường Phan Thiết</t>
  </si>
  <si>
    <t>Phường Nông Tiến</t>
  </si>
  <si>
    <t>Phường Hưng Thành</t>
  </si>
  <si>
    <t>Phường Đạt Hiếu</t>
  </si>
  <si>
    <t>Phường Thiện An</t>
  </si>
  <si>
    <t>Xã Hồ Đắc Kiện</t>
  </si>
  <si>
    <t>Xã Hưng Khánh Trung A</t>
  </si>
  <si>
    <t>Phường An Lộc</t>
  </si>
  <si>
    <t>Xã Tân Khánh Hoà</t>
  </si>
  <si>
    <t>Xã Sen Thượng</t>
  </si>
  <si>
    <t>Xã Sín Thầu</t>
  </si>
  <si>
    <t>Xã Leng Su Sìn</t>
  </si>
  <si>
    <t>Xã Mường Nhé</t>
  </si>
  <si>
    <t>Xã Nậm Kè</t>
  </si>
  <si>
    <t>Xã Nà Khoa</t>
  </si>
  <si>
    <t>Xã Chung Chải</t>
  </si>
  <si>
    <t>Xã Nậm Tin</t>
  </si>
  <si>
    <t>Xã Nậm Nhừ</t>
  </si>
  <si>
    <t>Xã Nậm Chua</t>
  </si>
  <si>
    <t>Xã Vàng Đán</t>
  </si>
  <si>
    <t>Xã Huổi Lếch</t>
  </si>
  <si>
    <t>Xã Chà Cang</t>
  </si>
  <si>
    <t>Xã Nà Hỳ</t>
  </si>
  <si>
    <t>Xã Nà Bủng</t>
  </si>
  <si>
    <t>Xã Mường Toong</t>
  </si>
  <si>
    <t>Xã Pá Mỳ</t>
  </si>
  <si>
    <t>Xã Nậm Vì</t>
  </si>
  <si>
    <t>Xã Na Cô Sa</t>
  </si>
  <si>
    <t>Xã Cà Ná</t>
  </si>
  <si>
    <t>Phường Phú Đức</t>
  </si>
  <si>
    <t>Phường Hưng Chiến</t>
  </si>
  <si>
    <t>Phường Long Thuỷ</t>
  </si>
  <si>
    <t>Phường Thác Mơ</t>
  </si>
  <si>
    <t>Phường Sơn Giang</t>
  </si>
  <si>
    <t>Thị trấn Lương Sơn</t>
  </si>
  <si>
    <t>Xã Tân Vinh</t>
  </si>
  <si>
    <t>Xã Nhuận Trạch</t>
  </si>
  <si>
    <t>Xã Cao Răm</t>
  </si>
  <si>
    <t>Xã Cư Yên</t>
  </si>
  <si>
    <t>Xã Tiến Sơn</t>
  </si>
  <si>
    <t>Xã Thành Lập</t>
  </si>
  <si>
    <t>Xã Vĩnh Xương</t>
  </si>
  <si>
    <t>Xã Phú Vĩnh</t>
  </si>
  <si>
    <t>Phường Long Thạnh</t>
  </si>
  <si>
    <t>Phường Long Phú</t>
  </si>
  <si>
    <t>Xã Lê Chánh</t>
  </si>
  <si>
    <t>Phường Long Châu</t>
  </si>
  <si>
    <t>Xã Ia Rong</t>
  </si>
  <si>
    <t>Xã Ia Pal</t>
  </si>
  <si>
    <t>Xã Ia Le</t>
  </si>
  <si>
    <t>Xã Ia Blứ</t>
  </si>
  <si>
    <t>Xã Ia Phang</t>
  </si>
  <si>
    <t>Xã Chư Don</t>
  </si>
  <si>
    <t>Xã Ia Dreng</t>
  </si>
  <si>
    <t>Xã Ia Hla</t>
  </si>
  <si>
    <t>Xã Ia Hrú</t>
  </si>
  <si>
    <t>Thị trấn Nhơn Hòa</t>
  </si>
  <si>
    <t>Xã Kông Htok</t>
  </si>
  <si>
    <t>Xã Đại Ân 2</t>
  </si>
  <si>
    <t>Xã Thạch Thới An</t>
  </si>
  <si>
    <t>Xã Thạch Thới Thuận</t>
  </si>
  <si>
    <t>Thị Trấn Lịch Hội Thượng</t>
  </si>
  <si>
    <t>Thị Trấn Trần Đề</t>
  </si>
  <si>
    <t>Phường Đông Thọ</t>
  </si>
  <si>
    <t>Phường Hàm Rồng</t>
  </si>
  <si>
    <t>Xã Đông Hương</t>
  </si>
  <si>
    <t>Xã Đông Cương</t>
  </si>
  <si>
    <t>Phường Đông Vệ</t>
  </si>
  <si>
    <t>Phường Tân Sơn</t>
  </si>
  <si>
    <t>Phường Nam Ngạn</t>
  </si>
  <si>
    <t>Phường Phú Sơn</t>
  </si>
  <si>
    <t>Xã Hoằng đại</t>
  </si>
  <si>
    <t>Phường Tào Xuyên</t>
  </si>
  <si>
    <t>Xã đông Lĩnh</t>
  </si>
  <si>
    <t>Xã đông Tân</t>
  </si>
  <si>
    <t>Xã đông Hưng</t>
  </si>
  <si>
    <t>Xã đông Vinh</t>
  </si>
  <si>
    <t>Phường An Hoạch</t>
  </si>
  <si>
    <t>Xã Quảng đông</t>
  </si>
  <si>
    <t>Thị trấn Tuần Giáo</t>
  </si>
  <si>
    <t>Xã Mường Thín</t>
  </si>
  <si>
    <t>Xã Quài Tở</t>
  </si>
  <si>
    <t>Xã Phình Sáng</t>
  </si>
  <si>
    <t>Xã Ta Ma</t>
  </si>
  <si>
    <t>Thị trấn  Mường ẳng</t>
  </si>
  <si>
    <t>Xã Pú Nhung</t>
  </si>
  <si>
    <t>Xã Tênh Phông</t>
  </si>
  <si>
    <t>Xã Mùn Chung</t>
  </si>
  <si>
    <t>Xã Nà Sáy</t>
  </si>
  <si>
    <t>Xã Mường Mùn</t>
  </si>
  <si>
    <t>Xã Quài Nưa</t>
  </si>
  <si>
    <t>Xã Tỏa Tình</t>
  </si>
  <si>
    <t>Xã Quài Cang</t>
  </si>
  <si>
    <t>Xã Nà Tòng</t>
  </si>
  <si>
    <t>Xã Pú Xi</t>
  </si>
  <si>
    <t>Xã Rạng Đông</t>
  </si>
  <si>
    <t>Xã Mường Khong</t>
  </si>
  <si>
    <t>Thị trấn Nậm Nhùn</t>
  </si>
  <si>
    <t>Xã Hua Bum</t>
  </si>
  <si>
    <t>Xã Nậm Chà</t>
  </si>
  <si>
    <t>Xã Nậm Pì</t>
  </si>
  <si>
    <t>Phường Quyết Tiến</t>
  </si>
  <si>
    <t>Phường Đông Phong</t>
  </si>
  <si>
    <t>Phường Quỳnh Thiện</t>
  </si>
  <si>
    <t>Phường Quỳnh Dị</t>
  </si>
  <si>
    <t>Phường Mai Hùng</t>
  </si>
  <si>
    <t>Phường Quỳnh Phương</t>
  </si>
  <si>
    <t>Phường Quỳnh Xuân</t>
  </si>
  <si>
    <t>Phường Liêm Chính</t>
  </si>
  <si>
    <t>Phường Thanh Châu</t>
  </si>
  <si>
    <t>Phường Châu Sơn</t>
  </si>
  <si>
    <t>Phường Hai Bà Trưng</t>
  </si>
  <si>
    <t>Phường Lam Hạ</t>
  </si>
  <si>
    <t>Xã Phù Vân</t>
  </si>
  <si>
    <t>Xã Liêm Chung</t>
  </si>
  <si>
    <t>Phường Thanh Tuyền</t>
  </si>
  <si>
    <t>Xã Mường Chen</t>
  </si>
  <si>
    <t>Xã Cây Trường II</t>
  </si>
  <si>
    <t>Xã Hưng Hoà</t>
  </si>
  <si>
    <t>Phường Thượng Cát</t>
  </si>
  <si>
    <t>Phường Liên Mạc</t>
  </si>
  <si>
    <t>Phường Thuỵ Phương</t>
  </si>
  <si>
    <t>Phường Tây Tựu</t>
  </si>
  <si>
    <t>Phường Đông Ngạc</t>
  </si>
  <si>
    <t>Phường Xuân Đỉnh</t>
  </si>
  <si>
    <t>Phường Xuân Tảo</t>
  </si>
  <si>
    <t>Phường Cổ Nhuế 1</t>
  </si>
  <si>
    <t>Phường Cổ Nhuế 2</t>
  </si>
  <si>
    <t>Phường Phúc Diễn</t>
  </si>
  <si>
    <t>Phường Phú Diễn</t>
  </si>
  <si>
    <t>Phường Trương Quang Trọng</t>
  </si>
  <si>
    <t>Phường Nghĩa Lộ</t>
  </si>
  <si>
    <t>Xã Nghĩa Dõng</t>
  </si>
  <si>
    <t>Phường Chánh Lộ</t>
  </si>
  <si>
    <t>Phường Nghĩa Chánh</t>
  </si>
  <si>
    <t>Phường Quảng Phú</t>
  </si>
  <si>
    <t>Phường Nguyễn Nghiêm</t>
  </si>
  <si>
    <t>Xã Tịnh Hoà</t>
  </si>
  <si>
    <t>Phường Nhị Mỹ</t>
  </si>
  <si>
    <t>Phường Ba Đồn</t>
  </si>
  <si>
    <t>Phường Quảng Long</t>
  </si>
  <si>
    <t>Phường Quảng Phong</t>
  </si>
  <si>
    <t>Phường Quảng Thọ</t>
  </si>
  <si>
    <t>Phường Quảng Thuận</t>
  </si>
  <si>
    <t>Phường Quảng Phúc</t>
  </si>
  <si>
    <t>Xã Quảng Thuỷ</t>
  </si>
  <si>
    <t>Xã Quảng Hoà</t>
  </si>
  <si>
    <t>Xã KRong</t>
  </si>
  <si>
    <t>Thị trấn KBang</t>
  </si>
  <si>
    <t>Xã Kông Lơng Khơng</t>
  </si>
  <si>
    <t>Xã Lơ Ku</t>
  </si>
  <si>
    <t>Xã Sơ Pai</t>
  </si>
  <si>
    <t>Xã Đak SMar</t>
  </si>
  <si>
    <t>Xã Đăk HLơ</t>
  </si>
  <si>
    <t>Xã Kon Pne</t>
  </si>
  <si>
    <t>Xã Tơ Tung</t>
  </si>
  <si>
    <t>Xã Sơn Lang</t>
  </si>
  <si>
    <t>Xã Đông</t>
  </si>
  <si>
    <t>Xã Kông Pla</t>
  </si>
  <si>
    <t>Xã Đăk Roong</t>
  </si>
  <si>
    <t>Xã Ia Glai</t>
  </si>
  <si>
    <t>Xã Dun</t>
  </si>
  <si>
    <t>Xã Ia Blang</t>
  </si>
  <si>
    <t>Xã H Bông</t>
  </si>
  <si>
    <t>Xã Ia BLứ</t>
  </si>
  <si>
    <t>Xã Ia Ko</t>
  </si>
  <si>
    <t>Thị trấn Chư Sê</t>
  </si>
  <si>
    <t>Xã AL Bá</t>
  </si>
  <si>
    <t>Xã Ia Tiêm</t>
  </si>
  <si>
    <t>Xã Bờ  Ngoong</t>
  </si>
  <si>
    <t>Xã Chư Pơng</t>
  </si>
  <si>
    <t>Xã AYun</t>
  </si>
  <si>
    <t>Xã Ia HLốp</t>
  </si>
  <si>
    <t>Xã Bar Măih</t>
  </si>
  <si>
    <t>Thị trấn Nhơn Hoà</t>
  </si>
  <si>
    <t>Xã Chơ Chun</t>
  </si>
  <si>
    <t>Xã Zuôich</t>
  </si>
  <si>
    <t>Xã La êê</t>
  </si>
  <si>
    <t>Xã Cà Dy</t>
  </si>
  <si>
    <t>Xã Đắc pre</t>
  </si>
  <si>
    <t>Xã Tà Bhinh</t>
  </si>
  <si>
    <t>Xã Chà vàl</t>
  </si>
  <si>
    <t>Xã La Dêê</t>
  </si>
  <si>
    <t>Xã Đắc pring</t>
  </si>
  <si>
    <t>Xã Đắc Tôi</t>
  </si>
  <si>
    <t>Xã Tà Pơơ</t>
  </si>
  <si>
    <t>Ia Dom</t>
  </si>
  <si>
    <t>Ia Đal</t>
  </si>
  <si>
    <t>Ia Tơi</t>
  </si>
  <si>
    <t>Xã Trường Long Hoà</t>
  </si>
  <si>
    <t>Phường Trà Lồng</t>
  </si>
  <si>
    <t>Phường Bình Thạnh</t>
  </si>
  <si>
    <t>Phường Vĩnh Tường</t>
  </si>
  <si>
    <t>Phường Kỳ Liên</t>
  </si>
  <si>
    <t>Phường Kỳ Long</t>
  </si>
  <si>
    <t>Phường Kỳ Phương</t>
  </si>
  <si>
    <t>Phường Kỳ Thịnh</t>
  </si>
  <si>
    <t>Phường Kỳ Trinh</t>
  </si>
  <si>
    <t>Phường Sông Trí</t>
  </si>
  <si>
    <t>Xã Quảng Cư</t>
  </si>
  <si>
    <t>Phường Trường Sơn</t>
  </si>
  <si>
    <t>Con</t>
  </si>
  <si>
    <t>Chồng/Vợ</t>
  </si>
  <si>
    <t>Cha/Mẹ</t>
  </si>
  <si>
    <t>Anh/Chị/Em</t>
  </si>
  <si>
    <t xml:space="preserve">   </t>
  </si>
  <si>
    <t>Mapping Tỉnh &amp; Huyện</t>
  </si>
  <si>
    <t>Thành phố Thủ Dầu Một</t>
  </si>
  <si>
    <t>Mapping Tỉnh&amp;huyện&amp;xã</t>
  </si>
  <si>
    <t>Nguyễn Thụy Diễm</t>
  </si>
  <si>
    <t>Châu</t>
  </si>
  <si>
    <t>Hòa Hảo</t>
  </si>
  <si>
    <t>Bà la môn</t>
  </si>
  <si>
    <t>Hồi</t>
  </si>
  <si>
    <t>Lương</t>
  </si>
  <si>
    <t>Thiền Lâm</t>
  </si>
  <si>
    <t>Không</t>
  </si>
  <si>
    <t>Bà Ni</t>
  </si>
  <si>
    <t>Hindu</t>
  </si>
  <si>
    <t xml:space="preserve">Phật </t>
  </si>
  <si>
    <t xml:space="preserve">Thiên Chúa </t>
  </si>
  <si>
    <t>Tin Lành</t>
  </si>
  <si>
    <t>Cao Đài</t>
  </si>
  <si>
    <t>Hiếu Nghĩa</t>
  </si>
  <si>
    <t>600 tạ</t>
  </si>
  <si>
    <t>153 cm</t>
  </si>
  <si>
    <t>09323223344</t>
  </si>
  <si>
    <t>emailcanhan@email.com</t>
  </si>
  <si>
    <t>0328972183</t>
  </si>
  <si>
    <t>Số 65 Lộ số 5</t>
  </si>
  <si>
    <t>10 Phổ Quang</t>
  </si>
  <si>
    <t>Công ty 1</t>
  </si>
  <si>
    <t>Chức danh 1</t>
  </si>
  <si>
    <t>Cấp trên 1</t>
  </si>
  <si>
    <t>Đánh sếp</t>
  </si>
  <si>
    <t>Nhớ gì nổi!</t>
  </si>
  <si>
    <t>Công ty 2</t>
  </si>
  <si>
    <t>Chức danh 2</t>
  </si>
  <si>
    <t>Cấp trên 2</t>
  </si>
  <si>
    <t>Cãi nhau với sếp</t>
  </si>
  <si>
    <t>Sếp cãi hok lại, ghét đuổi</t>
  </si>
  <si>
    <t>Công ty 3</t>
  </si>
  <si>
    <t>Chức danh 3</t>
  </si>
  <si>
    <t>Mập</t>
  </si>
  <si>
    <t>Hok ốm được</t>
  </si>
  <si>
    <t>Người thân</t>
  </si>
  <si>
    <t>090033482</t>
  </si>
  <si>
    <t>Địa chỉ liên hệ của người thân</t>
  </si>
  <si>
    <t>Timviecnhanh</t>
  </si>
  <si>
    <t>Ông ABC</t>
  </si>
  <si>
    <t>04233292332</t>
  </si>
  <si>
    <t>Group</t>
  </si>
  <si>
    <t>Trường 1</t>
  </si>
  <si>
    <t>Trường 2</t>
  </si>
  <si>
    <t>Trường 3</t>
  </si>
  <si>
    <t>Trường 4</t>
  </si>
  <si>
    <t>Trường 5</t>
  </si>
  <si>
    <t>Bằng 1</t>
  </si>
  <si>
    <t>Chứng chỉ 1</t>
  </si>
  <si>
    <t>Chứng chỉ 3</t>
  </si>
  <si>
    <t>Bằng 2</t>
  </si>
  <si>
    <t>Chứng chỉ 2</t>
  </si>
  <si>
    <t>Giỏi</t>
  </si>
  <si>
    <t>Xúc xích</t>
  </si>
  <si>
    <t>Khá</t>
  </si>
  <si>
    <t>Trung bình</t>
  </si>
  <si>
    <t>Ngoại hạng</t>
  </si>
  <si>
    <t>Cấp trên 3</t>
  </si>
  <si>
    <t>Sếp bê đê quá</t>
  </si>
  <si>
    <t>Ứ nhớ</t>
  </si>
  <si>
    <t>Chuyên viên 1</t>
  </si>
  <si>
    <t>Chuyên viên 2</t>
  </si>
  <si>
    <t>01/01/1993</t>
  </si>
  <si>
    <t>12/12/1999</t>
  </si>
  <si>
    <t>02/02/2000</t>
  </si>
  <si>
    <t>07/07/2002</t>
  </si>
  <si>
    <t>01/01/2001</t>
  </si>
  <si>
    <t>12/12/2005</t>
  </si>
  <si>
    <t>02/02/2006</t>
  </si>
  <si>
    <t>07/07/2009</t>
  </si>
  <si>
    <t>02/02/2009</t>
  </si>
  <si>
    <t>07/07/2012</t>
  </si>
  <si>
    <t>12/12/2018</t>
  </si>
  <si>
    <t>09/09/1987</t>
  </si>
  <si>
    <t>21/12/2019</t>
  </si>
  <si>
    <t>23/08/2009</t>
  </si>
  <si>
    <t>31/03/2014</t>
  </si>
  <si>
    <t>01/04/2014</t>
  </si>
  <si>
    <t>16/10/2016</t>
  </si>
  <si>
    <t>18/10/2016</t>
  </si>
  <si>
    <t>30/11/2016</t>
  </si>
  <si>
    <t>rc_candidate_beforewt</t>
  </si>
  <si>
    <t>ORG_NAME</t>
  </si>
  <si>
    <t>TITLE_NAME</t>
  </si>
  <si>
    <t>FROMDATE</t>
  </si>
  <si>
    <t>TODATE</t>
  </si>
  <si>
    <t>DIRECT_MANAGER</t>
  </si>
  <si>
    <t>WORK</t>
  </si>
  <si>
    <t>SALARY</t>
  </si>
  <si>
    <t>REASON_LEAVE</t>
  </si>
  <si>
    <t>Kỹ sư điện</t>
  </si>
  <si>
    <t>Kỹ thuật nước</t>
  </si>
  <si>
    <t>Kỹ nghệ lấy Tây</t>
  </si>
  <si>
    <t>Số đỏ</t>
  </si>
  <si>
    <t>Hai đứa trẻ</t>
  </si>
  <si>
    <r>
      <t>Trình độ học vấn*:</t>
    </r>
    <r>
      <rPr>
        <sz val="12"/>
        <rFont val="Myriad Pro"/>
      </rPr>
      <t xml:space="preserve"> </t>
    </r>
  </si>
  <si>
    <t>LEARNING_LEVEL</t>
  </si>
  <si>
    <t>MAJOR</t>
  </si>
  <si>
    <t>Trình độ học vấn</t>
  </si>
  <si>
    <t>rc_candidate_education</t>
  </si>
  <si>
    <t>ID_NO</t>
  </si>
  <si>
    <t>ID_DATE</t>
  </si>
  <si>
    <t>ID_PLACE</t>
  </si>
  <si>
    <t>CAN_NANG</t>
  </si>
  <si>
    <t>CHIEU_CAO</t>
  </si>
  <si>
    <t>RELIGION</t>
  </si>
  <si>
    <t>Tôn giáo</t>
  </si>
  <si>
    <t>PER_EMAIL</t>
  </si>
  <si>
    <t>PER_NATION</t>
  </si>
  <si>
    <t>NAV_NATION</t>
  </si>
  <si>
    <t>PER_DISTRICT</t>
  </si>
  <si>
    <t>PER_WARD</t>
  </si>
  <si>
    <t>PER_ADDRESS</t>
  </si>
  <si>
    <t>MARITAL_STATUS</t>
  </si>
  <si>
    <t>MOBILE_PHONE</t>
  </si>
  <si>
    <t>rc_candidate_health</t>
  </si>
  <si>
    <t>contact_province_temp</t>
  </si>
  <si>
    <t>contact_district_temp</t>
  </si>
  <si>
    <t>con_ward</t>
  </si>
  <si>
    <t>CONTACT_ADDRESS_TEMP</t>
  </si>
  <si>
    <t>CONTACT_NATION_TEMP</t>
  </si>
  <si>
    <t>CONTACT_ADDRESS</t>
  </si>
  <si>
    <t>CONTACT_MOBILE</t>
  </si>
  <si>
    <t>Điểm yếu</t>
  </si>
  <si>
    <t>SCHOOL_NAME</t>
  </si>
  <si>
    <t>BRANCH_NAME</t>
  </si>
  <si>
    <t>CERTIFICATE</t>
  </si>
  <si>
    <t>RANK</t>
  </si>
  <si>
    <t xml:space="preserve"> rc_candidate_trainsinger</t>
  </si>
  <si>
    <t>DATE_START</t>
  </si>
  <si>
    <t>OFFICAL_SALARY</t>
  </si>
  <si>
    <t>rc_candidate_expect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</si>
</sst>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0"/>
      <name val="Arial"/>
    </font>
    <font>
      <sz val="10"/>
      <name val="Times New Roman"/>
      <family val="1"/>
    </font>
    <font>
      <sz val="10"/>
      <name val="Arial"/>
      <family val="2"/>
    </font>
    <font>
      <i/>
      <sz val="12"/>
      <name val="Myriad Pro"/>
      <family val="2"/>
    </font>
    <font>
      <sz val="11"/>
      <name val="Times New Roman"/>
      <family val="1"/>
    </font>
    <font>
      <i/>
      <sz val="11"/>
      <name val="Myriad Pro"/>
      <family val="2"/>
    </font>
    <font>
      <sz val="12"/>
      <name val="Myriad Pro"/>
      <family val="2"/>
    </font>
    <font>
      <b/>
      <sz val="12"/>
      <name val="Myriad Pro"/>
      <family val="2"/>
    </font>
    <font>
      <b/>
      <i/>
      <sz val="12"/>
      <name val="Myriad Pro"/>
      <family val="2"/>
    </font>
    <font>
      <sz val="5"/>
      <name val="Myriad Pro"/>
      <family val="2"/>
    </font>
    <font>
      <sz val="10"/>
      <name val=".VnTime"/>
      <family val="2"/>
    </font>
    <font>
      <b/>
      <sz val="14"/>
      <name val="Myriad Pro"/>
      <family val="2"/>
    </font>
    <font>
      <sz val="11"/>
      <name val="Myriad Pro"/>
    </font>
    <font>
      <i/>
      <sz val="11"/>
      <name val="Myriad Pro"/>
    </font>
    <font>
      <i/>
      <sz val="12"/>
      <name val="Myriad Pro"/>
    </font>
    <font>
      <b/>
      <sz val="12"/>
      <name val="Myriad Pro"/>
    </font>
    <font>
      <sz val="12"/>
      <name val="Myriad Pro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rgb="FFFF0000"/>
      <name val="Myriad Pro"/>
      <family val="2"/>
    </font>
    <font>
      <sz val="12"/>
      <color rgb="FFFF0000"/>
      <name val="Myriad Pro"/>
    </font>
    <font>
      <b/>
      <sz val="14"/>
      <color theme="1"/>
      <name val="Myriad Pro"/>
    </font>
    <font>
      <b/>
      <sz val="12"/>
      <color rgb="FFFF0000"/>
      <name val="Myriad Pro"/>
    </font>
    <font>
      <b/>
      <sz val="9"/>
      <color theme="1"/>
      <name val="Segoe UI"/>
      <family val="2"/>
      <charset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rgb="FFFF0000"/>
      <name val="Arial"/>
      <family val="2"/>
    </font>
    <font>
      <i/>
      <sz val="9"/>
      <color rgb="FFFF0000"/>
      <name val="Segoe UI"/>
      <family val="2"/>
      <charset val="1"/>
    </font>
    <font>
      <i/>
      <sz val="9"/>
      <color rgb="FFFF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9" fillId="0" borderId="0"/>
    <xf numFmtId="0" fontId="19" fillId="0" borderId="0"/>
    <xf numFmtId="0" fontId="10" fillId="0" borderId="0"/>
    <xf numFmtId="0" fontId="27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49" fontId="1" fillId="0" borderId="0" xfId="3" applyNumberFormat="1" applyFont="1" applyFill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6" borderId="0" xfId="0" applyFont="1" applyFill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49" fontId="16" fillId="0" borderId="1" xfId="3" applyNumberFormat="1" applyFont="1" applyFill="1" applyBorder="1" applyAlignment="1">
      <alignment vertical="center"/>
    </xf>
    <xf numFmtId="49" fontId="16" fillId="6" borderId="1" xfId="3" applyNumberFormat="1" applyFont="1" applyFill="1" applyBorder="1" applyAlignment="1">
      <alignment vertical="center"/>
    </xf>
    <xf numFmtId="49" fontId="16" fillId="6" borderId="1" xfId="3" applyNumberFormat="1" applyFont="1" applyFill="1" applyBorder="1" applyAlignment="1">
      <alignment horizontal="left" vertical="center"/>
    </xf>
    <xf numFmtId="49" fontId="16" fillId="0" borderId="1" xfId="3" applyNumberFormat="1" applyFont="1" applyFill="1" applyBorder="1" applyAlignment="1">
      <alignment horizontal="left" vertical="center"/>
    </xf>
    <xf numFmtId="0" fontId="15" fillId="0" borderId="2" xfId="0" applyFont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49" fontId="16" fillId="7" borderId="1" xfId="3" applyNumberFormat="1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0" fillId="0" borderId="0" xfId="0" applyFont="1"/>
    <xf numFmtId="49" fontId="21" fillId="0" borderId="1" xfId="3" applyNumberFormat="1" applyFont="1" applyFill="1" applyBorder="1" applyAlignment="1">
      <alignment vertical="center"/>
    </xf>
    <xf numFmtId="49" fontId="21" fillId="6" borderId="1" xfId="3" applyNumberFormat="1" applyFont="1" applyFill="1" applyBorder="1" applyAlignment="1">
      <alignment vertical="center"/>
    </xf>
    <xf numFmtId="49" fontId="21" fillId="6" borderId="1" xfId="3" applyNumberFormat="1" applyFont="1" applyFill="1" applyBorder="1" applyAlignment="1">
      <alignment horizontal="left" vertical="center"/>
    </xf>
    <xf numFmtId="49" fontId="21" fillId="0" borderId="1" xfId="3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4" fillId="0" borderId="0" xfId="0" applyFont="1"/>
    <xf numFmtId="0" fontId="26" fillId="0" borderId="0" xfId="2" applyFont="1"/>
    <xf numFmtId="0" fontId="25" fillId="10" borderId="1" xfId="2" applyFont="1" applyFill="1" applyBorder="1" applyAlignment="1">
      <alignment horizontal="center" vertical="center" wrapText="1"/>
    </xf>
    <xf numFmtId="49" fontId="25" fillId="5" borderId="1" xfId="2" applyNumberFormat="1" applyFont="1" applyFill="1" applyBorder="1" applyAlignment="1">
      <alignment horizontal="center" vertical="center" wrapText="1"/>
    </xf>
    <xf numFmtId="0" fontId="26" fillId="0" borderId="1" xfId="2" applyFont="1" applyBorder="1" applyAlignment="1">
      <alignment horizontal="center"/>
    </xf>
    <xf numFmtId="0" fontId="4" fillId="0" borderId="1" xfId="2" applyFont="1" applyBorder="1"/>
    <xf numFmtId="0" fontId="15" fillId="7" borderId="1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24" fillId="10" borderId="0" xfId="0" applyFont="1" applyFill="1"/>
    <xf numFmtId="0" fontId="0" fillId="10" borderId="0" xfId="0" applyFill="1"/>
    <xf numFmtId="0" fontId="27" fillId="7" borderId="2" xfId="4" applyFill="1" applyBorder="1" applyAlignment="1">
      <alignment vertical="center"/>
    </xf>
    <xf numFmtId="49" fontId="15" fillId="7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" fillId="11" borderId="0" xfId="0" applyFont="1" applyFill="1" applyAlignment="1">
      <alignment horizontal="center" wrapText="1"/>
    </xf>
    <xf numFmtId="0" fontId="28" fillId="11" borderId="0" xfId="0" applyFont="1" applyFill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0" fontId="28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wrapText="1"/>
    </xf>
    <xf numFmtId="0" fontId="28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wrapText="1"/>
    </xf>
    <xf numFmtId="0" fontId="29" fillId="0" borderId="0" xfId="0" applyFont="1" applyAlignment="1">
      <alignment horizontal="center" vertical="center" wrapText="1"/>
    </xf>
    <xf numFmtId="0" fontId="29" fillId="7" borderId="0" xfId="0" applyFont="1" applyFill="1" applyAlignment="1">
      <alignment horizontal="center" vertical="center" wrapText="1"/>
    </xf>
    <xf numFmtId="0" fontId="29" fillId="10" borderId="0" xfId="0" applyFont="1" applyFill="1" applyAlignment="1">
      <alignment horizontal="center" vertical="center" wrapText="1"/>
    </xf>
    <xf numFmtId="0" fontId="29" fillId="12" borderId="0" xfId="0" applyFont="1" applyFill="1" applyAlignment="1">
      <alignment horizontal="center" vertical="center" wrapText="1"/>
    </xf>
    <xf numFmtId="0" fontId="29" fillId="11" borderId="0" xfId="0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0" fillId="7" borderId="0" xfId="0" applyFont="1" applyFill="1" applyAlignment="1">
      <alignment horizontal="center" vertical="center" wrapText="1"/>
    </xf>
    <xf numFmtId="0" fontId="30" fillId="10" borderId="0" xfId="0" applyFont="1" applyFill="1" applyAlignment="1">
      <alignment horizontal="center" vertical="center" wrapText="1"/>
    </xf>
    <xf numFmtId="0" fontId="30" fillId="12" borderId="0" xfId="0" applyFont="1" applyFill="1" applyAlignment="1">
      <alignment horizontal="center" vertical="center" wrapText="1"/>
    </xf>
    <xf numFmtId="0" fontId="30" fillId="11" borderId="0" xfId="0" applyFont="1" applyFill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3" fontId="6" fillId="6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16" fillId="7" borderId="1" xfId="3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3" fontId="6" fillId="3" borderId="1" xfId="0" applyNumberFormat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49" fontId="6" fillId="7" borderId="2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49" fontId="21" fillId="6" borderId="2" xfId="3" applyNumberFormat="1" applyFont="1" applyFill="1" applyBorder="1" applyAlignment="1">
      <alignment horizontal="left" vertical="center"/>
    </xf>
    <xf numFmtId="49" fontId="21" fillId="6" borderId="3" xfId="3" applyNumberFormat="1" applyFont="1" applyFill="1" applyBorder="1" applyAlignment="1">
      <alignment horizontal="left" vertical="center"/>
    </xf>
    <xf numFmtId="49" fontId="15" fillId="0" borderId="1" xfId="3" applyNumberFormat="1" applyFont="1" applyFill="1" applyBorder="1" applyAlignment="1">
      <alignment horizontal="left" vertical="center"/>
    </xf>
    <xf numFmtId="49" fontId="16" fillId="6" borderId="2" xfId="3" applyNumberFormat="1" applyFont="1" applyFill="1" applyBorder="1" applyAlignment="1">
      <alignment horizontal="left" vertical="center"/>
    </xf>
    <xf numFmtId="49" fontId="16" fillId="6" borderId="3" xfId="3" applyNumberFormat="1" applyFont="1" applyFill="1" applyBorder="1" applyAlignment="1">
      <alignment horizontal="left" vertical="center"/>
    </xf>
    <xf numFmtId="49" fontId="23" fillId="0" borderId="2" xfId="3" applyNumberFormat="1" applyFont="1" applyFill="1" applyBorder="1" applyAlignment="1">
      <alignment horizontal="left" vertical="center"/>
    </xf>
    <xf numFmtId="49" fontId="23" fillId="0" borderId="4" xfId="3" applyNumberFormat="1" applyFont="1" applyFill="1" applyBorder="1" applyAlignment="1">
      <alignment horizontal="left" vertical="center"/>
    </xf>
    <xf numFmtId="49" fontId="23" fillId="0" borderId="3" xfId="3" applyNumberFormat="1" applyFont="1" applyFill="1" applyBorder="1" applyAlignment="1">
      <alignment horizontal="left" vertical="center"/>
    </xf>
    <xf numFmtId="49" fontId="21" fillId="7" borderId="2" xfId="3" applyNumberFormat="1" applyFont="1" applyFill="1" applyBorder="1" applyAlignment="1">
      <alignment horizontal="center" vertical="center"/>
    </xf>
    <xf numFmtId="49" fontId="21" fillId="7" borderId="4" xfId="3" applyNumberFormat="1" applyFont="1" applyFill="1" applyBorder="1" applyAlignment="1">
      <alignment horizontal="center" vertical="center"/>
    </xf>
    <xf numFmtId="49" fontId="21" fillId="7" borderId="3" xfId="3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49" fontId="15" fillId="7" borderId="2" xfId="0" applyNumberFormat="1" applyFont="1" applyFill="1" applyBorder="1" applyAlignment="1">
      <alignment horizontal="center" vertical="center"/>
    </xf>
    <xf numFmtId="49" fontId="15" fillId="7" borderId="4" xfId="0" applyNumberFormat="1" applyFont="1" applyFill="1" applyBorder="1" applyAlignment="1">
      <alignment horizontal="center" vertical="center"/>
    </xf>
    <xf numFmtId="49" fontId="15" fillId="7" borderId="3" xfId="0" applyNumberFormat="1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3" fontId="16" fillId="7" borderId="1" xfId="0" applyNumberFormat="1" applyFont="1" applyFill="1" applyBorder="1" applyAlignment="1">
      <alignment horizontal="right" vertical="center"/>
    </xf>
    <xf numFmtId="0" fontId="15" fillId="7" borderId="1" xfId="0" applyFont="1" applyFill="1" applyBorder="1" applyAlignment="1">
      <alignment horizontal="center" vertical="center"/>
    </xf>
    <xf numFmtId="49" fontId="15" fillId="7" borderId="1" xfId="0" applyNumberFormat="1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2 3" xfId="1"/>
    <cellStyle name="Normal 6" xfId="2"/>
    <cellStyle name="Normal_Thong tin ca nhan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104775</xdr:rowOff>
    </xdr:from>
    <xdr:to>
      <xdr:col>8</xdr:col>
      <xdr:colOff>66676</xdr:colOff>
      <xdr:row>7</xdr:row>
      <xdr:rowOff>76200</xdr:rowOff>
    </xdr:to>
    <xdr:sp macro="" textlink="">
      <xdr:nvSpPr>
        <xdr:cNvPr id="5" name="TextBox 5"/>
        <xdr:cNvSpPr txBox="1">
          <a:spLocks noChangeArrowheads="1"/>
        </xdr:cNvSpPr>
      </xdr:nvSpPr>
      <xdr:spPr bwMode="auto">
        <a:xfrm>
          <a:off x="3533775" y="485775"/>
          <a:ext cx="3705226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1">
            <a:defRPr sz="1000"/>
          </a:pPr>
          <a:r>
            <a:rPr lang="en-US" sz="1800" b="1" i="0" strike="noStrike">
              <a:solidFill>
                <a:srgbClr val="000000"/>
              </a:solidFill>
              <a:latin typeface="Myriad Pro"/>
            </a:rPr>
            <a:t>THÔNG TIN ỨNG VIÊN</a:t>
          </a:r>
        </a:p>
        <a:p>
          <a:pPr algn="ctr" rtl="1">
            <a:defRPr sz="1000"/>
          </a:pPr>
          <a:endParaRPr lang="en-US" sz="1800" b="1" i="0" strike="noStrike">
            <a:solidFill>
              <a:srgbClr val="000000"/>
            </a:solidFill>
            <a:latin typeface="Myriad Pro"/>
          </a:endParaRPr>
        </a:p>
        <a:p>
          <a:pPr algn="ctr" rtl="1">
            <a:defRPr sz="1000"/>
          </a:pPr>
          <a:r>
            <a:rPr lang="en-US" sz="1200" b="1" i="0" u="sng" strike="noStrike">
              <a:solidFill>
                <a:srgbClr val="000000"/>
              </a:solidFill>
              <a:latin typeface="Myriad Pro"/>
            </a:rPr>
            <a:t>HCNS/BM/031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180975</xdr:colOff>
      <xdr:row>7</xdr:row>
      <xdr:rowOff>85725</xdr:rowOff>
    </xdr:to>
    <xdr:pic>
      <xdr:nvPicPr>
        <xdr:cNvPr id="87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6101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180975</xdr:colOff>
      <xdr:row>0</xdr:row>
      <xdr:rowOff>57150</xdr:rowOff>
    </xdr:from>
    <xdr:to>
      <xdr:col>5</xdr:col>
      <xdr:colOff>1123950</xdr:colOff>
      <xdr:row>3</xdr:row>
      <xdr:rowOff>100013</xdr:rowOff>
    </xdr:to>
    <xdr:cxnSp macro="">
      <xdr:nvCxnSpPr>
        <xdr:cNvPr id="3" name="Straight Arrow Connector 2"/>
        <xdr:cNvCxnSpPr>
          <a:endCxn id="8722" idx="3"/>
        </xdr:cNvCxnSpPr>
      </xdr:nvCxnSpPr>
      <xdr:spPr>
        <a:xfrm flipH="1">
          <a:off x="4610100" y="57150"/>
          <a:ext cx="942975" cy="614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canhan@e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O4"/>
  <sheetViews>
    <sheetView workbookViewId="0">
      <selection activeCell="F2" sqref="F2"/>
    </sheetView>
  </sheetViews>
  <sheetFormatPr defaultColWidth="9.1640625" defaultRowHeight="12.3"/>
  <cols>
    <col min="1" max="4" width="9.1640625" style="32"/>
    <col min="5" max="5" width="9.83203125" style="32" customWidth="1"/>
    <col min="6" max="6" width="14.1640625" style="32" customWidth="1"/>
    <col min="7" max="11" width="9.1640625" style="32"/>
    <col min="12" max="12" width="12" style="32" customWidth="1"/>
    <col min="13" max="14" width="9.1640625" style="32"/>
    <col min="15" max="16" width="11.5546875" style="32" customWidth="1"/>
    <col min="17" max="29" width="9.1640625" style="32"/>
    <col min="30" max="31" width="9.1640625" style="58"/>
    <col min="32" max="39" width="9.1640625" style="32"/>
    <col min="40" max="40" width="11.27734375" style="32" customWidth="1"/>
    <col min="41" max="41" width="11.5546875" style="32" customWidth="1"/>
    <col min="42" max="69" width="9.1640625" style="32"/>
    <col min="70" max="93" width="9.1640625" style="32" customWidth="1"/>
    <col min="94" max="16384" width="9.1640625" style="32"/>
  </cols>
  <sheetData>
    <row r="1" spans="1:93" s="61" customFormat="1" ht="49.2">
      <c r="A1" s="61" t="s">
        <v>9774</v>
      </c>
      <c r="B1" s="61" t="s">
        <v>9774</v>
      </c>
      <c r="C1" s="61" t="s">
        <v>66</v>
      </c>
      <c r="D1" s="61" t="s">
        <v>66</v>
      </c>
      <c r="E1" s="61" t="s">
        <v>66</v>
      </c>
      <c r="F1" s="61" t="s">
        <v>67</v>
      </c>
      <c r="G1" s="61" t="s">
        <v>67</v>
      </c>
      <c r="H1" s="61" t="s">
        <v>67</v>
      </c>
      <c r="I1" s="61" t="s">
        <v>67</v>
      </c>
      <c r="J1" s="61" t="s">
        <v>9758</v>
      </c>
      <c r="K1" s="61" t="s">
        <v>9758</v>
      </c>
      <c r="L1" s="61" t="s">
        <v>67</v>
      </c>
      <c r="M1" s="61" t="s">
        <v>67</v>
      </c>
      <c r="N1" s="61" t="s">
        <v>67</v>
      </c>
      <c r="O1" s="61" t="s">
        <v>67</v>
      </c>
      <c r="P1" s="61" t="s">
        <v>67</v>
      </c>
      <c r="Q1" s="61" t="s">
        <v>67</v>
      </c>
      <c r="R1" s="61" t="s">
        <v>9742</v>
      </c>
      <c r="S1" s="61" t="s">
        <v>9742</v>
      </c>
      <c r="T1" s="61" t="s">
        <v>67</v>
      </c>
      <c r="U1" s="61" t="s">
        <v>67</v>
      </c>
      <c r="V1" s="61" t="s">
        <v>67</v>
      </c>
      <c r="W1" s="61" t="s">
        <v>67</v>
      </c>
      <c r="X1" s="61" t="s">
        <v>67</v>
      </c>
      <c r="Y1" s="61" t="s">
        <v>67</v>
      </c>
      <c r="Z1" s="61" t="s">
        <v>67</v>
      </c>
      <c r="AA1" s="61" t="s">
        <v>67</v>
      </c>
      <c r="AB1" s="61" t="s">
        <v>67</v>
      </c>
      <c r="AC1" s="61" t="s">
        <v>67</v>
      </c>
      <c r="AD1" s="62" t="s">
        <v>67</v>
      </c>
      <c r="AE1" s="62" t="s">
        <v>67</v>
      </c>
      <c r="AF1" s="62" t="s">
        <v>67</v>
      </c>
      <c r="AG1" s="62" t="s">
        <v>67</v>
      </c>
      <c r="AH1" s="63" t="s">
        <v>67</v>
      </c>
      <c r="AI1" s="63" t="s">
        <v>67</v>
      </c>
      <c r="AJ1" s="62" t="s">
        <v>66</v>
      </c>
      <c r="AK1" s="62" t="s">
        <v>66</v>
      </c>
      <c r="AL1" s="62" t="s">
        <v>66</v>
      </c>
      <c r="AM1" s="62" t="s">
        <v>66</v>
      </c>
      <c r="AN1" s="64" t="s">
        <v>9771</v>
      </c>
      <c r="AO1" s="64" t="s">
        <v>9771</v>
      </c>
      <c r="AP1" s="64" t="s">
        <v>9771</v>
      </c>
      <c r="AQ1" s="64" t="s">
        <v>9771</v>
      </c>
      <c r="AR1" s="64" t="s">
        <v>9771</v>
      </c>
      <c r="AS1" s="64" t="s">
        <v>9771</v>
      </c>
      <c r="AT1" s="64" t="s">
        <v>9771</v>
      </c>
      <c r="AU1" s="64" t="s">
        <v>9771</v>
      </c>
      <c r="AV1" s="64" t="s">
        <v>9771</v>
      </c>
      <c r="AW1" s="64" t="s">
        <v>9771</v>
      </c>
      <c r="AX1" s="64" t="s">
        <v>9771</v>
      </c>
      <c r="AY1" s="64" t="s">
        <v>9771</v>
      </c>
      <c r="AZ1" s="64" t="s">
        <v>9771</v>
      </c>
      <c r="BA1" s="64" t="s">
        <v>9771</v>
      </c>
      <c r="BB1" s="64" t="s">
        <v>9771</v>
      </c>
      <c r="BC1" s="64" t="s">
        <v>9771</v>
      </c>
      <c r="BD1" s="64" t="s">
        <v>9771</v>
      </c>
      <c r="BE1" s="64" t="s">
        <v>9771</v>
      </c>
      <c r="BF1" s="64" t="s">
        <v>9771</v>
      </c>
      <c r="BG1" s="64" t="s">
        <v>9771</v>
      </c>
      <c r="BH1" s="64" t="s">
        <v>9771</v>
      </c>
      <c r="BI1" s="64" t="s">
        <v>9771</v>
      </c>
      <c r="BJ1" s="64" t="s">
        <v>9771</v>
      </c>
      <c r="BK1" s="64" t="s">
        <v>9771</v>
      </c>
      <c r="BL1" s="64" t="s">
        <v>9771</v>
      </c>
      <c r="BM1" s="64" t="s">
        <v>9771</v>
      </c>
      <c r="BN1" s="64" t="s">
        <v>9771</v>
      </c>
      <c r="BO1" s="64" t="s">
        <v>9771</v>
      </c>
      <c r="BP1" s="64" t="s">
        <v>9771</v>
      </c>
      <c r="BQ1" s="64" t="s">
        <v>9771</v>
      </c>
      <c r="BR1" s="65" t="s">
        <v>9724</v>
      </c>
      <c r="BS1" s="65" t="s">
        <v>9724</v>
      </c>
      <c r="BT1" s="65" t="s">
        <v>9724</v>
      </c>
      <c r="BU1" s="65" t="s">
        <v>9724</v>
      </c>
      <c r="BV1" s="65" t="s">
        <v>9724</v>
      </c>
      <c r="BW1" s="65" t="s">
        <v>9724</v>
      </c>
      <c r="BX1" s="65" t="s">
        <v>9724</v>
      </c>
      <c r="BY1" s="65" t="s">
        <v>9724</v>
      </c>
      <c r="BZ1" s="65" t="s">
        <v>9724</v>
      </c>
      <c r="CA1" s="65" t="s">
        <v>9724</v>
      </c>
      <c r="CB1" s="65" t="s">
        <v>9724</v>
      </c>
      <c r="CC1" s="65" t="s">
        <v>9724</v>
      </c>
      <c r="CD1" s="65" t="s">
        <v>9724</v>
      </c>
      <c r="CE1" s="65" t="s">
        <v>9724</v>
      </c>
      <c r="CF1" s="65" t="s">
        <v>9724</v>
      </c>
      <c r="CG1" s="65" t="s">
        <v>9724</v>
      </c>
      <c r="CH1" s="65" t="s">
        <v>9724</v>
      </c>
      <c r="CI1" s="65" t="s">
        <v>9724</v>
      </c>
      <c r="CJ1" s="65" t="s">
        <v>9724</v>
      </c>
      <c r="CK1" s="65" t="s">
        <v>9724</v>
      </c>
      <c r="CL1" s="65" t="s">
        <v>9724</v>
      </c>
      <c r="CM1" s="65" t="s">
        <v>9724</v>
      </c>
      <c r="CN1" s="65" t="s">
        <v>9724</v>
      </c>
      <c r="CO1" s="65" t="s">
        <v>9724</v>
      </c>
    </row>
    <row r="2" spans="1:93" s="66" customFormat="1" ht="50.4">
      <c r="A2" s="66" t="s">
        <v>9773</v>
      </c>
      <c r="B2" s="66" t="s">
        <v>9772</v>
      </c>
      <c r="C2" s="67" t="s">
        <v>68</v>
      </c>
      <c r="D2" s="67" t="s">
        <v>69</v>
      </c>
      <c r="E2" s="67" t="s">
        <v>70</v>
      </c>
      <c r="F2" s="67" t="s">
        <v>71</v>
      </c>
      <c r="G2" s="67" t="s">
        <v>72</v>
      </c>
      <c r="H2" s="67" t="s">
        <v>73</v>
      </c>
      <c r="I2" s="67" t="s">
        <v>9748</v>
      </c>
      <c r="J2" s="66" t="s">
        <v>9746</v>
      </c>
      <c r="K2" s="66" t="s">
        <v>9747</v>
      </c>
      <c r="L2" s="66" t="s">
        <v>9757</v>
      </c>
      <c r="M2" s="66" t="s">
        <v>9750</v>
      </c>
      <c r="N2" s="66" t="s">
        <v>9756</v>
      </c>
      <c r="O2" s="66" t="s">
        <v>9743</v>
      </c>
      <c r="P2" s="66" t="s">
        <v>9744</v>
      </c>
      <c r="Q2" s="66" t="s">
        <v>9745</v>
      </c>
      <c r="R2" s="68" t="s">
        <v>9739</v>
      </c>
      <c r="S2" s="69" t="s">
        <v>9740</v>
      </c>
      <c r="T2" s="66" t="s">
        <v>9755</v>
      </c>
      <c r="U2" s="66" t="s">
        <v>9751</v>
      </c>
      <c r="V2" s="66" t="s">
        <v>9752</v>
      </c>
      <c r="W2" s="66" t="s">
        <v>9753</v>
      </c>
      <c r="X2" s="66" t="s">
        <v>9754</v>
      </c>
      <c r="Y2" s="66" t="s">
        <v>9762</v>
      </c>
      <c r="Z2" s="66" t="s">
        <v>9763</v>
      </c>
      <c r="AA2" s="66" t="s">
        <v>9759</v>
      </c>
      <c r="AB2" s="66" t="s">
        <v>9760</v>
      </c>
      <c r="AC2" s="66" t="s">
        <v>9761</v>
      </c>
      <c r="AD2" s="70" t="s">
        <v>1</v>
      </c>
      <c r="AE2" s="70" t="s">
        <v>9766</v>
      </c>
      <c r="AF2" s="70" t="s">
        <v>9678</v>
      </c>
      <c r="AG2" s="70" t="s">
        <v>83</v>
      </c>
      <c r="AH2" s="71" t="s">
        <v>9765</v>
      </c>
      <c r="AI2" s="71" t="s">
        <v>9764</v>
      </c>
      <c r="AJ2" s="70" t="s">
        <v>86</v>
      </c>
      <c r="AK2" s="70" t="s">
        <v>87</v>
      </c>
      <c r="AL2" s="70" t="s">
        <v>88</v>
      </c>
      <c r="AM2" s="70" t="s">
        <v>89</v>
      </c>
      <c r="AN2" s="72" t="s">
        <v>9727</v>
      </c>
      <c r="AO2" s="72" t="s">
        <v>9728</v>
      </c>
      <c r="AP2" s="72" t="s">
        <v>9767</v>
      </c>
      <c r="AQ2" s="72" t="s">
        <v>9768</v>
      </c>
      <c r="AR2" s="72" t="s">
        <v>9769</v>
      </c>
      <c r="AS2" s="72" t="s">
        <v>9770</v>
      </c>
      <c r="AT2" s="72" t="s">
        <v>9727</v>
      </c>
      <c r="AU2" s="72" t="s">
        <v>9728</v>
      </c>
      <c r="AV2" s="72" t="s">
        <v>9767</v>
      </c>
      <c r="AW2" s="72" t="s">
        <v>9768</v>
      </c>
      <c r="AX2" s="72" t="s">
        <v>9769</v>
      </c>
      <c r="AY2" s="72" t="s">
        <v>9770</v>
      </c>
      <c r="AZ2" s="72" t="s">
        <v>9727</v>
      </c>
      <c r="BA2" s="72" t="s">
        <v>9728</v>
      </c>
      <c r="BB2" s="72" t="s">
        <v>9767</v>
      </c>
      <c r="BC2" s="72" t="s">
        <v>9768</v>
      </c>
      <c r="BD2" s="72" t="s">
        <v>9769</v>
      </c>
      <c r="BE2" s="72" t="s">
        <v>9770</v>
      </c>
      <c r="BF2" s="72" t="s">
        <v>9727</v>
      </c>
      <c r="BG2" s="72" t="s">
        <v>9728</v>
      </c>
      <c r="BH2" s="72" t="s">
        <v>9767</v>
      </c>
      <c r="BI2" s="72" t="s">
        <v>9768</v>
      </c>
      <c r="BJ2" s="72" t="s">
        <v>9769</v>
      </c>
      <c r="BK2" s="72" t="s">
        <v>9770</v>
      </c>
      <c r="BL2" s="72" t="s">
        <v>9727</v>
      </c>
      <c r="BM2" s="72" t="s">
        <v>9728</v>
      </c>
      <c r="BN2" s="72" t="s">
        <v>9767</v>
      </c>
      <c r="BO2" s="72" t="s">
        <v>9768</v>
      </c>
      <c r="BP2" s="72" t="s">
        <v>9769</v>
      </c>
      <c r="BQ2" s="72" t="s">
        <v>9770</v>
      </c>
      <c r="BR2" s="73" t="s">
        <v>9725</v>
      </c>
      <c r="BS2" s="73" t="s">
        <v>9726</v>
      </c>
      <c r="BT2" s="73" t="s">
        <v>9727</v>
      </c>
      <c r="BU2" s="73" t="s">
        <v>9728</v>
      </c>
      <c r="BV2" s="73" t="s">
        <v>9729</v>
      </c>
      <c r="BW2" s="73" t="s">
        <v>9730</v>
      </c>
      <c r="BX2" s="73" t="s">
        <v>9731</v>
      </c>
      <c r="BY2" s="73" t="s">
        <v>9732</v>
      </c>
      <c r="BZ2" s="73" t="s">
        <v>9725</v>
      </c>
      <c r="CA2" s="73" t="s">
        <v>9726</v>
      </c>
      <c r="CB2" s="73" t="s">
        <v>9727</v>
      </c>
      <c r="CC2" s="73" t="s">
        <v>9728</v>
      </c>
      <c r="CD2" s="73" t="s">
        <v>9729</v>
      </c>
      <c r="CE2" s="73" t="s">
        <v>9730</v>
      </c>
      <c r="CF2" s="73" t="s">
        <v>9731</v>
      </c>
      <c r="CG2" s="73" t="s">
        <v>9732</v>
      </c>
      <c r="CH2" s="73" t="s">
        <v>9725</v>
      </c>
      <c r="CI2" s="73" t="s">
        <v>9726</v>
      </c>
      <c r="CJ2" s="73" t="s">
        <v>9727</v>
      </c>
      <c r="CK2" s="73" t="s">
        <v>9728</v>
      </c>
      <c r="CL2" s="73" t="s">
        <v>9729</v>
      </c>
      <c r="CM2" s="73" t="s">
        <v>9730</v>
      </c>
      <c r="CN2" s="73" t="s">
        <v>9731</v>
      </c>
      <c r="CO2" s="73" t="s">
        <v>9732</v>
      </c>
    </row>
    <row r="3" spans="1:93" s="53" customFormat="1" ht="49.2">
      <c r="A3" s="53" t="s">
        <v>8</v>
      </c>
      <c r="B3" s="53" t="s">
        <v>9</v>
      </c>
      <c r="C3" s="53" t="s">
        <v>20</v>
      </c>
      <c r="D3" s="53" t="s">
        <v>138</v>
      </c>
      <c r="E3" s="53" t="s">
        <v>468</v>
      </c>
      <c r="F3" s="53" t="s">
        <v>469</v>
      </c>
      <c r="G3" s="53" t="s">
        <v>210</v>
      </c>
      <c r="H3" s="53" t="s">
        <v>209</v>
      </c>
      <c r="I3" s="53" t="s">
        <v>9749</v>
      </c>
      <c r="J3" s="53" t="s">
        <v>198</v>
      </c>
      <c r="K3" s="53" t="s">
        <v>199</v>
      </c>
      <c r="L3" s="53" t="s">
        <v>200</v>
      </c>
      <c r="M3" s="53" t="s">
        <v>201</v>
      </c>
      <c r="N3" s="53" t="s">
        <v>202</v>
      </c>
      <c r="O3" s="53" t="s">
        <v>211</v>
      </c>
      <c r="P3" s="53" t="s">
        <v>212</v>
      </c>
      <c r="Q3" s="53" t="s">
        <v>213</v>
      </c>
      <c r="R3" s="53" t="s">
        <v>9741</v>
      </c>
      <c r="S3" s="53" t="s">
        <v>214</v>
      </c>
      <c r="T3" s="53" t="s">
        <v>75</v>
      </c>
      <c r="U3" s="53" t="s">
        <v>466</v>
      </c>
      <c r="V3" s="53" t="s">
        <v>76</v>
      </c>
      <c r="W3" s="53" t="s">
        <v>77</v>
      </c>
      <c r="X3" s="53" t="s">
        <v>78</v>
      </c>
      <c r="Y3" s="53" t="s">
        <v>55</v>
      </c>
      <c r="Z3" s="53" t="s">
        <v>467</v>
      </c>
      <c r="AA3" s="53" t="s">
        <v>79</v>
      </c>
      <c r="AB3" s="53" t="s">
        <v>80</v>
      </c>
      <c r="AC3" s="53" t="s">
        <v>81</v>
      </c>
      <c r="AD3" s="57" t="s">
        <v>1</v>
      </c>
      <c r="AE3" s="57" t="s">
        <v>0</v>
      </c>
      <c r="AF3" s="53" t="s">
        <v>82</v>
      </c>
      <c r="AG3" s="53" t="s">
        <v>83</v>
      </c>
      <c r="AH3" s="53" t="s">
        <v>84</v>
      </c>
      <c r="AI3" s="53" t="s">
        <v>85</v>
      </c>
      <c r="AJ3" s="53" t="s">
        <v>86</v>
      </c>
      <c r="AK3" s="53" t="s">
        <v>87</v>
      </c>
      <c r="AL3" s="53" t="s">
        <v>88</v>
      </c>
      <c r="AM3" s="53" t="s">
        <v>89</v>
      </c>
      <c r="AN3" s="59" t="s">
        <v>90</v>
      </c>
      <c r="AO3" s="59" t="s">
        <v>91</v>
      </c>
      <c r="AP3" s="59" t="s">
        <v>92</v>
      </c>
      <c r="AQ3" s="59" t="s">
        <v>93</v>
      </c>
      <c r="AR3" s="59" t="s">
        <v>94</v>
      </c>
      <c r="AS3" s="59" t="s">
        <v>95</v>
      </c>
      <c r="AT3" s="59" t="s">
        <v>96</v>
      </c>
      <c r="AU3" s="59" t="s">
        <v>97</v>
      </c>
      <c r="AV3" s="59" t="s">
        <v>98</v>
      </c>
      <c r="AW3" s="59" t="s">
        <v>99</v>
      </c>
      <c r="AX3" s="59" t="s">
        <v>100</v>
      </c>
      <c r="AY3" s="59" t="s">
        <v>101</v>
      </c>
      <c r="AZ3" s="59" t="s">
        <v>102</v>
      </c>
      <c r="BA3" s="59" t="s">
        <v>103</v>
      </c>
      <c r="BB3" s="59" t="s">
        <v>104</v>
      </c>
      <c r="BC3" s="59" t="s">
        <v>105</v>
      </c>
      <c r="BD3" s="59" t="s">
        <v>106</v>
      </c>
      <c r="BE3" s="59" t="s">
        <v>107</v>
      </c>
      <c r="BF3" s="59" t="s">
        <v>108</v>
      </c>
      <c r="BG3" s="59" t="s">
        <v>109</v>
      </c>
      <c r="BH3" s="59" t="s">
        <v>110</v>
      </c>
      <c r="BI3" s="59" t="s">
        <v>111</v>
      </c>
      <c r="BJ3" s="59" t="s">
        <v>112</v>
      </c>
      <c r="BK3" s="59" t="s">
        <v>113</v>
      </c>
      <c r="BL3" s="59" t="s">
        <v>114</v>
      </c>
      <c r="BM3" s="59" t="s">
        <v>115</v>
      </c>
      <c r="BN3" s="59" t="s">
        <v>116</v>
      </c>
      <c r="BO3" s="59" t="s">
        <v>117</v>
      </c>
      <c r="BP3" s="59" t="s">
        <v>118</v>
      </c>
      <c r="BQ3" s="59" t="s">
        <v>119</v>
      </c>
      <c r="BR3" s="55" t="s">
        <v>120</v>
      </c>
      <c r="BS3" s="55" t="s">
        <v>121</v>
      </c>
      <c r="BT3" s="55" t="s">
        <v>90</v>
      </c>
      <c r="BU3" s="55" t="s">
        <v>91</v>
      </c>
      <c r="BV3" s="55" t="s">
        <v>122</v>
      </c>
      <c r="BW3" s="55" t="s">
        <v>123</v>
      </c>
      <c r="BX3" s="55" t="s">
        <v>124</v>
      </c>
      <c r="BY3" s="55" t="s">
        <v>125</v>
      </c>
      <c r="BZ3" s="55" t="s">
        <v>126</v>
      </c>
      <c r="CA3" s="55" t="s">
        <v>127</v>
      </c>
      <c r="CB3" s="55" t="s">
        <v>96</v>
      </c>
      <c r="CC3" s="55" t="s">
        <v>97</v>
      </c>
      <c r="CD3" s="55" t="s">
        <v>128</v>
      </c>
      <c r="CE3" s="55" t="s">
        <v>129</v>
      </c>
      <c r="CF3" s="55" t="s">
        <v>130</v>
      </c>
      <c r="CG3" s="55" t="s">
        <v>131</v>
      </c>
      <c r="CH3" s="55" t="s">
        <v>132</v>
      </c>
      <c r="CI3" s="55" t="s">
        <v>133</v>
      </c>
      <c r="CJ3" s="55" t="s">
        <v>102</v>
      </c>
      <c r="CK3" s="55" t="s">
        <v>103</v>
      </c>
      <c r="CL3" s="55" t="s">
        <v>134</v>
      </c>
      <c r="CM3" s="55" t="s">
        <v>135</v>
      </c>
      <c r="CN3" s="55" t="s">
        <v>136</v>
      </c>
      <c r="CO3" s="55" t="s">
        <v>137</v>
      </c>
    </row>
    <row r="4" spans="1:93" ht="49.2">
      <c r="A4" s="32">
        <f>data_mucluongdenghi</f>
        <v>15000000</v>
      </c>
      <c r="B4" s="32" t="str">
        <f>data_ngaynhanviec</f>
        <v>21/12/2019</v>
      </c>
      <c r="C4" s="32" t="str">
        <f>data_hotenlot</f>
        <v>Nguyễn Thụy Diễm</v>
      </c>
      <c r="D4" s="32" t="str">
        <f>data_ten</f>
        <v>Châu</v>
      </c>
      <c r="E4" s="32" t="str">
        <f>data_fullname</f>
        <v>Nguyễn Thụy Diễm Châu</v>
      </c>
      <c r="F4" s="32" t="str">
        <f>data_ngaysinh</f>
        <v>09/09/1987</v>
      </c>
      <c r="G4" s="32">
        <f>id_gioitinh</f>
        <v>566</v>
      </c>
      <c r="H4" s="32">
        <f>id_dantoc</f>
        <v>4364</v>
      </c>
      <c r="I4" s="32" t="str">
        <f>IF(INPUT_TONGIAO="","",INPUT_TONGIAO)</f>
        <v xml:space="preserve">Phật </v>
      </c>
      <c r="J4" s="32" t="str">
        <f>data_chieucao</f>
        <v>153 cm</v>
      </c>
      <c r="K4" s="32" t="str">
        <f>data_cannang</f>
        <v>600 tạ</v>
      </c>
      <c r="L4" s="32" t="str">
        <f>data_sodt</f>
        <v>09323223344</v>
      </c>
      <c r="M4" s="32" t="str">
        <f>data_email</f>
        <v>emailcanhan@email.com</v>
      </c>
      <c r="N4" s="32">
        <f>id_tinhtranghonnhan</f>
        <v>354</v>
      </c>
      <c r="O4" s="32" t="str">
        <f>data_cmnd</f>
        <v>0328972183</v>
      </c>
      <c r="P4" s="32" t="str">
        <f>data_ngaycapcmnd</f>
        <v>12/12/2018</v>
      </c>
      <c r="Q4" s="32" t="str">
        <f>data_noicapcmnd</f>
        <v>Tỉnh Thừa Thiên Huế</v>
      </c>
      <c r="R4" s="32">
        <f>data_chuyenmon</f>
        <v>4440</v>
      </c>
      <c r="S4" s="32">
        <f>data_chuyennganh</f>
        <v>7266</v>
      </c>
      <c r="T4" s="32" t="str">
        <f>data_diachithuongtru</f>
        <v>Số 65 Lộ số 5</v>
      </c>
      <c r="U4" s="32">
        <f>IF(INPUT_QUOCGIATHUONGTRU="","",VLOOKUP(INPUT_QUOCGIATHUONGTRU,Quocgia!$A$2:$B$330,2,0))</f>
        <v>244</v>
      </c>
      <c r="V4" s="32">
        <f>IF(INPUT_TINHTHUONGTRU="","",VLOOKUP(INPUT_TINHTHUONGTRU,Tinh!$C$2:$D$80,2,0))</f>
        <v>126</v>
      </c>
      <c r="W4" s="32">
        <f>IF(OR(INPUT_TINHTHUONGTRU="",INPUT_HUYENTHUONGTRU=""),"",VLOOKUP(INPUT_TINHTHUONGTRU&amp;INPUT_HUYENTHUONGTRU,Huyen!$D$2:$F$750,3,0))</f>
        <v>1265</v>
      </c>
      <c r="X4" s="32">
        <f>IF(OR(INPUT_TINHTHUONGTRU="",INPUT_HUYENTHUONGTRU="",INPUT_XATHUONGTRU=""),"",VLOOKUP(INPUT_TINHTHUONGTRU&amp;INPUT_HUYENTHUONGTRU&amp;INPUT_XATHUONGTRU,Xa!$F$2:$H$100000,3,0))</f>
        <v>9897</v>
      </c>
      <c r="Y4" s="32" t="str">
        <f>IF(INPUT_DIACHITAMTRU="","",INPUT_DIACHITAMTRU)</f>
        <v>10 Phổ Quang</v>
      </c>
      <c r="Z4" s="32">
        <f>IF(INPUT_QUOCGIATAMTRU="","",VLOOKUP(INPUT_QUOCGIATAMTRU,Quocgia!$A$2:$B$330,2,0))</f>
        <v>244</v>
      </c>
      <c r="AA4" s="32">
        <f>IF(INPUT_TINHTAMTRU="","",VLOOKUP(INPUT_TINHTAMTRU,Tinh!$C$2:$D$80,2,0))</f>
        <v>124</v>
      </c>
      <c r="AB4" s="32">
        <f>IF(OR(INPUT_TINHTAMTRU="",INPUT_HUYENTAMTRU=""),"",VLOOKUP(INPUT_TINHTAMTRU&amp;INPUT_HUYENTAMTRU,Huyen!$D$2:$F$750,3,0))</f>
        <v>1251</v>
      </c>
      <c r="AC4" s="32">
        <f>IF(OR(INPUT_TINHTAMTRU="",INPUT_HUYENTAMTRU="",INPUT_XATAMTRU=""),"",VLOOKUP(INPUT_TINHTAMTRU&amp;INPUT_HUYENTAMTRU&amp;INPUT_XATAMTRU,Xa!$F$2:$H$100000,3,0))</f>
        <v>10294</v>
      </c>
      <c r="AD4" s="58" t="str">
        <f>data_diemmanh</f>
        <v>Mập</v>
      </c>
      <c r="AE4" s="58" t="str">
        <f>data_diemhanche</f>
        <v>Hok ốm được</v>
      </c>
      <c r="AF4" s="32" t="str">
        <f>data_nguoithan</f>
        <v>Người thân</v>
      </c>
      <c r="AG4" s="32" t="str">
        <f>IF(INPUT_MOIQUANHE="","",INPUT_MOIQUANHE)</f>
        <v>Cha/Mẹ</v>
      </c>
      <c r="AH4" s="32" t="str">
        <f>IF(INPUT_SDT_NLH="","",INPUT_SDT_NLH)</f>
        <v>090033482</v>
      </c>
      <c r="AI4" s="32" t="str">
        <f>IF(INPUT_DIACHILIENHE="","",INPUT_DIACHILIENHE)</f>
        <v>Địa chỉ liên hệ của người thân</v>
      </c>
      <c r="AJ4" s="32" t="str">
        <f>IF(INPUT_TRANGTUYENDUNG="","",INPUT_TRANGTUYENDUNG)</f>
        <v>Timviecnhanh</v>
      </c>
      <c r="AK4" s="32" t="str">
        <f>IF(INPUT_NGUOIGIOITHIEU="","",INPUT_NGUOIGIOITHIEU)</f>
        <v>Ông ABC</v>
      </c>
      <c r="AL4" s="32" t="str">
        <f>IF(INPUT_SDTNGUOIGIOITHIEU="","",INPUT_SDTNGUOIGIOITHIEU)</f>
        <v>04233292332</v>
      </c>
      <c r="AM4" s="32" t="str">
        <f>IF(INPUT_DONVINGUOILIENHE="","",INPUT_DONVINGUOILIENHE)</f>
        <v>Group</v>
      </c>
      <c r="AN4" s="60" t="str">
        <f>data_batdauhoc1</f>
        <v>01/01/1993</v>
      </c>
      <c r="AO4" s="60" t="str">
        <f>data_ketthuchoc1</f>
        <v>12/12/1999</v>
      </c>
      <c r="AP4" s="60" t="str">
        <f>data_truonghoc1</f>
        <v>Trường 1</v>
      </c>
      <c r="AQ4" s="60" t="str">
        <f>IF(INPUT_CHUYENNGANH1="","",INPUT_CHUYENNGANH1)</f>
        <v>Kỹ sư điện</v>
      </c>
      <c r="AR4" s="60" t="str">
        <f>IF(INPUT_BANGCAP1="","",INPUT_BANGCAP1)</f>
        <v>Bằng 1</v>
      </c>
      <c r="AS4" s="60" t="str">
        <f>IF(INPUT_XEPLOAI1="","",INPUT_XEPLOAI1)</f>
        <v>Giỏi</v>
      </c>
      <c r="AT4" s="60" t="str">
        <f>data_batdauhoc2</f>
        <v>02/02/2000</v>
      </c>
      <c r="AU4" s="60" t="str">
        <f>data_ketthuchoc2</f>
        <v>07/07/2002</v>
      </c>
      <c r="AV4" s="60" t="str">
        <f>data_truonghoc2</f>
        <v>Trường 2</v>
      </c>
      <c r="AW4" s="60" t="str">
        <f>IF(INPUT_CHUYENNGANH2="","",INPUT_CHUYENNGANH2)</f>
        <v>Kỹ thuật nước</v>
      </c>
      <c r="AX4" s="60" t="str">
        <f>IF(INPUT_BANGCAP2="","",INPUT_BANGCAP2)</f>
        <v>Chứng chỉ 1</v>
      </c>
      <c r="AY4" s="60" t="str">
        <f>IF(INPUT_XEPLOAI2="","",INPUT_XEPLOAI2)</f>
        <v>Xúc xích</v>
      </c>
      <c r="AZ4" s="60" t="str">
        <f>data_batdauhoc3</f>
        <v>01/01/2001</v>
      </c>
      <c r="BA4" s="60" t="str">
        <f>data_ketthuchoc3</f>
        <v>12/12/2005</v>
      </c>
      <c r="BB4" s="60" t="str">
        <f>data_truonghoc3</f>
        <v>Trường 3</v>
      </c>
      <c r="BC4" s="60" t="str">
        <f>IF(INPUT_CHUYENNGANH3="","",INPUT_CHUYENNGANH3)</f>
        <v>Kỹ nghệ lấy Tây</v>
      </c>
      <c r="BD4" s="60" t="str">
        <f>IF(INPUT_BANGCAP3="","",INPUT_BANGCAP3)</f>
        <v>Bằng 2</v>
      </c>
      <c r="BE4" s="60" t="str">
        <f>IF(INPUT_XEPLOAI3="","",INPUT_XEPLOAI3)</f>
        <v>Khá</v>
      </c>
      <c r="BF4" s="60" t="str">
        <f>data_batdauhoc4</f>
        <v>02/02/2006</v>
      </c>
      <c r="BG4" s="60" t="str">
        <f>data_ketthuchoc4</f>
        <v>07/07/2009</v>
      </c>
      <c r="BH4" s="60" t="str">
        <f>data_truonghoc4</f>
        <v>Trường 4</v>
      </c>
      <c r="BI4" s="60" t="str">
        <f>IF(INPUT_CHUYENNGANH4="","",INPUT_CHUYENNGANH4)</f>
        <v>Số đỏ</v>
      </c>
      <c r="BJ4" s="60" t="str">
        <f>IF(INPUT_BANGCAP4="","",INPUT_BANGCAP4)</f>
        <v>Chứng chỉ 2</v>
      </c>
      <c r="BK4" s="60" t="str">
        <f>IF(INPUT_XEPLOAI4="","",INPUT_XEPLOAI4)</f>
        <v>Trung bình</v>
      </c>
      <c r="BL4" s="60" t="str">
        <f>data_batdauhoc5</f>
        <v>02/02/2009</v>
      </c>
      <c r="BM4" s="60" t="str">
        <f>data_ketthuchoc5</f>
        <v>07/07/2012</v>
      </c>
      <c r="BN4" s="60" t="str">
        <f>data_truonghoc5</f>
        <v>Trường 5</v>
      </c>
      <c r="BO4" s="60" t="str">
        <f>IF(INPUT_CHUYENNGANH5="","",INPUT_CHUYENNGANH5)</f>
        <v>Hai đứa trẻ</v>
      </c>
      <c r="BP4" s="60" t="str">
        <f>IF(INPUT_BANGCAP5="","",INPUT_BANGCAP5)</f>
        <v>Chứng chỉ 3</v>
      </c>
      <c r="BQ4" s="60" t="str">
        <f>IF(INPUT_XEPLOAI5="","",INPUT_XEPLOAI5)</f>
        <v>Ngoại hạng</v>
      </c>
      <c r="BR4" s="54" t="str">
        <f>data_congty1</f>
        <v>Công ty 1</v>
      </c>
      <c r="BS4" s="54" t="str">
        <f>data_chucdanh1</f>
        <v>Chức danh 1</v>
      </c>
      <c r="BT4" s="54" t="str">
        <f>data_batdaulam1</f>
        <v>23/08/2009</v>
      </c>
      <c r="BU4" s="54" t="str">
        <f>data_ketthuclam1</f>
        <v>31/03/2014</v>
      </c>
      <c r="BV4" s="54" t="str">
        <f>data_qltt1</f>
        <v>Cấp trên 1</v>
      </c>
      <c r="BW4" s="54" t="str">
        <f>data_congviec1</f>
        <v>Nhớ gì nổi!</v>
      </c>
      <c r="BX4" s="54">
        <f>data_mucluong1</f>
        <v>10000000</v>
      </c>
      <c r="BY4" s="54" t="str">
        <f>data_lydonghiviec1</f>
        <v>Đánh sếp</v>
      </c>
      <c r="BZ4" s="54" t="str">
        <f>data_congty2</f>
        <v>Công ty 2</v>
      </c>
      <c r="CA4" s="54" t="str">
        <f>data_chucdanh2</f>
        <v>Chức danh 2</v>
      </c>
      <c r="CB4" s="54" t="str">
        <f>data_batdaulam2</f>
        <v>01/04/2014</v>
      </c>
      <c r="CC4" s="54" t="str">
        <f>data_ketthuclam2</f>
        <v>16/10/2016</v>
      </c>
      <c r="CD4" s="54" t="str">
        <f>data_qltt2</f>
        <v>Cấp trên 2</v>
      </c>
      <c r="CE4" s="54" t="str">
        <f>data_congviec2</f>
        <v>Cãi nhau với sếp</v>
      </c>
      <c r="CF4" s="54">
        <f>data_mucluong2</f>
        <v>14000000</v>
      </c>
      <c r="CG4" s="54" t="str">
        <f>data_lydonghiviec2</f>
        <v>Sếp cãi hok lại, ghét đuổi</v>
      </c>
      <c r="CH4" s="54" t="str">
        <f>data_congty3</f>
        <v>Công ty 3</v>
      </c>
      <c r="CI4" s="54" t="str">
        <f>data_chucdanh3</f>
        <v>Chức danh 3</v>
      </c>
      <c r="CJ4" s="54" t="str">
        <f>data_batdaulam3</f>
        <v>18/10/2016</v>
      </c>
      <c r="CK4" s="54" t="str">
        <f>data_ketthuclam3</f>
        <v>30/11/2016</v>
      </c>
      <c r="CL4" s="54" t="str">
        <f>data_qltt3</f>
        <v>Cấp trên 3</v>
      </c>
      <c r="CM4" s="54" t="str">
        <f>data_congviec3</f>
        <v>Ứ nhớ</v>
      </c>
      <c r="CN4" s="54">
        <f>data_mucluong3</f>
        <v>10700000</v>
      </c>
      <c r="CO4" s="54" t="str">
        <f>data_lydonghiviec3</f>
        <v>Sếp bê đê quá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K77"/>
  <sheetViews>
    <sheetView topLeftCell="A13" zoomScaleNormal="100" zoomScaleSheetLayoutView="85" workbookViewId="0">
      <selection activeCell="H14" sqref="H14"/>
    </sheetView>
  </sheetViews>
  <sheetFormatPr defaultColWidth="9.1640625" defaultRowHeight="12.6"/>
  <cols>
    <col min="1" max="1" width="1.71875" style="1" customWidth="1"/>
    <col min="2" max="2" width="16.5546875" style="1" customWidth="1"/>
    <col min="3" max="3" width="12.71875" style="1" customWidth="1"/>
    <col min="4" max="4" width="21.83203125" style="1" customWidth="1"/>
    <col min="5" max="5" width="13.5546875" style="1" customWidth="1"/>
    <col min="6" max="6" width="17.5546875" style="1" customWidth="1"/>
    <col min="7" max="7" width="26.44140625" style="1" customWidth="1"/>
    <col min="8" max="8" width="20.44140625" style="1" customWidth="1"/>
    <col min="9" max="9" width="15.1640625" style="1" customWidth="1"/>
    <col min="10" max="10" width="15.83203125" style="1" customWidth="1"/>
    <col min="11" max="16384" width="9.1640625" style="1"/>
  </cols>
  <sheetData>
    <row r="1" spans="2:10" s="5" customFormat="1" ht="15">
      <c r="G1" s="33" t="s">
        <v>74</v>
      </c>
    </row>
    <row r="2" spans="2:10" s="5" customFormat="1" ht="15"/>
    <row r="3" spans="2:10" s="5" customFormat="1" ht="15"/>
    <row r="4" spans="2:10" s="5" customFormat="1" ht="15"/>
    <row r="5" spans="2:10" s="5" customFormat="1" ht="15"/>
    <row r="6" spans="2:10" s="5" customFormat="1" ht="15"/>
    <row r="7" spans="2:10" s="5" customFormat="1" ht="9" customHeight="1"/>
    <row r="8" spans="2:10" s="4" customFormat="1" ht="21" customHeight="1">
      <c r="B8" s="2"/>
      <c r="C8" s="3"/>
      <c r="D8" s="3"/>
      <c r="E8" s="3"/>
      <c r="F8" s="3"/>
      <c r="I8" s="3"/>
      <c r="J8" s="3"/>
    </row>
    <row r="9" spans="2:10" s="4" customFormat="1" ht="21" customHeight="1">
      <c r="B9" s="16"/>
      <c r="C9" s="17"/>
      <c r="D9" s="17"/>
      <c r="E9" s="17"/>
      <c r="F9" s="17"/>
      <c r="G9" s="18" t="s">
        <v>7</v>
      </c>
      <c r="H9" s="19"/>
      <c r="I9" s="17"/>
      <c r="J9" s="17"/>
    </row>
    <row r="10" spans="2:10" s="7" customFormat="1" ht="25.5" customHeight="1">
      <c r="B10" s="124" t="s">
        <v>12</v>
      </c>
      <c r="C10" s="124"/>
      <c r="D10" s="128" t="s">
        <v>9703</v>
      </c>
      <c r="E10" s="128"/>
      <c r="F10" s="128"/>
      <c r="G10" s="28" t="s">
        <v>50</v>
      </c>
      <c r="H10" s="116" t="s">
        <v>9704</v>
      </c>
      <c r="I10" s="117"/>
      <c r="J10" s="118"/>
    </row>
    <row r="11" spans="2:10" s="7" customFormat="1" ht="25.5" customHeight="1">
      <c r="B11" s="124" t="s">
        <v>8</v>
      </c>
      <c r="C11" s="124"/>
      <c r="D11" s="125">
        <v>15000000</v>
      </c>
      <c r="E11" s="125"/>
      <c r="F11" s="125"/>
      <c r="G11" s="28" t="s">
        <v>9</v>
      </c>
      <c r="H11" s="119" t="s">
        <v>9717</v>
      </c>
      <c r="I11" s="120"/>
      <c r="J11" s="121"/>
    </row>
    <row r="12" spans="2:10" s="7" customFormat="1" ht="25.5" customHeight="1">
      <c r="B12" s="78" t="s">
        <v>4</v>
      </c>
      <c r="C12" s="78"/>
      <c r="D12" s="78"/>
      <c r="E12" s="78"/>
      <c r="F12" s="78"/>
      <c r="G12" s="78"/>
      <c r="H12" s="78"/>
      <c r="I12" s="78"/>
      <c r="J12" s="78"/>
    </row>
    <row r="13" spans="2:10" s="7" customFormat="1" ht="25.5" customHeight="1">
      <c r="B13" s="20" t="s">
        <v>20</v>
      </c>
      <c r="C13" s="126" t="s">
        <v>9642</v>
      </c>
      <c r="D13" s="126"/>
      <c r="E13" s="21" t="s">
        <v>52</v>
      </c>
      <c r="F13" s="45" t="s">
        <v>9643</v>
      </c>
      <c r="G13" s="20" t="s">
        <v>18</v>
      </c>
      <c r="H13" s="50" t="s">
        <v>9716</v>
      </c>
      <c r="I13" s="22" t="s">
        <v>13</v>
      </c>
      <c r="J13" s="45" t="s">
        <v>140</v>
      </c>
    </row>
    <row r="14" spans="2:10" s="7" customFormat="1" ht="25.5" customHeight="1">
      <c r="B14" s="20" t="s">
        <v>10</v>
      </c>
      <c r="C14" s="116" t="s">
        <v>142</v>
      </c>
      <c r="D14" s="118"/>
      <c r="E14" s="20" t="s">
        <v>11</v>
      </c>
      <c r="F14" s="46" t="s">
        <v>9652</v>
      </c>
      <c r="G14" s="20" t="s">
        <v>21</v>
      </c>
      <c r="H14" s="45" t="s">
        <v>9658</v>
      </c>
      <c r="I14" s="20" t="s">
        <v>22</v>
      </c>
      <c r="J14" s="45" t="s">
        <v>9657</v>
      </c>
    </row>
    <row r="15" spans="2:10" s="7" customFormat="1" ht="25.5" customHeight="1">
      <c r="B15" s="20" t="s">
        <v>23</v>
      </c>
      <c r="C15" s="127" t="s">
        <v>9659</v>
      </c>
      <c r="D15" s="127"/>
      <c r="E15" s="20" t="s">
        <v>19</v>
      </c>
      <c r="F15" s="49" t="s">
        <v>9660</v>
      </c>
      <c r="G15" s="27" t="s">
        <v>14</v>
      </c>
      <c r="H15" s="116" t="s">
        <v>203</v>
      </c>
      <c r="I15" s="117"/>
      <c r="J15" s="118"/>
    </row>
    <row r="16" spans="2:10" s="7" customFormat="1" ht="25.5" customHeight="1">
      <c r="B16" s="20" t="s">
        <v>53</v>
      </c>
      <c r="C16" s="127" t="s">
        <v>9661</v>
      </c>
      <c r="D16" s="127"/>
      <c r="E16" s="20" t="s">
        <v>24</v>
      </c>
      <c r="F16" s="50" t="s">
        <v>9715</v>
      </c>
      <c r="G16" s="20" t="s">
        <v>54</v>
      </c>
      <c r="H16" s="116" t="s">
        <v>535</v>
      </c>
      <c r="I16" s="117"/>
      <c r="J16" s="118"/>
    </row>
    <row r="17" spans="2:10" s="7" customFormat="1" ht="25.5" customHeight="1">
      <c r="B17" s="122" t="s">
        <v>9738</v>
      </c>
      <c r="C17" s="123"/>
      <c r="D17" s="126" t="s">
        <v>218</v>
      </c>
      <c r="E17" s="126"/>
      <c r="F17" s="126"/>
      <c r="G17" s="20" t="s">
        <v>25</v>
      </c>
      <c r="H17" s="116" t="s">
        <v>438</v>
      </c>
      <c r="I17" s="117"/>
      <c r="J17" s="118"/>
    </row>
    <row r="18" spans="2:10" s="7" customFormat="1" ht="25.5" customHeight="1">
      <c r="B18" s="107" t="s">
        <v>30</v>
      </c>
      <c r="C18" s="107"/>
      <c r="D18" s="107"/>
      <c r="E18" s="107"/>
      <c r="F18" s="107"/>
      <c r="G18" s="107"/>
      <c r="H18" s="107"/>
      <c r="I18" s="107"/>
      <c r="J18" s="107"/>
    </row>
    <row r="19" spans="2:10" s="10" customFormat="1" ht="25.5" customHeight="1">
      <c r="B19" s="23" t="s">
        <v>57</v>
      </c>
      <c r="C19" s="24"/>
      <c r="D19" s="89" t="s">
        <v>9662</v>
      </c>
      <c r="E19" s="89"/>
      <c r="F19" s="89"/>
      <c r="G19" s="89"/>
      <c r="H19" s="25" t="s">
        <v>26</v>
      </c>
      <c r="I19" s="89" t="s">
        <v>473</v>
      </c>
      <c r="J19" s="89"/>
    </row>
    <row r="20" spans="2:10" s="10" customFormat="1" ht="25.5" customHeight="1">
      <c r="B20" s="26" t="s">
        <v>27</v>
      </c>
      <c r="C20" s="24"/>
      <c r="D20" s="29" t="s">
        <v>583</v>
      </c>
      <c r="E20" s="108" t="s">
        <v>28</v>
      </c>
      <c r="F20" s="109"/>
      <c r="G20" s="29" t="s">
        <v>1218</v>
      </c>
      <c r="H20" s="25" t="s">
        <v>29</v>
      </c>
      <c r="I20" s="89" t="s">
        <v>4648</v>
      </c>
      <c r="J20" s="89"/>
    </row>
    <row r="21" spans="2:10" s="10" customFormat="1" ht="25.5" customHeight="1">
      <c r="B21" s="107" t="s">
        <v>55</v>
      </c>
      <c r="C21" s="107"/>
      <c r="D21" s="107"/>
      <c r="E21" s="107"/>
      <c r="F21" s="107"/>
      <c r="G21" s="107"/>
      <c r="H21" s="107"/>
      <c r="I21" s="107"/>
      <c r="J21" s="107"/>
    </row>
    <row r="22" spans="2:10" s="10" customFormat="1" ht="25.5" customHeight="1">
      <c r="B22" s="23" t="s">
        <v>57</v>
      </c>
      <c r="C22" s="24"/>
      <c r="D22" s="89" t="s">
        <v>9663</v>
      </c>
      <c r="E22" s="89"/>
      <c r="F22" s="89"/>
      <c r="G22" s="89"/>
      <c r="H22" s="25" t="s">
        <v>60</v>
      </c>
      <c r="I22" s="89" t="s">
        <v>473</v>
      </c>
      <c r="J22" s="89"/>
    </row>
    <row r="23" spans="2:10" s="10" customFormat="1" ht="25.5" customHeight="1">
      <c r="B23" s="26" t="s">
        <v>58</v>
      </c>
      <c r="C23" s="24"/>
      <c r="D23" s="29" t="s">
        <v>579</v>
      </c>
      <c r="E23" s="108" t="s">
        <v>59</v>
      </c>
      <c r="F23" s="109"/>
      <c r="G23" s="29" t="s">
        <v>1205</v>
      </c>
      <c r="H23" s="25" t="s">
        <v>61</v>
      </c>
      <c r="I23" s="89" t="s">
        <v>8994</v>
      </c>
      <c r="J23" s="89"/>
    </row>
    <row r="24" spans="2:10" s="10" customFormat="1" ht="25.5" customHeight="1">
      <c r="B24" s="110" t="s">
        <v>31</v>
      </c>
      <c r="C24" s="111"/>
      <c r="D24" s="111"/>
      <c r="E24" s="111"/>
      <c r="F24" s="111"/>
      <c r="G24" s="111"/>
      <c r="H24" s="111"/>
      <c r="I24" s="111"/>
      <c r="J24" s="112"/>
    </row>
    <row r="25" spans="2:10" s="10" customFormat="1" ht="25.5" customHeight="1">
      <c r="B25" s="34" t="s">
        <v>57</v>
      </c>
      <c r="C25" s="35"/>
      <c r="D25" s="113"/>
      <c r="E25" s="114"/>
      <c r="F25" s="114"/>
      <c r="G25" s="115"/>
      <c r="H25" s="36" t="s">
        <v>26</v>
      </c>
      <c r="I25" s="89" t="s">
        <v>473</v>
      </c>
      <c r="J25" s="89"/>
    </row>
    <row r="26" spans="2:10" s="10" customFormat="1" ht="25.5" customHeight="1">
      <c r="B26" s="37" t="s">
        <v>27</v>
      </c>
      <c r="C26" s="35"/>
      <c r="D26" s="29" t="s">
        <v>583</v>
      </c>
      <c r="E26" s="105" t="s">
        <v>28</v>
      </c>
      <c r="F26" s="106"/>
      <c r="G26" s="29" t="s">
        <v>1222</v>
      </c>
      <c r="H26" s="36" t="s">
        <v>29</v>
      </c>
      <c r="I26" s="89" t="s">
        <v>3894</v>
      </c>
      <c r="J26" s="89"/>
    </row>
    <row r="27" spans="2:10" s="7" customFormat="1" ht="25.5" customHeight="1">
      <c r="B27" s="104" t="s">
        <v>1</v>
      </c>
      <c r="C27" s="104"/>
      <c r="D27" s="104"/>
      <c r="E27" s="104"/>
      <c r="F27" s="104"/>
      <c r="G27" s="104" t="s">
        <v>0</v>
      </c>
      <c r="H27" s="104"/>
      <c r="I27" s="104"/>
      <c r="J27" s="104"/>
    </row>
    <row r="28" spans="2:10" s="7" customFormat="1" ht="81" customHeight="1">
      <c r="B28" s="87" t="s">
        <v>9676</v>
      </c>
      <c r="C28" s="87"/>
      <c r="D28" s="87"/>
      <c r="E28" s="87"/>
      <c r="F28" s="87"/>
      <c r="G28" s="87" t="s">
        <v>9677</v>
      </c>
      <c r="H28" s="87"/>
      <c r="I28" s="87"/>
      <c r="J28" s="87"/>
    </row>
    <row r="29" spans="2:10" s="7" customFormat="1" ht="25.5" customHeight="1">
      <c r="B29" s="88" t="s">
        <v>5</v>
      </c>
      <c r="C29" s="88"/>
      <c r="D29" s="88"/>
      <c r="E29" s="88"/>
      <c r="F29" s="88"/>
      <c r="G29" s="88"/>
      <c r="H29" s="88"/>
      <c r="I29" s="88"/>
      <c r="J29" s="88"/>
    </row>
    <row r="30" spans="2:10" s="7" customFormat="1" ht="25.5" customHeight="1">
      <c r="B30" s="6" t="s">
        <v>32</v>
      </c>
      <c r="C30" s="87" t="s">
        <v>9678</v>
      </c>
      <c r="D30" s="87"/>
      <c r="E30" s="87"/>
      <c r="F30" s="6" t="s">
        <v>33</v>
      </c>
      <c r="G30" s="30" t="s">
        <v>9636</v>
      </c>
      <c r="H30" s="6" t="s">
        <v>34</v>
      </c>
      <c r="I30" s="102" t="s">
        <v>9679</v>
      </c>
      <c r="J30" s="103"/>
    </row>
    <row r="31" spans="2:10" s="7" customFormat="1" ht="25.5" customHeight="1">
      <c r="B31" s="6" t="s">
        <v>15</v>
      </c>
      <c r="C31" s="85" t="s">
        <v>9680</v>
      </c>
      <c r="D31" s="85"/>
      <c r="E31" s="85"/>
      <c r="F31" s="85"/>
      <c r="G31" s="85"/>
      <c r="H31" s="85"/>
      <c r="I31" s="85"/>
      <c r="J31" s="86"/>
    </row>
    <row r="32" spans="2:10" s="7" customFormat="1" ht="25.5" customHeight="1">
      <c r="B32" s="88" t="s">
        <v>6</v>
      </c>
      <c r="C32" s="88"/>
      <c r="D32" s="88"/>
      <c r="E32" s="88"/>
      <c r="F32" s="88"/>
      <c r="G32" s="88"/>
      <c r="H32" s="88"/>
      <c r="I32" s="88"/>
      <c r="J32" s="88"/>
    </row>
    <row r="33" spans="1:11" s="12" customFormat="1" ht="25.5" customHeight="1">
      <c r="B33" s="100" t="s">
        <v>42</v>
      </c>
      <c r="C33" s="101"/>
      <c r="D33" s="84" t="s">
        <v>9681</v>
      </c>
      <c r="E33" s="85"/>
      <c r="F33" s="85"/>
      <c r="G33" s="85"/>
      <c r="H33" s="85"/>
      <c r="I33" s="85"/>
      <c r="J33" s="86"/>
    </row>
    <row r="34" spans="1:11" s="12" customFormat="1" ht="25.5" customHeight="1">
      <c r="B34" s="100" t="s">
        <v>43</v>
      </c>
      <c r="C34" s="101"/>
      <c r="D34" s="13" t="s">
        <v>44</v>
      </c>
      <c r="E34" s="87" t="s">
        <v>9682</v>
      </c>
      <c r="F34" s="87"/>
      <c r="G34" s="14" t="s">
        <v>45</v>
      </c>
      <c r="H34" s="52" t="s">
        <v>9683</v>
      </c>
      <c r="I34" s="14" t="s">
        <v>46</v>
      </c>
      <c r="J34" s="31" t="s">
        <v>9684</v>
      </c>
    </row>
    <row r="35" spans="1:11" s="8" customFormat="1" ht="25.5" customHeight="1">
      <c r="A35" s="7"/>
      <c r="B35" s="93" t="s">
        <v>47</v>
      </c>
      <c r="C35" s="94"/>
      <c r="D35" s="94"/>
      <c r="E35" s="94"/>
      <c r="F35" s="94"/>
      <c r="G35" s="94"/>
      <c r="H35" s="94"/>
      <c r="I35" s="94"/>
      <c r="J35" s="95"/>
    </row>
    <row r="36" spans="1:11" s="7" customFormat="1" ht="36.75" customHeight="1">
      <c r="A36" s="8"/>
      <c r="B36" s="9" t="s">
        <v>35</v>
      </c>
      <c r="C36" s="9" t="s">
        <v>36</v>
      </c>
      <c r="D36" s="74" t="s">
        <v>37</v>
      </c>
      <c r="E36" s="74"/>
      <c r="F36" s="74" t="s">
        <v>62</v>
      </c>
      <c r="G36" s="74"/>
      <c r="H36" s="74" t="s">
        <v>63</v>
      </c>
      <c r="I36" s="74"/>
      <c r="J36" s="9" t="s">
        <v>38</v>
      </c>
      <c r="K36" s="8"/>
    </row>
    <row r="37" spans="1:11" s="7" customFormat="1" ht="25.5" customHeight="1">
      <c r="B37" s="56" t="s">
        <v>9705</v>
      </c>
      <c r="C37" s="56" t="s">
        <v>9706</v>
      </c>
      <c r="D37" s="96" t="s">
        <v>9685</v>
      </c>
      <c r="E37" s="97"/>
      <c r="F37" s="92" t="s">
        <v>9733</v>
      </c>
      <c r="G37" s="92"/>
      <c r="H37" s="75" t="s">
        <v>9690</v>
      </c>
      <c r="I37" s="75"/>
      <c r="J37" s="51" t="s">
        <v>9695</v>
      </c>
    </row>
    <row r="38" spans="1:11" s="7" customFormat="1" ht="25.5" customHeight="1">
      <c r="B38" s="56" t="s">
        <v>9707</v>
      </c>
      <c r="C38" s="56" t="s">
        <v>9708</v>
      </c>
      <c r="D38" s="96" t="s">
        <v>9686</v>
      </c>
      <c r="E38" s="97"/>
      <c r="F38" s="92" t="s">
        <v>9734</v>
      </c>
      <c r="G38" s="92"/>
      <c r="H38" s="75" t="s">
        <v>9691</v>
      </c>
      <c r="I38" s="75"/>
      <c r="J38" s="51" t="s">
        <v>9696</v>
      </c>
    </row>
    <row r="39" spans="1:11" s="7" customFormat="1" ht="25.5" customHeight="1">
      <c r="B39" s="56" t="s">
        <v>9709</v>
      </c>
      <c r="C39" s="56" t="s">
        <v>9710</v>
      </c>
      <c r="D39" s="96" t="s">
        <v>9687</v>
      </c>
      <c r="E39" s="97"/>
      <c r="F39" s="92" t="s">
        <v>9735</v>
      </c>
      <c r="G39" s="92"/>
      <c r="H39" s="75" t="s">
        <v>9693</v>
      </c>
      <c r="I39" s="75"/>
      <c r="J39" s="51" t="s">
        <v>9697</v>
      </c>
    </row>
    <row r="40" spans="1:11" s="7" customFormat="1" ht="25.5" customHeight="1">
      <c r="B40" s="56" t="s">
        <v>9711</v>
      </c>
      <c r="C40" s="56" t="s">
        <v>9712</v>
      </c>
      <c r="D40" s="96" t="s">
        <v>9688</v>
      </c>
      <c r="E40" s="97"/>
      <c r="F40" s="92" t="s">
        <v>9736</v>
      </c>
      <c r="G40" s="92"/>
      <c r="H40" s="75" t="s">
        <v>9694</v>
      </c>
      <c r="I40" s="75"/>
      <c r="J40" s="51" t="s">
        <v>9698</v>
      </c>
    </row>
    <row r="41" spans="1:11" s="7" customFormat="1" ht="25.5" customHeight="1">
      <c r="B41" s="56" t="s">
        <v>9713</v>
      </c>
      <c r="C41" s="56" t="s">
        <v>9714</v>
      </c>
      <c r="D41" s="96" t="s">
        <v>9689</v>
      </c>
      <c r="E41" s="97"/>
      <c r="F41" s="92" t="s">
        <v>9737</v>
      </c>
      <c r="G41" s="92"/>
      <c r="H41" s="75" t="s">
        <v>9692</v>
      </c>
      <c r="I41" s="75"/>
      <c r="J41" s="51" t="s">
        <v>9699</v>
      </c>
    </row>
    <row r="42" spans="1:11" s="7" customFormat="1" ht="25.5" customHeight="1">
      <c r="B42" s="90" t="s">
        <v>56</v>
      </c>
      <c r="C42" s="90"/>
      <c r="D42" s="90"/>
      <c r="E42" s="90"/>
      <c r="F42" s="90"/>
      <c r="G42" s="90"/>
      <c r="H42" s="90"/>
      <c r="I42" s="90"/>
      <c r="J42" s="90"/>
    </row>
    <row r="43" spans="1:11" s="7" customFormat="1" ht="37.5" customHeight="1">
      <c r="A43" s="8"/>
      <c r="B43" s="76" t="s">
        <v>39</v>
      </c>
      <c r="C43" s="76"/>
      <c r="D43" s="76" t="s">
        <v>40</v>
      </c>
      <c r="E43" s="76"/>
      <c r="F43" s="76" t="s">
        <v>41</v>
      </c>
      <c r="G43" s="76"/>
      <c r="H43" s="76" t="s">
        <v>64</v>
      </c>
      <c r="I43" s="76"/>
      <c r="J43" s="15" t="s">
        <v>17</v>
      </c>
      <c r="K43" s="8"/>
    </row>
    <row r="44" spans="1:11" s="7" customFormat="1" ht="45" customHeight="1">
      <c r="B44" s="79" t="s">
        <v>9664</v>
      </c>
      <c r="C44" s="79"/>
      <c r="D44" s="79" t="s">
        <v>9665</v>
      </c>
      <c r="E44" s="79"/>
      <c r="F44" s="80" t="s">
        <v>9718</v>
      </c>
      <c r="G44" s="80" t="s">
        <v>16</v>
      </c>
      <c r="H44" s="80" t="s">
        <v>9719</v>
      </c>
      <c r="I44" s="80"/>
      <c r="J44" s="11" t="s">
        <v>9666</v>
      </c>
    </row>
    <row r="45" spans="1:11" s="7" customFormat="1" ht="25.5" customHeight="1">
      <c r="B45" s="81" t="s">
        <v>65</v>
      </c>
      <c r="C45" s="82"/>
      <c r="D45" s="82"/>
      <c r="E45" s="82"/>
      <c r="F45" s="82"/>
      <c r="G45" s="82"/>
      <c r="H45" s="83"/>
      <c r="I45" s="76" t="s">
        <v>3</v>
      </c>
      <c r="J45" s="76"/>
    </row>
    <row r="46" spans="1:11" s="7" customFormat="1" ht="25.5" customHeight="1">
      <c r="B46" s="75" t="s">
        <v>9668</v>
      </c>
      <c r="C46" s="75"/>
      <c r="D46" s="75"/>
      <c r="E46" s="75"/>
      <c r="F46" s="75"/>
      <c r="G46" s="75"/>
      <c r="H46" s="75"/>
      <c r="I46" s="77">
        <v>10000000</v>
      </c>
      <c r="J46" s="77"/>
    </row>
    <row r="47" spans="1:11" s="7" customFormat="1" ht="25.5" customHeight="1">
      <c r="B47" s="75"/>
      <c r="C47" s="75"/>
      <c r="D47" s="75"/>
      <c r="E47" s="75"/>
      <c r="F47" s="75"/>
      <c r="G47" s="75"/>
      <c r="H47" s="75"/>
      <c r="I47" s="76" t="s">
        <v>2</v>
      </c>
      <c r="J47" s="76"/>
    </row>
    <row r="48" spans="1:11" s="7" customFormat="1" ht="44.25" customHeight="1">
      <c r="B48" s="75"/>
      <c r="C48" s="75"/>
      <c r="D48" s="75"/>
      <c r="E48" s="75"/>
      <c r="F48" s="75"/>
      <c r="G48" s="75"/>
      <c r="H48" s="75"/>
      <c r="I48" s="79" t="s">
        <v>9667</v>
      </c>
      <c r="J48" s="79"/>
    </row>
    <row r="49" spans="1:11" s="7" customFormat="1" ht="36.75" customHeight="1">
      <c r="A49" s="8"/>
      <c r="B49" s="76" t="s">
        <v>39</v>
      </c>
      <c r="C49" s="76"/>
      <c r="D49" s="76" t="s">
        <v>40</v>
      </c>
      <c r="E49" s="76"/>
      <c r="F49" s="76" t="s">
        <v>41</v>
      </c>
      <c r="G49" s="76"/>
      <c r="H49" s="76" t="s">
        <v>64</v>
      </c>
      <c r="I49" s="76"/>
      <c r="J49" s="15" t="s">
        <v>17</v>
      </c>
      <c r="K49" s="8"/>
    </row>
    <row r="50" spans="1:11" s="7" customFormat="1" ht="40.5" customHeight="1">
      <c r="B50" s="79" t="s">
        <v>9669</v>
      </c>
      <c r="C50" s="79"/>
      <c r="D50" s="79" t="s">
        <v>9670</v>
      </c>
      <c r="E50" s="79"/>
      <c r="F50" s="80" t="s">
        <v>9720</v>
      </c>
      <c r="G50" s="80" t="s">
        <v>16</v>
      </c>
      <c r="H50" s="80" t="s">
        <v>9721</v>
      </c>
      <c r="I50" s="80"/>
      <c r="J50" s="11" t="s">
        <v>9671</v>
      </c>
    </row>
    <row r="51" spans="1:11" s="7" customFormat="1" ht="25.5" customHeight="1">
      <c r="B51" s="81" t="s">
        <v>65</v>
      </c>
      <c r="C51" s="82"/>
      <c r="D51" s="82"/>
      <c r="E51" s="82"/>
      <c r="F51" s="82"/>
      <c r="G51" s="82"/>
      <c r="H51" s="83"/>
      <c r="I51" s="91" t="s">
        <v>3</v>
      </c>
      <c r="J51" s="91"/>
    </row>
    <row r="52" spans="1:11" s="7" customFormat="1" ht="25.5" customHeight="1">
      <c r="B52" s="75" t="s">
        <v>9672</v>
      </c>
      <c r="C52" s="75"/>
      <c r="D52" s="75"/>
      <c r="E52" s="75"/>
      <c r="F52" s="75"/>
      <c r="G52" s="75"/>
      <c r="H52" s="75"/>
      <c r="I52" s="77">
        <v>14000000</v>
      </c>
      <c r="J52" s="77"/>
    </row>
    <row r="53" spans="1:11" s="7" customFormat="1" ht="25.5" customHeight="1">
      <c r="B53" s="75"/>
      <c r="C53" s="75"/>
      <c r="D53" s="75"/>
      <c r="E53" s="75"/>
      <c r="F53" s="75"/>
      <c r="G53" s="75"/>
      <c r="H53" s="75"/>
      <c r="I53" s="76" t="s">
        <v>2</v>
      </c>
      <c r="J53" s="76"/>
    </row>
    <row r="54" spans="1:11" s="7" customFormat="1" ht="46.5" customHeight="1">
      <c r="B54" s="75"/>
      <c r="C54" s="75"/>
      <c r="D54" s="75"/>
      <c r="E54" s="75"/>
      <c r="F54" s="75"/>
      <c r="G54" s="75"/>
      <c r="H54" s="75"/>
      <c r="I54" s="79" t="s">
        <v>9673</v>
      </c>
      <c r="J54" s="79"/>
    </row>
    <row r="55" spans="1:11" s="7" customFormat="1" ht="35.25" customHeight="1">
      <c r="A55" s="8"/>
      <c r="B55" s="76" t="s">
        <v>39</v>
      </c>
      <c r="C55" s="76"/>
      <c r="D55" s="76" t="s">
        <v>40</v>
      </c>
      <c r="E55" s="76"/>
      <c r="F55" s="76" t="s">
        <v>41</v>
      </c>
      <c r="G55" s="76"/>
      <c r="H55" s="76" t="s">
        <v>64</v>
      </c>
      <c r="I55" s="76"/>
      <c r="J55" s="15" t="s">
        <v>17</v>
      </c>
      <c r="K55" s="8"/>
    </row>
    <row r="56" spans="1:11" s="7" customFormat="1" ht="45.75" customHeight="1">
      <c r="B56" s="79" t="s">
        <v>9674</v>
      </c>
      <c r="C56" s="79"/>
      <c r="D56" s="79" t="s">
        <v>9675</v>
      </c>
      <c r="E56" s="79"/>
      <c r="F56" s="80" t="s">
        <v>9722</v>
      </c>
      <c r="G56" s="80" t="s">
        <v>16</v>
      </c>
      <c r="H56" s="80" t="s">
        <v>9723</v>
      </c>
      <c r="I56" s="80"/>
      <c r="J56" s="11" t="s">
        <v>9700</v>
      </c>
    </row>
    <row r="57" spans="1:11" s="7" customFormat="1" ht="25.5" customHeight="1">
      <c r="B57" s="81" t="s">
        <v>65</v>
      </c>
      <c r="C57" s="82"/>
      <c r="D57" s="82"/>
      <c r="E57" s="82"/>
      <c r="F57" s="82"/>
      <c r="G57" s="82"/>
      <c r="H57" s="83"/>
      <c r="I57" s="76" t="s">
        <v>3</v>
      </c>
      <c r="J57" s="76"/>
    </row>
    <row r="58" spans="1:11" s="7" customFormat="1" ht="25.5" customHeight="1">
      <c r="B58" s="75" t="s">
        <v>9702</v>
      </c>
      <c r="C58" s="75"/>
      <c r="D58" s="75"/>
      <c r="E58" s="75"/>
      <c r="F58" s="75"/>
      <c r="G58" s="75"/>
      <c r="H58" s="75"/>
      <c r="I58" s="77">
        <v>10700000</v>
      </c>
      <c r="J58" s="77"/>
    </row>
    <row r="59" spans="1:11" s="7" customFormat="1" ht="25.5" customHeight="1">
      <c r="B59" s="75"/>
      <c r="C59" s="75"/>
      <c r="D59" s="75"/>
      <c r="E59" s="75"/>
      <c r="F59" s="75"/>
      <c r="G59" s="75"/>
      <c r="H59" s="75"/>
      <c r="I59" s="76" t="s">
        <v>2</v>
      </c>
      <c r="J59" s="76"/>
    </row>
    <row r="60" spans="1:11" s="7" customFormat="1" ht="47.25" customHeight="1">
      <c r="B60" s="75"/>
      <c r="C60" s="75"/>
      <c r="D60" s="75"/>
      <c r="E60" s="75"/>
      <c r="F60" s="75"/>
      <c r="G60" s="75"/>
      <c r="H60" s="75"/>
      <c r="I60" s="79" t="s">
        <v>9701</v>
      </c>
      <c r="J60" s="79"/>
    </row>
    <row r="61" spans="1:11" s="7" customFormat="1" ht="26.25" customHeight="1">
      <c r="B61" s="75" t="s">
        <v>49</v>
      </c>
      <c r="C61" s="75"/>
      <c r="D61" s="75"/>
      <c r="E61" s="75"/>
      <c r="F61" s="75"/>
      <c r="G61" s="75"/>
      <c r="H61" s="75"/>
      <c r="I61" s="74" t="s">
        <v>51</v>
      </c>
      <c r="J61" s="74"/>
    </row>
    <row r="62" spans="1:11" s="7" customFormat="1" ht="53.25" customHeight="1">
      <c r="B62" s="75"/>
      <c r="C62" s="75"/>
      <c r="D62" s="75"/>
      <c r="E62" s="75"/>
      <c r="F62" s="75"/>
      <c r="G62" s="75"/>
      <c r="H62" s="75"/>
      <c r="I62" s="75"/>
      <c r="J62" s="75"/>
    </row>
    <row r="63" spans="1:11" s="7" customFormat="1" ht="37.5" customHeight="1">
      <c r="B63" s="98" t="s">
        <v>48</v>
      </c>
      <c r="C63" s="99"/>
      <c r="D63" s="99"/>
      <c r="E63" s="99"/>
      <c r="F63" s="99"/>
      <c r="G63" s="99"/>
      <c r="H63" s="99"/>
      <c r="I63" s="99"/>
      <c r="J63" s="99"/>
    </row>
    <row r="64" spans="1:11" s="7" customFormat="1" ht="15"/>
    <row r="65" spans="1:11" s="7" customFormat="1" ht="15"/>
    <row r="66" spans="1:11" s="7" customFormat="1" ht="15"/>
    <row r="67" spans="1:11" s="7" customFormat="1" ht="15"/>
    <row r="68" spans="1:11" s="7" customFormat="1" ht="15"/>
    <row r="69" spans="1:11" s="7" customFormat="1" ht="15"/>
    <row r="70" spans="1:11" s="7" customFormat="1" ht="15"/>
    <row r="71" spans="1:11" s="7" customFormat="1" ht="15"/>
    <row r="72" spans="1:11" s="4" customFormat="1" ht="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s="4" customFormat="1" ht="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s="4" customFormat="1" ht="14.1"/>
    <row r="75" spans="1:11" s="4" customFormat="1" ht="14.1"/>
    <row r="76" spans="1:11" ht="14.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4.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</sheetData>
  <dataConsolidate/>
  <mergeCells count="110">
    <mergeCell ref="D25:G25"/>
    <mergeCell ref="I22:J22"/>
    <mergeCell ref="H10:J10"/>
    <mergeCell ref="H11:J11"/>
    <mergeCell ref="B17:C17"/>
    <mergeCell ref="H16:J16"/>
    <mergeCell ref="H17:J17"/>
    <mergeCell ref="H15:J15"/>
    <mergeCell ref="B11:C11"/>
    <mergeCell ref="D11:F11"/>
    <mergeCell ref="C13:D13"/>
    <mergeCell ref="D17:F17"/>
    <mergeCell ref="C16:D16"/>
    <mergeCell ref="C15:D15"/>
    <mergeCell ref="B10:C10"/>
    <mergeCell ref="D10:F10"/>
    <mergeCell ref="C14:D14"/>
    <mergeCell ref="B18:J18"/>
    <mergeCell ref="D19:G19"/>
    <mergeCell ref="I19:J19"/>
    <mergeCell ref="I20:J20"/>
    <mergeCell ref="I23:J23"/>
    <mergeCell ref="E20:F20"/>
    <mergeCell ref="B21:J21"/>
    <mergeCell ref="B24:J24"/>
    <mergeCell ref="E23:F23"/>
    <mergeCell ref="B63:J63"/>
    <mergeCell ref="B33:C33"/>
    <mergeCell ref="H40:I40"/>
    <mergeCell ref="C30:E30"/>
    <mergeCell ref="D36:E36"/>
    <mergeCell ref="D37:E37"/>
    <mergeCell ref="I30:J30"/>
    <mergeCell ref="H37:I37"/>
    <mergeCell ref="B32:J32"/>
    <mergeCell ref="B34:C34"/>
    <mergeCell ref="D39:E39"/>
    <mergeCell ref="F39:G39"/>
    <mergeCell ref="H39:I39"/>
    <mergeCell ref="F43:G43"/>
    <mergeCell ref="H43:I43"/>
    <mergeCell ref="D40:E40"/>
    <mergeCell ref="F40:G40"/>
    <mergeCell ref="D41:E41"/>
    <mergeCell ref="C31:J31"/>
    <mergeCell ref="H36:I36"/>
    <mergeCell ref="F36:G36"/>
    <mergeCell ref="B44:C44"/>
    <mergeCell ref="D44:E44"/>
    <mergeCell ref="F44:G44"/>
    <mergeCell ref="D33:J33"/>
    <mergeCell ref="E34:F34"/>
    <mergeCell ref="B29:J29"/>
    <mergeCell ref="D22:G22"/>
    <mergeCell ref="I25:J25"/>
    <mergeCell ref="B42:J42"/>
    <mergeCell ref="B43:C43"/>
    <mergeCell ref="D43:E43"/>
    <mergeCell ref="I51:J51"/>
    <mergeCell ref="H44:I44"/>
    <mergeCell ref="I45:J45"/>
    <mergeCell ref="F41:G41"/>
    <mergeCell ref="H41:I41"/>
    <mergeCell ref="B35:J35"/>
    <mergeCell ref="D38:E38"/>
    <mergeCell ref="F38:G38"/>
    <mergeCell ref="H38:I38"/>
    <mergeCell ref="F37:G37"/>
    <mergeCell ref="G28:J28"/>
    <mergeCell ref="B27:F27"/>
    <mergeCell ref="G27:J27"/>
    <mergeCell ref="I26:J26"/>
    <mergeCell ref="E26:F26"/>
    <mergeCell ref="B28:F28"/>
    <mergeCell ref="B52:H54"/>
    <mergeCell ref="I52:J52"/>
    <mergeCell ref="I53:J53"/>
    <mergeCell ref="I54:J54"/>
    <mergeCell ref="B51:H51"/>
    <mergeCell ref="I47:J47"/>
    <mergeCell ref="B46:H48"/>
    <mergeCell ref="B49:C49"/>
    <mergeCell ref="D49:E49"/>
    <mergeCell ref="F49:G49"/>
    <mergeCell ref="H49:I49"/>
    <mergeCell ref="I48:J48"/>
    <mergeCell ref="I61:J61"/>
    <mergeCell ref="B61:H62"/>
    <mergeCell ref="I62:J62"/>
    <mergeCell ref="I57:J57"/>
    <mergeCell ref="B58:H60"/>
    <mergeCell ref="I58:J58"/>
    <mergeCell ref="I59:J59"/>
    <mergeCell ref="B12:J12"/>
    <mergeCell ref="I60:J60"/>
    <mergeCell ref="B55:C55"/>
    <mergeCell ref="D55:E55"/>
    <mergeCell ref="F55:G55"/>
    <mergeCell ref="H55:I55"/>
    <mergeCell ref="B56:C56"/>
    <mergeCell ref="D56:E56"/>
    <mergeCell ref="F56:G56"/>
    <mergeCell ref="H56:I56"/>
    <mergeCell ref="B57:H57"/>
    <mergeCell ref="B50:C50"/>
    <mergeCell ref="D50:E50"/>
    <mergeCell ref="F50:G50"/>
    <mergeCell ref="H50:I50"/>
    <mergeCell ref="I46:J46"/>
    <mergeCell ref="B45:H45"/>
  </mergeCells>
  <dataValidations count="20">
    <dataValidation type="date" allowBlank="1" showInputMessage="1" showErrorMessage="1" sqref="Q9">
      <formula1>43813</formula1>
      <formula2>43830</formula2>
    </dataValidation>
    <dataValidation allowBlank="1" showInputMessage="1" showErrorMessage="1" error="Bạn phải nhập trường này" sqref="H13"/>
    <dataValidation type="list" allowBlank="1" showInputMessage="1" showErrorMessage="1" sqref="J13">
      <formula1>"Nam, Nữ"</formula1>
    </dataValidation>
    <dataValidation type="list" allowBlank="1" showInputMessage="1" showErrorMessage="1" sqref="C14:D14">
      <formula1>List_Dantoc</formula1>
    </dataValidation>
    <dataValidation type="list" allowBlank="1" showInputMessage="1" showErrorMessage="1" sqref="H15:J15">
      <formula1>List_tinhtranghonnhan</formula1>
    </dataValidation>
    <dataValidation type="list" allowBlank="1" showInputMessage="1" showErrorMessage="1" sqref="D17:F17">
      <formula1>List_trinhdochuyenmon</formula1>
    </dataValidation>
    <dataValidation type="list" allowBlank="1" showInputMessage="1" showErrorMessage="1" sqref="H17:J17">
      <formula1>List_chuyennganh</formula1>
    </dataValidation>
    <dataValidation type="list" allowBlank="1" showInputMessage="1" showErrorMessage="1" sqref="H16:J16">
      <formula1>List_Noicapcmnd</formula1>
    </dataValidation>
    <dataValidation type="list" allowBlank="1" showInputMessage="1" showErrorMessage="1" sqref="G30">
      <formula1>list_moiquanhe</formula1>
    </dataValidation>
    <dataValidation type="list" showInputMessage="1" showErrorMessage="1" sqref="I19:J19">
      <formula1>List_quocgia</formula1>
    </dataValidation>
    <dataValidation type="list" showInputMessage="1" showErrorMessage="1" sqref="I22:J22 I25:J25">
      <formula1>List_quocgia</formula1>
    </dataValidation>
    <dataValidation type="list" allowBlank="1" showInputMessage="1" showErrorMessage="1" sqref="D23">
      <formula1>Combobox_tinhthanhtamtru</formula1>
    </dataValidation>
    <dataValidation type="list" allowBlank="1" showInputMessage="1" showErrorMessage="1" sqref="D20">
      <formula1>Combobox_tinhthanhthuongtru</formula1>
    </dataValidation>
    <dataValidation type="list" showInputMessage="1" showErrorMessage="1" sqref="G20">
      <formula1>Combobox_huyenthuongtru</formula1>
    </dataValidation>
    <dataValidation type="list" allowBlank="1" showInputMessage="1" showErrorMessage="1" sqref="I20:J20">
      <formula1>Combobox_xathuongtru</formula1>
    </dataValidation>
    <dataValidation type="list" showInputMessage="1" showErrorMessage="1" sqref="G23">
      <formula1>Combobox_huyentamtru</formula1>
    </dataValidation>
    <dataValidation type="list" showInputMessage="1" showErrorMessage="1" sqref="I23:J23 I26:J26">
      <formula1>Combobox_xatamtru</formula1>
    </dataValidation>
    <dataValidation type="list" allowBlank="1" showInputMessage="1" showErrorMessage="1" sqref="F14">
      <formula1>List_tongiao</formula1>
    </dataValidation>
    <dataValidation type="list" allowBlank="1" showInputMessage="1" showErrorMessage="1" sqref="D26">
      <formula1>Combobox_tinhlienlac</formula1>
    </dataValidation>
    <dataValidation type="list" showInputMessage="1" showErrorMessage="1" sqref="G26">
      <formula1>Combobox_huyenlienlac</formula1>
    </dataValidation>
  </dataValidations>
  <hyperlinks>
    <hyperlink ref="F15" r:id="rId1"/>
  </hyperlinks>
  <pageMargins left="0.47" right="0.17" top="0.28000000000000003" bottom="0" header="0.3" footer="0.3"/>
  <pageSetup paperSize="9" scale="47" fitToHeight="0" orientation="portrait" r:id="rId2"/>
  <rowBreaks count="1" manualBreakCount="1">
    <brk id="37" max="9" man="1"/>
  </rowBreaks>
  <colBreaks count="1" manualBreakCount="1">
    <brk id="10" max="1048575" man="1"/>
  </colBreak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XFD16"/>
    </sheetView>
  </sheetViews>
  <sheetFormatPr defaultRowHeight="12.3"/>
  <cols>
    <col min="1" max="1" width="21.5546875" customWidth="1"/>
  </cols>
  <sheetData>
    <row r="1" spans="1:2" ht="13.5">
      <c r="A1" s="39" t="s">
        <v>141</v>
      </c>
      <c r="B1" s="39" t="s">
        <v>139</v>
      </c>
    </row>
    <row r="2" spans="1:2">
      <c r="A2" t="s">
        <v>9652</v>
      </c>
      <c r="B2">
        <v>333</v>
      </c>
    </row>
    <row r="3" spans="1:2">
      <c r="A3" t="s">
        <v>9653</v>
      </c>
      <c r="B3">
        <v>334</v>
      </c>
    </row>
    <row r="4" spans="1:2">
      <c r="A4" t="s">
        <v>9654</v>
      </c>
      <c r="B4">
        <v>335</v>
      </c>
    </row>
    <row r="5" spans="1:2">
      <c r="A5" t="s">
        <v>9655</v>
      </c>
      <c r="B5">
        <v>336</v>
      </c>
    </row>
    <row r="6" spans="1:2">
      <c r="A6" t="s">
        <v>9645</v>
      </c>
      <c r="B6">
        <v>337</v>
      </c>
    </row>
    <row r="7" spans="1:2">
      <c r="A7" t="s">
        <v>9646</v>
      </c>
      <c r="B7">
        <v>338</v>
      </c>
    </row>
    <row r="8" spans="1:2">
      <c r="A8" t="s">
        <v>9651</v>
      </c>
      <c r="B8">
        <v>339</v>
      </c>
    </row>
    <row r="9" spans="1:2">
      <c r="A9" t="s">
        <v>9649</v>
      </c>
      <c r="B9">
        <v>340</v>
      </c>
    </row>
    <row r="10" spans="1:2">
      <c r="A10" t="s">
        <v>197</v>
      </c>
      <c r="B10">
        <v>341</v>
      </c>
    </row>
    <row r="11" spans="1:2">
      <c r="A11" t="s">
        <v>9650</v>
      </c>
      <c r="B11">
        <v>342</v>
      </c>
    </row>
    <row r="12" spans="1:2">
      <c r="A12" t="s">
        <v>9644</v>
      </c>
      <c r="B12">
        <v>343</v>
      </c>
    </row>
    <row r="13" spans="1:2">
      <c r="A13" t="s">
        <v>9656</v>
      </c>
      <c r="B13">
        <v>344</v>
      </c>
    </row>
    <row r="14" spans="1:2">
      <c r="A14" t="s">
        <v>9647</v>
      </c>
      <c r="B14">
        <v>4424</v>
      </c>
    </row>
    <row r="15" spans="1:2">
      <c r="A15" t="s">
        <v>9648</v>
      </c>
      <c r="B15">
        <v>4425</v>
      </c>
    </row>
    <row r="16" spans="1:2">
      <c r="A16" t="s">
        <v>197</v>
      </c>
      <c r="B16">
        <v>5444</v>
      </c>
    </row>
  </sheetData>
  <sortState ref="A2:B16">
    <sortCondition ref="B2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8" sqref="C18"/>
    </sheetView>
  </sheetViews>
  <sheetFormatPr defaultRowHeight="12.3"/>
  <sheetData>
    <row r="1" spans="1:2" ht="13.5">
      <c r="A1" s="39" t="s">
        <v>141</v>
      </c>
      <c r="B1" s="39" t="s">
        <v>139</v>
      </c>
    </row>
    <row r="2" spans="1:2">
      <c r="A2" t="s">
        <v>9634</v>
      </c>
      <c r="B2">
        <v>6542</v>
      </c>
    </row>
    <row r="3" spans="1:2">
      <c r="A3" t="s">
        <v>9635</v>
      </c>
      <c r="B3">
        <v>6543</v>
      </c>
    </row>
    <row r="4" spans="1:2">
      <c r="A4" t="s">
        <v>9636</v>
      </c>
      <c r="B4">
        <v>6544</v>
      </c>
    </row>
    <row r="5" spans="1:2">
      <c r="A5" t="s">
        <v>9637</v>
      </c>
      <c r="B5">
        <v>6545</v>
      </c>
    </row>
    <row r="6" spans="1:2">
      <c r="A6" t="s">
        <v>197</v>
      </c>
      <c r="B6">
        <v>6546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H13" sqref="H13"/>
    </sheetView>
  </sheetViews>
  <sheetFormatPr defaultRowHeight="12.3"/>
  <cols>
    <col min="1" max="1" width="15.44140625" customWidth="1"/>
    <col min="2" max="2" width="13.1640625" customWidth="1"/>
  </cols>
  <sheetData>
    <row r="1" spans="1:2" ht="13.5">
      <c r="A1" s="39" t="s">
        <v>141</v>
      </c>
      <c r="B1" s="39" t="s">
        <v>139</v>
      </c>
    </row>
    <row r="2" spans="1:2">
      <c r="A2" t="s">
        <v>473</v>
      </c>
      <c r="B2">
        <v>244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5"/>
  <sheetViews>
    <sheetView workbookViewId="0">
      <pane ySplit="1" topLeftCell="A14" activePane="bottomLeft" state="frozen"/>
      <selection pane="bottomLeft" activeCell="F13" sqref="F13"/>
    </sheetView>
  </sheetViews>
  <sheetFormatPr defaultColWidth="9.1640625" defaultRowHeight="14.1"/>
  <cols>
    <col min="1" max="1" width="23.27734375" style="40" customWidth="1"/>
    <col min="2" max="2" width="9.71875" style="40" customWidth="1"/>
    <col min="3" max="3" width="59.1640625" style="40" customWidth="1"/>
    <col min="4" max="16384" width="9.1640625" style="40"/>
  </cols>
  <sheetData>
    <row r="1" spans="1:4" ht="15" customHeight="1">
      <c r="A1" s="39" t="s">
        <v>141</v>
      </c>
      <c r="B1" s="39" t="s">
        <v>139</v>
      </c>
      <c r="C1" s="39" t="s">
        <v>141</v>
      </c>
      <c r="D1" s="39" t="s">
        <v>139</v>
      </c>
    </row>
    <row r="2" spans="1:4">
      <c r="A2" t="s">
        <v>473</v>
      </c>
      <c r="B2">
        <v>244</v>
      </c>
      <c r="C2" t="s">
        <v>475</v>
      </c>
      <c r="D2">
        <v>72</v>
      </c>
    </row>
    <row r="3" spans="1:4">
      <c r="A3" t="s">
        <v>473</v>
      </c>
      <c r="B3">
        <v>244</v>
      </c>
      <c r="C3" t="s">
        <v>477</v>
      </c>
      <c r="D3">
        <v>73</v>
      </c>
    </row>
    <row r="4" spans="1:4">
      <c r="A4" t="s">
        <v>473</v>
      </c>
      <c r="B4">
        <v>244</v>
      </c>
      <c r="C4" t="s">
        <v>479</v>
      </c>
      <c r="D4">
        <v>74</v>
      </c>
    </row>
    <row r="5" spans="1:4">
      <c r="A5" t="s">
        <v>473</v>
      </c>
      <c r="B5">
        <v>244</v>
      </c>
      <c r="C5" t="s">
        <v>481</v>
      </c>
      <c r="D5">
        <v>75</v>
      </c>
    </row>
    <row r="6" spans="1:4">
      <c r="A6" t="s">
        <v>473</v>
      </c>
      <c r="B6">
        <v>244</v>
      </c>
      <c r="C6" t="s">
        <v>483</v>
      </c>
      <c r="D6">
        <v>76</v>
      </c>
    </row>
    <row r="7" spans="1:4">
      <c r="A7" t="s">
        <v>473</v>
      </c>
      <c r="B7">
        <v>244</v>
      </c>
      <c r="C7" t="s">
        <v>485</v>
      </c>
      <c r="D7">
        <v>77</v>
      </c>
    </row>
    <row r="8" spans="1:4">
      <c r="A8" t="s">
        <v>473</v>
      </c>
      <c r="B8">
        <v>244</v>
      </c>
      <c r="C8" t="s">
        <v>487</v>
      </c>
      <c r="D8">
        <v>78</v>
      </c>
    </row>
    <row r="9" spans="1:4">
      <c r="A9" t="s">
        <v>473</v>
      </c>
      <c r="B9">
        <v>244</v>
      </c>
      <c r="C9" t="s">
        <v>489</v>
      </c>
      <c r="D9">
        <v>79</v>
      </c>
    </row>
    <row r="10" spans="1:4">
      <c r="A10" t="s">
        <v>473</v>
      </c>
      <c r="B10">
        <v>244</v>
      </c>
      <c r="C10" t="s">
        <v>491</v>
      </c>
      <c r="D10">
        <v>80</v>
      </c>
    </row>
    <row r="11" spans="1:4">
      <c r="A11" t="s">
        <v>473</v>
      </c>
      <c r="B11">
        <v>244</v>
      </c>
      <c r="C11" t="s">
        <v>493</v>
      </c>
      <c r="D11">
        <v>81</v>
      </c>
    </row>
    <row r="12" spans="1:4">
      <c r="A12" t="s">
        <v>473</v>
      </c>
      <c r="B12">
        <v>244</v>
      </c>
      <c r="C12" t="s">
        <v>495</v>
      </c>
      <c r="D12">
        <v>82</v>
      </c>
    </row>
    <row r="13" spans="1:4">
      <c r="A13" t="s">
        <v>473</v>
      </c>
      <c r="B13">
        <v>244</v>
      </c>
      <c r="C13" t="s">
        <v>497</v>
      </c>
      <c r="D13">
        <v>83</v>
      </c>
    </row>
    <row r="14" spans="1:4">
      <c r="A14" t="s">
        <v>473</v>
      </c>
      <c r="B14">
        <v>244</v>
      </c>
      <c r="C14" t="s">
        <v>499</v>
      </c>
      <c r="D14">
        <v>84</v>
      </c>
    </row>
    <row r="15" spans="1:4">
      <c r="A15" t="s">
        <v>473</v>
      </c>
      <c r="B15">
        <v>244</v>
      </c>
      <c r="C15" t="s">
        <v>501</v>
      </c>
      <c r="D15">
        <v>85</v>
      </c>
    </row>
    <row r="16" spans="1:4">
      <c r="A16" t="s">
        <v>473</v>
      </c>
      <c r="B16">
        <v>244</v>
      </c>
      <c r="C16" t="s">
        <v>503</v>
      </c>
      <c r="D16">
        <v>86</v>
      </c>
    </row>
    <row r="17" spans="1:4">
      <c r="A17" t="s">
        <v>473</v>
      </c>
      <c r="B17">
        <v>244</v>
      </c>
      <c r="C17" t="s">
        <v>505</v>
      </c>
      <c r="D17">
        <v>87</v>
      </c>
    </row>
    <row r="18" spans="1:4">
      <c r="A18" t="s">
        <v>473</v>
      </c>
      <c r="B18">
        <v>244</v>
      </c>
      <c r="C18" t="s">
        <v>507</v>
      </c>
      <c r="D18">
        <v>88</v>
      </c>
    </row>
    <row r="19" spans="1:4">
      <c r="A19" t="s">
        <v>473</v>
      </c>
      <c r="B19">
        <v>244</v>
      </c>
      <c r="C19" t="s">
        <v>509</v>
      </c>
      <c r="D19">
        <v>89</v>
      </c>
    </row>
    <row r="20" spans="1:4">
      <c r="A20" t="s">
        <v>473</v>
      </c>
      <c r="B20">
        <v>244</v>
      </c>
      <c r="C20" t="s">
        <v>511</v>
      </c>
      <c r="D20">
        <v>90</v>
      </c>
    </row>
    <row r="21" spans="1:4">
      <c r="A21" t="s">
        <v>473</v>
      </c>
      <c r="B21">
        <v>244</v>
      </c>
      <c r="C21" t="s">
        <v>513</v>
      </c>
      <c r="D21">
        <v>91</v>
      </c>
    </row>
    <row r="22" spans="1:4">
      <c r="A22" t="s">
        <v>473</v>
      </c>
      <c r="B22">
        <v>244</v>
      </c>
      <c r="C22" t="s">
        <v>515</v>
      </c>
      <c r="D22">
        <v>92</v>
      </c>
    </row>
    <row r="23" spans="1:4">
      <c r="A23" t="s">
        <v>473</v>
      </c>
      <c r="B23">
        <v>244</v>
      </c>
      <c r="C23" t="s">
        <v>517</v>
      </c>
      <c r="D23">
        <v>93</v>
      </c>
    </row>
    <row r="24" spans="1:4">
      <c r="A24" t="s">
        <v>473</v>
      </c>
      <c r="B24">
        <v>244</v>
      </c>
      <c r="C24" t="s">
        <v>519</v>
      </c>
      <c r="D24">
        <v>94</v>
      </c>
    </row>
    <row r="25" spans="1:4">
      <c r="A25" t="s">
        <v>473</v>
      </c>
      <c r="B25">
        <v>244</v>
      </c>
      <c r="C25" t="s">
        <v>521</v>
      </c>
      <c r="D25">
        <v>95</v>
      </c>
    </row>
    <row r="26" spans="1:4">
      <c r="A26" t="s">
        <v>473</v>
      </c>
      <c r="B26">
        <v>244</v>
      </c>
      <c r="C26" t="s">
        <v>523</v>
      </c>
      <c r="D26">
        <v>96</v>
      </c>
    </row>
    <row r="27" spans="1:4">
      <c r="A27" t="s">
        <v>473</v>
      </c>
      <c r="B27">
        <v>244</v>
      </c>
      <c r="C27" t="s">
        <v>525</v>
      </c>
      <c r="D27">
        <v>97</v>
      </c>
    </row>
    <row r="28" spans="1:4">
      <c r="A28" t="s">
        <v>473</v>
      </c>
      <c r="B28">
        <v>244</v>
      </c>
      <c r="C28" t="s">
        <v>527</v>
      </c>
      <c r="D28">
        <v>98</v>
      </c>
    </row>
    <row r="29" spans="1:4">
      <c r="A29" t="s">
        <v>473</v>
      </c>
      <c r="B29">
        <v>244</v>
      </c>
      <c r="C29" t="s">
        <v>529</v>
      </c>
      <c r="D29">
        <v>99</v>
      </c>
    </row>
    <row r="30" spans="1:4">
      <c r="A30" t="s">
        <v>473</v>
      </c>
      <c r="B30">
        <v>244</v>
      </c>
      <c r="C30" t="s">
        <v>531</v>
      </c>
      <c r="D30">
        <v>100</v>
      </c>
    </row>
    <row r="31" spans="1:4">
      <c r="A31" t="s">
        <v>473</v>
      </c>
      <c r="B31">
        <v>244</v>
      </c>
      <c r="C31" t="s">
        <v>533</v>
      </c>
      <c r="D31">
        <v>101</v>
      </c>
    </row>
    <row r="32" spans="1:4">
      <c r="A32" t="s">
        <v>473</v>
      </c>
      <c r="B32">
        <v>244</v>
      </c>
      <c r="C32" t="s">
        <v>535</v>
      </c>
      <c r="D32">
        <v>102</v>
      </c>
    </row>
    <row r="33" spans="1:4">
      <c r="A33" t="s">
        <v>473</v>
      </c>
      <c r="B33">
        <v>244</v>
      </c>
      <c r="C33" t="s">
        <v>537</v>
      </c>
      <c r="D33">
        <v>103</v>
      </c>
    </row>
    <row r="34" spans="1:4">
      <c r="A34" t="s">
        <v>473</v>
      </c>
      <c r="B34">
        <v>244</v>
      </c>
      <c r="C34" t="s">
        <v>539</v>
      </c>
      <c r="D34">
        <v>104</v>
      </c>
    </row>
    <row r="35" spans="1:4">
      <c r="A35" t="s">
        <v>473</v>
      </c>
      <c r="B35">
        <v>244</v>
      </c>
      <c r="C35" t="s">
        <v>541</v>
      </c>
      <c r="D35">
        <v>105</v>
      </c>
    </row>
    <row r="36" spans="1:4">
      <c r="A36" t="s">
        <v>473</v>
      </c>
      <c r="B36">
        <v>244</v>
      </c>
      <c r="C36" t="s">
        <v>543</v>
      </c>
      <c r="D36">
        <v>106</v>
      </c>
    </row>
    <row r="37" spans="1:4">
      <c r="A37" t="s">
        <v>473</v>
      </c>
      <c r="B37">
        <v>244</v>
      </c>
      <c r="C37" t="s">
        <v>545</v>
      </c>
      <c r="D37">
        <v>107</v>
      </c>
    </row>
    <row r="38" spans="1:4">
      <c r="A38" t="s">
        <v>473</v>
      </c>
      <c r="B38">
        <v>244</v>
      </c>
      <c r="C38" t="s">
        <v>547</v>
      </c>
      <c r="D38">
        <v>108</v>
      </c>
    </row>
    <row r="39" spans="1:4">
      <c r="A39" t="s">
        <v>473</v>
      </c>
      <c r="B39">
        <v>244</v>
      </c>
      <c r="C39" t="s">
        <v>549</v>
      </c>
      <c r="D39">
        <v>109</v>
      </c>
    </row>
    <row r="40" spans="1:4">
      <c r="A40" t="s">
        <v>473</v>
      </c>
      <c r="B40">
        <v>244</v>
      </c>
      <c r="C40" t="s">
        <v>551</v>
      </c>
      <c r="D40">
        <v>110</v>
      </c>
    </row>
    <row r="41" spans="1:4">
      <c r="A41" t="s">
        <v>473</v>
      </c>
      <c r="B41">
        <v>244</v>
      </c>
      <c r="C41" t="s">
        <v>553</v>
      </c>
      <c r="D41">
        <v>111</v>
      </c>
    </row>
    <row r="42" spans="1:4">
      <c r="A42" t="s">
        <v>473</v>
      </c>
      <c r="B42">
        <v>244</v>
      </c>
      <c r="C42" t="s">
        <v>555</v>
      </c>
      <c r="D42">
        <v>112</v>
      </c>
    </row>
    <row r="43" spans="1:4">
      <c r="A43" t="s">
        <v>473</v>
      </c>
      <c r="B43">
        <v>244</v>
      </c>
      <c r="C43" t="s">
        <v>557</v>
      </c>
      <c r="D43">
        <v>113</v>
      </c>
    </row>
    <row r="44" spans="1:4">
      <c r="A44" t="s">
        <v>473</v>
      </c>
      <c r="B44">
        <v>244</v>
      </c>
      <c r="C44" t="s">
        <v>559</v>
      </c>
      <c r="D44">
        <v>114</v>
      </c>
    </row>
    <row r="45" spans="1:4">
      <c r="A45" t="s">
        <v>473</v>
      </c>
      <c r="B45">
        <v>244</v>
      </c>
      <c r="C45" t="s">
        <v>561</v>
      </c>
      <c r="D45">
        <v>115</v>
      </c>
    </row>
    <row r="46" spans="1:4">
      <c r="A46" t="s">
        <v>473</v>
      </c>
      <c r="B46">
        <v>244</v>
      </c>
      <c r="C46" t="s">
        <v>563</v>
      </c>
      <c r="D46">
        <v>116</v>
      </c>
    </row>
    <row r="47" spans="1:4">
      <c r="A47" t="s">
        <v>473</v>
      </c>
      <c r="B47">
        <v>244</v>
      </c>
      <c r="C47" t="s">
        <v>565</v>
      </c>
      <c r="D47">
        <v>117</v>
      </c>
    </row>
    <row r="48" spans="1:4">
      <c r="A48" t="s">
        <v>473</v>
      </c>
      <c r="B48">
        <v>244</v>
      </c>
      <c r="C48" t="s">
        <v>567</v>
      </c>
      <c r="D48">
        <v>118</v>
      </c>
    </row>
    <row r="49" spans="1:4">
      <c r="A49" t="s">
        <v>473</v>
      </c>
      <c r="B49">
        <v>244</v>
      </c>
      <c r="C49" t="s">
        <v>569</v>
      </c>
      <c r="D49">
        <v>119</v>
      </c>
    </row>
    <row r="50" spans="1:4">
      <c r="A50" t="s">
        <v>473</v>
      </c>
      <c r="B50">
        <v>244</v>
      </c>
      <c r="C50" t="s">
        <v>571</v>
      </c>
      <c r="D50">
        <v>120</v>
      </c>
    </row>
    <row r="51" spans="1:4">
      <c r="A51" t="s">
        <v>473</v>
      </c>
      <c r="B51">
        <v>244</v>
      </c>
      <c r="C51" t="s">
        <v>573</v>
      </c>
      <c r="D51">
        <v>121</v>
      </c>
    </row>
    <row r="52" spans="1:4">
      <c r="A52" t="s">
        <v>473</v>
      </c>
      <c r="B52">
        <v>244</v>
      </c>
      <c r="C52" t="s">
        <v>575</v>
      </c>
      <c r="D52">
        <v>122</v>
      </c>
    </row>
    <row r="53" spans="1:4">
      <c r="A53" t="s">
        <v>473</v>
      </c>
      <c r="B53">
        <v>244</v>
      </c>
      <c r="C53" t="s">
        <v>577</v>
      </c>
      <c r="D53">
        <v>123</v>
      </c>
    </row>
    <row r="54" spans="1:4">
      <c r="A54" t="s">
        <v>473</v>
      </c>
      <c r="B54">
        <v>244</v>
      </c>
      <c r="C54" t="s">
        <v>579</v>
      </c>
      <c r="D54">
        <v>124</v>
      </c>
    </row>
    <row r="55" spans="1:4">
      <c r="A55" t="s">
        <v>473</v>
      </c>
      <c r="B55">
        <v>244</v>
      </c>
      <c r="C55" t="s">
        <v>581</v>
      </c>
      <c r="D55">
        <v>125</v>
      </c>
    </row>
    <row r="56" spans="1:4">
      <c r="A56" t="s">
        <v>473</v>
      </c>
      <c r="B56">
        <v>244</v>
      </c>
      <c r="C56" t="s">
        <v>583</v>
      </c>
      <c r="D56">
        <v>126</v>
      </c>
    </row>
    <row r="57" spans="1:4">
      <c r="A57" t="s">
        <v>473</v>
      </c>
      <c r="B57">
        <v>244</v>
      </c>
      <c r="C57" t="s">
        <v>585</v>
      </c>
      <c r="D57">
        <v>127</v>
      </c>
    </row>
    <row r="58" spans="1:4">
      <c r="A58" t="s">
        <v>473</v>
      </c>
      <c r="B58">
        <v>244</v>
      </c>
      <c r="C58" t="s">
        <v>587</v>
      </c>
      <c r="D58">
        <v>128</v>
      </c>
    </row>
    <row r="59" spans="1:4">
      <c r="A59" t="s">
        <v>473</v>
      </c>
      <c r="B59">
        <v>244</v>
      </c>
      <c r="C59" t="s">
        <v>589</v>
      </c>
      <c r="D59">
        <v>129</v>
      </c>
    </row>
    <row r="60" spans="1:4">
      <c r="A60" t="s">
        <v>473</v>
      </c>
      <c r="B60">
        <v>244</v>
      </c>
      <c r="C60" t="s">
        <v>591</v>
      </c>
      <c r="D60">
        <v>130</v>
      </c>
    </row>
    <row r="61" spans="1:4">
      <c r="A61" t="s">
        <v>473</v>
      </c>
      <c r="B61">
        <v>244</v>
      </c>
      <c r="C61" t="s">
        <v>593</v>
      </c>
      <c r="D61">
        <v>131</v>
      </c>
    </row>
    <row r="62" spans="1:4">
      <c r="A62" t="s">
        <v>473</v>
      </c>
      <c r="B62">
        <v>244</v>
      </c>
      <c r="C62" t="s">
        <v>595</v>
      </c>
      <c r="D62">
        <v>132</v>
      </c>
    </row>
    <row r="63" spans="1:4">
      <c r="A63" t="s">
        <v>473</v>
      </c>
      <c r="B63">
        <v>244</v>
      </c>
      <c r="C63" t="s">
        <v>597</v>
      </c>
      <c r="D63">
        <v>133</v>
      </c>
    </row>
    <row r="64" spans="1:4">
      <c r="A64" t="s">
        <v>473</v>
      </c>
      <c r="B64">
        <v>244</v>
      </c>
      <c r="C64" t="s">
        <v>599</v>
      </c>
      <c r="D64">
        <v>134</v>
      </c>
    </row>
    <row r="65" spans="1:4">
      <c r="A65" t="s">
        <v>473</v>
      </c>
      <c r="B65">
        <v>244</v>
      </c>
      <c r="C65" t="s">
        <v>601</v>
      </c>
      <c r="D65">
        <v>135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15"/>
  <sheetViews>
    <sheetView workbookViewId="0">
      <pane ySplit="1" topLeftCell="A2" activePane="bottomLeft" state="frozen"/>
      <selection pane="bottomLeft" activeCell="E13" sqref="E13"/>
    </sheetView>
  </sheetViews>
  <sheetFormatPr defaultColWidth="7.83203125" defaultRowHeight="12.3"/>
  <cols>
    <col min="1" max="1" width="3.1640625" customWidth="1"/>
    <col min="2" max="2" width="17.1640625" customWidth="1"/>
    <col min="3" max="3" width="4.1640625" customWidth="1"/>
    <col min="4" max="4" width="31.44140625" style="48" customWidth="1"/>
    <col min="5" max="5" width="21.71875" customWidth="1"/>
    <col min="6" max="6" width="5" bestFit="1" customWidth="1"/>
  </cols>
  <sheetData>
    <row r="1" spans="1:6" s="39" customFormat="1" ht="13.5">
      <c r="A1" s="39" t="s">
        <v>9638</v>
      </c>
      <c r="B1" s="39" t="s">
        <v>141</v>
      </c>
      <c r="C1" s="39" t="s">
        <v>139</v>
      </c>
      <c r="D1" s="47" t="s">
        <v>9639</v>
      </c>
      <c r="E1" s="39" t="s">
        <v>141</v>
      </c>
      <c r="F1" s="39" t="s">
        <v>139</v>
      </c>
    </row>
    <row r="2" spans="1:6">
      <c r="A2">
        <v>154</v>
      </c>
      <c r="B2" t="s">
        <v>591</v>
      </c>
      <c r="C2">
        <v>130</v>
      </c>
      <c r="D2" s="48" t="str">
        <f t="shared" ref="D2:D65" si="0">B2&amp;E2</f>
        <v>Thành phố Cần ThơQuận Ninh Kiều</v>
      </c>
      <c r="E2" t="s">
        <v>1259</v>
      </c>
      <c r="F2">
        <v>1311</v>
      </c>
    </row>
    <row r="3" spans="1:6">
      <c r="A3">
        <v>155</v>
      </c>
      <c r="B3" t="s">
        <v>591</v>
      </c>
      <c r="C3">
        <v>130</v>
      </c>
      <c r="D3" s="48" t="str">
        <f t="shared" si="0"/>
        <v>Thành phố Cần ThơQuận Ô Môn</v>
      </c>
      <c r="E3" t="s">
        <v>1260</v>
      </c>
      <c r="F3">
        <v>1312</v>
      </c>
    </row>
    <row r="4" spans="1:6">
      <c r="A4">
        <v>156</v>
      </c>
      <c r="B4" t="s">
        <v>591</v>
      </c>
      <c r="C4">
        <v>130</v>
      </c>
      <c r="D4" s="48" t="str">
        <f t="shared" si="0"/>
        <v>Thành phố Cần ThơQuận Bình Thuỷ</v>
      </c>
      <c r="E4" t="s">
        <v>1261</v>
      </c>
      <c r="F4">
        <v>1313</v>
      </c>
    </row>
    <row r="5" spans="1:6">
      <c r="A5">
        <v>157</v>
      </c>
      <c r="B5" t="s">
        <v>591</v>
      </c>
      <c r="C5">
        <v>130</v>
      </c>
      <c r="D5" s="48" t="str">
        <f t="shared" si="0"/>
        <v>Thành phố Cần ThơQuận Cái Răng</v>
      </c>
      <c r="E5" t="s">
        <v>1262</v>
      </c>
      <c r="F5">
        <v>1314</v>
      </c>
    </row>
    <row r="6" spans="1:6">
      <c r="A6">
        <v>158</v>
      </c>
      <c r="B6" t="s">
        <v>591</v>
      </c>
      <c r="C6">
        <v>130</v>
      </c>
      <c r="D6" s="48" t="str">
        <f t="shared" si="0"/>
        <v>Thành phố Cần ThơQuận Thốt Nốt</v>
      </c>
      <c r="E6" t="s">
        <v>1263</v>
      </c>
      <c r="F6">
        <v>1315</v>
      </c>
    </row>
    <row r="7" spans="1:6">
      <c r="A7">
        <v>159</v>
      </c>
      <c r="B7" t="s">
        <v>591</v>
      </c>
      <c r="C7">
        <v>130</v>
      </c>
      <c r="D7" s="48" t="str">
        <f t="shared" si="0"/>
        <v>Thành phố Cần ThơHuyện Vĩnh Thạnh</v>
      </c>
      <c r="E7" t="s">
        <v>1004</v>
      </c>
      <c r="F7">
        <v>1316</v>
      </c>
    </row>
    <row r="8" spans="1:6">
      <c r="A8">
        <v>160</v>
      </c>
      <c r="B8" t="s">
        <v>591</v>
      </c>
      <c r="C8">
        <v>130</v>
      </c>
      <c r="D8" s="48" t="str">
        <f t="shared" si="0"/>
        <v>Thành phố Cần ThơHuyện Cờ Đỏ</v>
      </c>
      <c r="E8" t="s">
        <v>1264</v>
      </c>
      <c r="F8">
        <v>1317</v>
      </c>
    </row>
    <row r="9" spans="1:6">
      <c r="A9">
        <v>161</v>
      </c>
      <c r="B9" t="s">
        <v>591</v>
      </c>
      <c r="C9">
        <v>130</v>
      </c>
      <c r="D9" s="48" t="str">
        <f t="shared" si="0"/>
        <v>Thành phố Cần ThơHuyện Phong Điền</v>
      </c>
      <c r="E9" t="s">
        <v>952</v>
      </c>
      <c r="F9">
        <v>1318</v>
      </c>
    </row>
    <row r="10" spans="1:6">
      <c r="A10">
        <v>162</v>
      </c>
      <c r="B10" t="s">
        <v>591</v>
      </c>
      <c r="C10">
        <v>130</v>
      </c>
      <c r="D10" s="48" t="str">
        <f t="shared" si="0"/>
        <v>Thành phố Cần ThơHuyện Thới Lai</v>
      </c>
      <c r="E10" t="s">
        <v>1265</v>
      </c>
      <c r="F10">
        <v>1319</v>
      </c>
    </row>
    <row r="11" spans="1:6">
      <c r="A11">
        <v>556</v>
      </c>
      <c r="B11" t="s">
        <v>537</v>
      </c>
      <c r="C11">
        <v>103</v>
      </c>
      <c r="D11" s="48" t="str">
        <f t="shared" si="0"/>
        <v>Thành phố Đà NẵngQuận Liên Chiểu</v>
      </c>
      <c r="E11" t="s">
        <v>960</v>
      </c>
      <c r="F11">
        <v>1000</v>
      </c>
    </row>
    <row r="12" spans="1:6">
      <c r="A12">
        <v>557</v>
      </c>
      <c r="B12" t="s">
        <v>537</v>
      </c>
      <c r="C12">
        <v>103</v>
      </c>
      <c r="D12" s="48" t="str">
        <f t="shared" si="0"/>
        <v>Thành phố Đà NẵngQuận Thanh Khê</v>
      </c>
      <c r="E12" t="s">
        <v>961</v>
      </c>
      <c r="F12">
        <v>1001</v>
      </c>
    </row>
    <row r="13" spans="1:6">
      <c r="A13">
        <v>558</v>
      </c>
      <c r="B13" t="s">
        <v>537</v>
      </c>
      <c r="C13">
        <v>103</v>
      </c>
      <c r="D13" s="48" t="str">
        <f t="shared" si="0"/>
        <v>Thành phố Đà NẵngQuận Hải Châu</v>
      </c>
      <c r="E13" t="s">
        <v>962</v>
      </c>
      <c r="F13">
        <v>1002</v>
      </c>
    </row>
    <row r="14" spans="1:6">
      <c r="A14">
        <v>559</v>
      </c>
      <c r="B14" t="s">
        <v>537</v>
      </c>
      <c r="C14">
        <v>103</v>
      </c>
      <c r="D14" s="48" t="str">
        <f t="shared" si="0"/>
        <v>Thành phố Đà NẵngQuận Sơn Trà</v>
      </c>
      <c r="E14" t="s">
        <v>963</v>
      </c>
      <c r="F14">
        <v>1003</v>
      </c>
    </row>
    <row r="15" spans="1:6">
      <c r="A15">
        <v>560</v>
      </c>
      <c r="B15" t="s">
        <v>537</v>
      </c>
      <c r="C15">
        <v>103</v>
      </c>
      <c r="D15" s="48" t="str">
        <f t="shared" si="0"/>
        <v>Thành phố Đà NẵngQuận Ngũ Hành Sơn</v>
      </c>
      <c r="E15" t="s">
        <v>964</v>
      </c>
      <c r="F15">
        <v>1004</v>
      </c>
    </row>
    <row r="16" spans="1:6">
      <c r="A16">
        <v>561</v>
      </c>
      <c r="B16" t="s">
        <v>537</v>
      </c>
      <c r="C16">
        <v>103</v>
      </c>
      <c r="D16" s="48" t="str">
        <f t="shared" si="0"/>
        <v>Thành phố Đà NẵngHuyện Hoà Vang</v>
      </c>
      <c r="E16" t="s">
        <v>965</v>
      </c>
      <c r="F16">
        <v>1005</v>
      </c>
    </row>
    <row r="17" spans="1:6">
      <c r="A17">
        <v>562</v>
      </c>
      <c r="B17" t="s">
        <v>537</v>
      </c>
      <c r="C17">
        <v>103</v>
      </c>
      <c r="D17" s="48" t="str">
        <f t="shared" si="0"/>
        <v>Thành phố Đà NẵngHuyện Hoàng Sa</v>
      </c>
      <c r="E17" t="s">
        <v>966</v>
      </c>
      <c r="F17">
        <v>1006</v>
      </c>
    </row>
    <row r="18" spans="1:6">
      <c r="A18">
        <v>563</v>
      </c>
      <c r="B18" t="s">
        <v>537</v>
      </c>
      <c r="C18">
        <v>103</v>
      </c>
      <c r="D18" s="48" t="str">
        <f t="shared" si="0"/>
        <v>Thành phố Đà NẵngQuận Cẩm Lệ</v>
      </c>
      <c r="E18" t="s">
        <v>967</v>
      </c>
      <c r="F18">
        <v>1007</v>
      </c>
    </row>
    <row r="19" spans="1:6">
      <c r="A19">
        <v>198</v>
      </c>
      <c r="B19" t="s">
        <v>475</v>
      </c>
      <c r="C19">
        <v>72</v>
      </c>
      <c r="D19" s="48" t="str">
        <f t="shared" si="0"/>
        <v>Thành phố Hà NộiQuận Ba Đình</v>
      </c>
      <c r="E19" t="s">
        <v>602</v>
      </c>
      <c r="F19">
        <v>641</v>
      </c>
    </row>
    <row r="20" spans="1:6">
      <c r="A20">
        <v>199</v>
      </c>
      <c r="B20" t="s">
        <v>475</v>
      </c>
      <c r="C20">
        <v>72</v>
      </c>
      <c r="D20" s="48" t="str">
        <f t="shared" si="0"/>
        <v>Thành phố Hà NộiQuận Hoàn Kiếm</v>
      </c>
      <c r="E20" t="s">
        <v>603</v>
      </c>
      <c r="F20">
        <v>642</v>
      </c>
    </row>
    <row r="21" spans="1:6">
      <c r="A21">
        <v>200</v>
      </c>
      <c r="B21" t="s">
        <v>475</v>
      </c>
      <c r="C21">
        <v>72</v>
      </c>
      <c r="D21" s="48" t="str">
        <f t="shared" si="0"/>
        <v>Thành phố Hà NộiQuận Tây Hồ</v>
      </c>
      <c r="E21" t="s">
        <v>604</v>
      </c>
      <c r="F21">
        <v>643</v>
      </c>
    </row>
    <row r="22" spans="1:6">
      <c r="A22">
        <v>201</v>
      </c>
      <c r="B22" t="s">
        <v>475</v>
      </c>
      <c r="C22">
        <v>72</v>
      </c>
      <c r="D22" s="48" t="str">
        <f t="shared" si="0"/>
        <v>Thành phố Hà NộiQuận Long Biên</v>
      </c>
      <c r="E22" t="s">
        <v>605</v>
      </c>
      <c r="F22">
        <v>644</v>
      </c>
    </row>
    <row r="23" spans="1:6">
      <c r="A23">
        <v>202</v>
      </c>
      <c r="B23" t="s">
        <v>475</v>
      </c>
      <c r="C23">
        <v>72</v>
      </c>
      <c r="D23" s="48" t="str">
        <f t="shared" si="0"/>
        <v>Thành phố Hà NộiQuận Cầu Giấy</v>
      </c>
      <c r="E23" t="s">
        <v>606</v>
      </c>
      <c r="F23">
        <v>645</v>
      </c>
    </row>
    <row r="24" spans="1:6">
      <c r="A24">
        <v>203</v>
      </c>
      <c r="B24" t="s">
        <v>475</v>
      </c>
      <c r="C24">
        <v>72</v>
      </c>
      <c r="D24" s="48" t="str">
        <f t="shared" si="0"/>
        <v>Thành phố Hà NộiQuận Đống Đa</v>
      </c>
      <c r="E24" t="s">
        <v>607</v>
      </c>
      <c r="F24">
        <v>646</v>
      </c>
    </row>
    <row r="25" spans="1:6">
      <c r="A25">
        <v>204</v>
      </c>
      <c r="B25" t="s">
        <v>475</v>
      </c>
      <c r="C25">
        <v>72</v>
      </c>
      <c r="D25" s="48" t="str">
        <f t="shared" si="0"/>
        <v>Thành phố Hà NộiQuận Hai Bà Trưng</v>
      </c>
      <c r="E25" t="s">
        <v>608</v>
      </c>
      <c r="F25">
        <v>647</v>
      </c>
    </row>
    <row r="26" spans="1:6">
      <c r="A26">
        <v>205</v>
      </c>
      <c r="B26" t="s">
        <v>475</v>
      </c>
      <c r="C26">
        <v>72</v>
      </c>
      <c r="D26" s="48" t="str">
        <f t="shared" si="0"/>
        <v>Thành phố Hà NộiQuận Hoàng Mai</v>
      </c>
      <c r="E26" t="s">
        <v>609</v>
      </c>
      <c r="F26">
        <v>648</v>
      </c>
    </row>
    <row r="27" spans="1:6">
      <c r="A27">
        <v>206</v>
      </c>
      <c r="B27" t="s">
        <v>475</v>
      </c>
      <c r="C27">
        <v>72</v>
      </c>
      <c r="D27" s="48" t="str">
        <f t="shared" si="0"/>
        <v>Thành phố Hà NộiQuận Thanh Xuân</v>
      </c>
      <c r="E27" t="s">
        <v>610</v>
      </c>
      <c r="F27">
        <v>649</v>
      </c>
    </row>
    <row r="28" spans="1:6">
      <c r="A28">
        <v>207</v>
      </c>
      <c r="B28" t="s">
        <v>475</v>
      </c>
      <c r="C28">
        <v>72</v>
      </c>
      <c r="D28" s="48" t="str">
        <f t="shared" si="0"/>
        <v>Thành phố Hà NộiHuyện Sóc Sơn</v>
      </c>
      <c r="E28" t="s">
        <v>611</v>
      </c>
      <c r="F28">
        <v>650</v>
      </c>
    </row>
    <row r="29" spans="1:6">
      <c r="A29">
        <v>208</v>
      </c>
      <c r="B29" t="s">
        <v>475</v>
      </c>
      <c r="C29">
        <v>72</v>
      </c>
      <c r="D29" s="48" t="str">
        <f t="shared" si="0"/>
        <v>Thành phố Hà NộiHuyện Đông Anh</v>
      </c>
      <c r="E29" t="s">
        <v>612</v>
      </c>
      <c r="F29">
        <v>651</v>
      </c>
    </row>
    <row r="30" spans="1:6">
      <c r="A30">
        <v>209</v>
      </c>
      <c r="B30" t="s">
        <v>475</v>
      </c>
      <c r="C30">
        <v>72</v>
      </c>
      <c r="D30" s="48" t="str">
        <f t="shared" si="0"/>
        <v>Thành phố Hà NộiHuyện Gia Lâm</v>
      </c>
      <c r="E30" t="s">
        <v>613</v>
      </c>
      <c r="F30">
        <v>652</v>
      </c>
    </row>
    <row r="31" spans="1:6">
      <c r="A31">
        <v>210</v>
      </c>
      <c r="B31" t="s">
        <v>475</v>
      </c>
      <c r="C31">
        <v>72</v>
      </c>
      <c r="D31" s="48" t="str">
        <f t="shared" si="0"/>
        <v>Thành phố Hà NộiQuận Nam Từ Liêm</v>
      </c>
      <c r="E31" t="s">
        <v>614</v>
      </c>
      <c r="F31">
        <v>653</v>
      </c>
    </row>
    <row r="32" spans="1:6">
      <c r="A32">
        <v>211</v>
      </c>
      <c r="B32" t="s">
        <v>475</v>
      </c>
      <c r="C32">
        <v>72</v>
      </c>
      <c r="D32" s="48" t="str">
        <f t="shared" si="0"/>
        <v>Thành phố Hà NộiHuyện Thanh Trì</v>
      </c>
      <c r="E32" t="s">
        <v>615</v>
      </c>
      <c r="F32">
        <v>654</v>
      </c>
    </row>
    <row r="33" spans="1:6">
      <c r="A33">
        <v>212</v>
      </c>
      <c r="B33" t="s">
        <v>475</v>
      </c>
      <c r="C33">
        <v>72</v>
      </c>
      <c r="D33" s="48" t="str">
        <f t="shared" si="0"/>
        <v>Thành phố Hà NộiQuận Hà Đông</v>
      </c>
      <c r="E33" t="s">
        <v>616</v>
      </c>
      <c r="F33">
        <v>655</v>
      </c>
    </row>
    <row r="34" spans="1:6">
      <c r="A34">
        <v>213</v>
      </c>
      <c r="B34" t="s">
        <v>475</v>
      </c>
      <c r="C34">
        <v>72</v>
      </c>
      <c r="D34" s="48" t="str">
        <f t="shared" si="0"/>
        <v>Thành phố Hà NộiThị xã Sơn Tây</v>
      </c>
      <c r="E34" t="s">
        <v>617</v>
      </c>
      <c r="F34">
        <v>656</v>
      </c>
    </row>
    <row r="35" spans="1:6">
      <c r="A35">
        <v>214</v>
      </c>
      <c r="B35" t="s">
        <v>475</v>
      </c>
      <c r="C35">
        <v>72</v>
      </c>
      <c r="D35" s="48" t="str">
        <f t="shared" si="0"/>
        <v>Thành phố Hà NộiHuyện Ba Vì</v>
      </c>
      <c r="E35" t="s">
        <v>618</v>
      </c>
      <c r="F35">
        <v>657</v>
      </c>
    </row>
    <row r="36" spans="1:6">
      <c r="A36">
        <v>215</v>
      </c>
      <c r="B36" t="s">
        <v>475</v>
      </c>
      <c r="C36">
        <v>72</v>
      </c>
      <c r="D36" s="48" t="str">
        <f t="shared" si="0"/>
        <v>Thành phố Hà NộiHuyện Phúc Thọ</v>
      </c>
      <c r="E36" t="s">
        <v>619</v>
      </c>
      <c r="F36">
        <v>658</v>
      </c>
    </row>
    <row r="37" spans="1:6">
      <c r="A37">
        <v>216</v>
      </c>
      <c r="B37" t="s">
        <v>475</v>
      </c>
      <c r="C37">
        <v>72</v>
      </c>
      <c r="D37" s="48" t="str">
        <f t="shared" si="0"/>
        <v>Thành phố Hà NộiHuyện Đan Phượng</v>
      </c>
      <c r="E37" t="s">
        <v>620</v>
      </c>
      <c r="F37">
        <v>659</v>
      </c>
    </row>
    <row r="38" spans="1:6">
      <c r="A38">
        <v>217</v>
      </c>
      <c r="B38" t="s">
        <v>475</v>
      </c>
      <c r="C38">
        <v>72</v>
      </c>
      <c r="D38" s="48" t="str">
        <f t="shared" si="0"/>
        <v>Thành phố Hà NộiHuyện Hoài Đức</v>
      </c>
      <c r="E38" t="s">
        <v>621</v>
      </c>
      <c r="F38">
        <v>660</v>
      </c>
    </row>
    <row r="39" spans="1:6">
      <c r="A39">
        <v>218</v>
      </c>
      <c r="B39" t="s">
        <v>475</v>
      </c>
      <c r="C39">
        <v>72</v>
      </c>
      <c r="D39" s="48" t="str">
        <f t="shared" si="0"/>
        <v>Thành phố Hà NộiHuyện Quốc Oai</v>
      </c>
      <c r="E39" t="s">
        <v>622</v>
      </c>
      <c r="F39">
        <v>661</v>
      </c>
    </row>
    <row r="40" spans="1:6">
      <c r="A40">
        <v>219</v>
      </c>
      <c r="B40" t="s">
        <v>475</v>
      </c>
      <c r="C40">
        <v>72</v>
      </c>
      <c r="D40" s="48" t="str">
        <f t="shared" si="0"/>
        <v>Thành phố Hà NộiHuyện Thạch Thất</v>
      </c>
      <c r="E40" t="s">
        <v>623</v>
      </c>
      <c r="F40">
        <v>662</v>
      </c>
    </row>
    <row r="41" spans="1:6">
      <c r="A41">
        <v>220</v>
      </c>
      <c r="B41" t="s">
        <v>475</v>
      </c>
      <c r="C41">
        <v>72</v>
      </c>
      <c r="D41" s="48" t="str">
        <f t="shared" si="0"/>
        <v>Thành phố Hà NộiHuyện Chương Mỹ</v>
      </c>
      <c r="E41" t="s">
        <v>624</v>
      </c>
      <c r="F41">
        <v>663</v>
      </c>
    </row>
    <row r="42" spans="1:6">
      <c r="A42">
        <v>221</v>
      </c>
      <c r="B42" t="s">
        <v>475</v>
      </c>
      <c r="C42">
        <v>72</v>
      </c>
      <c r="D42" s="48" t="str">
        <f t="shared" si="0"/>
        <v>Thành phố Hà NộiHuyện Thanh Oai</v>
      </c>
      <c r="E42" t="s">
        <v>625</v>
      </c>
      <c r="F42">
        <v>664</v>
      </c>
    </row>
    <row r="43" spans="1:6">
      <c r="A43">
        <v>222</v>
      </c>
      <c r="B43" t="s">
        <v>475</v>
      </c>
      <c r="C43">
        <v>72</v>
      </c>
      <c r="D43" s="48" t="str">
        <f t="shared" si="0"/>
        <v>Thành phố Hà NộiHuyện Thường Tín</v>
      </c>
      <c r="E43" t="s">
        <v>626</v>
      </c>
      <c r="F43">
        <v>665</v>
      </c>
    </row>
    <row r="44" spans="1:6">
      <c r="A44">
        <v>223</v>
      </c>
      <c r="B44" t="s">
        <v>475</v>
      </c>
      <c r="C44">
        <v>72</v>
      </c>
      <c r="D44" s="48" t="str">
        <f t="shared" si="0"/>
        <v>Thành phố Hà NộiHuyện Phú Xuyên</v>
      </c>
      <c r="E44" t="s">
        <v>627</v>
      </c>
      <c r="F44">
        <v>666</v>
      </c>
    </row>
    <row r="45" spans="1:6">
      <c r="A45">
        <v>224</v>
      </c>
      <c r="B45" t="s">
        <v>475</v>
      </c>
      <c r="C45">
        <v>72</v>
      </c>
      <c r="D45" s="48" t="str">
        <f t="shared" si="0"/>
        <v>Thành phố Hà NộiHuyện ứng Hòa</v>
      </c>
      <c r="E45" t="s">
        <v>628</v>
      </c>
      <c r="F45">
        <v>667</v>
      </c>
    </row>
    <row r="46" spans="1:6">
      <c r="A46">
        <v>225</v>
      </c>
      <c r="B46" t="s">
        <v>475</v>
      </c>
      <c r="C46">
        <v>72</v>
      </c>
      <c r="D46" s="48" t="str">
        <f t="shared" si="0"/>
        <v>Thành phố Hà NộiHuyện Mỹ Đức</v>
      </c>
      <c r="E46" t="s">
        <v>629</v>
      </c>
      <c r="F46">
        <v>668</v>
      </c>
    </row>
    <row r="47" spans="1:6">
      <c r="A47">
        <v>226</v>
      </c>
      <c r="B47" t="s">
        <v>475</v>
      </c>
      <c r="C47">
        <v>72</v>
      </c>
      <c r="D47" s="48" t="str">
        <f t="shared" si="0"/>
        <v>Thành phố Hà NộiHuyện Mê Linh</v>
      </c>
      <c r="E47" t="s">
        <v>630</v>
      </c>
      <c r="F47">
        <v>669</v>
      </c>
    </row>
    <row r="48" spans="1:6">
      <c r="A48">
        <v>227</v>
      </c>
      <c r="B48" t="s">
        <v>475</v>
      </c>
      <c r="C48">
        <v>72</v>
      </c>
      <c r="D48" s="48" t="str">
        <f t="shared" si="0"/>
        <v>Thành phố Hà NộiQuận Bắc Từ Liêm</v>
      </c>
      <c r="E48" t="s">
        <v>631</v>
      </c>
      <c r="F48">
        <v>670</v>
      </c>
    </row>
    <row r="49" spans="1:6">
      <c r="A49">
        <v>412</v>
      </c>
      <c r="B49" t="s">
        <v>513</v>
      </c>
      <c r="C49">
        <v>91</v>
      </c>
      <c r="D49" s="48" t="str">
        <f t="shared" si="0"/>
        <v>Thành phố Hải PhòngQuận Hồng Bàng</v>
      </c>
      <c r="E49" t="s">
        <v>816</v>
      </c>
      <c r="F49">
        <v>855</v>
      </c>
    </row>
    <row r="50" spans="1:6">
      <c r="A50">
        <v>413</v>
      </c>
      <c r="B50" t="s">
        <v>513</v>
      </c>
      <c r="C50">
        <v>91</v>
      </c>
      <c r="D50" s="48" t="str">
        <f t="shared" si="0"/>
        <v>Thành phố Hải PhòngQuận Ngô Quyền</v>
      </c>
      <c r="E50" t="s">
        <v>817</v>
      </c>
      <c r="F50">
        <v>856</v>
      </c>
    </row>
    <row r="51" spans="1:6">
      <c r="A51">
        <v>414</v>
      </c>
      <c r="B51" t="s">
        <v>513</v>
      </c>
      <c r="C51">
        <v>91</v>
      </c>
      <c r="D51" s="48" t="str">
        <f t="shared" si="0"/>
        <v>Thành phố Hải PhòngQuận Lê Chân</v>
      </c>
      <c r="E51" t="s">
        <v>818</v>
      </c>
      <c r="F51">
        <v>857</v>
      </c>
    </row>
    <row r="52" spans="1:6">
      <c r="A52">
        <v>415</v>
      </c>
      <c r="B52" t="s">
        <v>513</v>
      </c>
      <c r="C52">
        <v>91</v>
      </c>
      <c r="D52" s="48" t="str">
        <f t="shared" si="0"/>
        <v>Thành phố Hải PhòngQuận Hải An</v>
      </c>
      <c r="E52" t="s">
        <v>819</v>
      </c>
      <c r="F52">
        <v>858</v>
      </c>
    </row>
    <row r="53" spans="1:6">
      <c r="A53">
        <v>416</v>
      </c>
      <c r="B53" t="s">
        <v>513</v>
      </c>
      <c r="C53">
        <v>91</v>
      </c>
      <c r="D53" s="48" t="str">
        <f t="shared" si="0"/>
        <v>Thành phố Hải PhòngQuận Kiến An</v>
      </c>
      <c r="E53" t="s">
        <v>820</v>
      </c>
      <c r="F53">
        <v>859</v>
      </c>
    </row>
    <row r="54" spans="1:6">
      <c r="A54">
        <v>417</v>
      </c>
      <c r="B54" t="s">
        <v>513</v>
      </c>
      <c r="C54">
        <v>91</v>
      </c>
      <c r="D54" s="48" t="str">
        <f t="shared" si="0"/>
        <v>Thành phố Hải PhòngQuận Đồ Sơn</v>
      </c>
      <c r="E54" t="s">
        <v>821</v>
      </c>
      <c r="F54">
        <v>860</v>
      </c>
    </row>
    <row r="55" spans="1:6">
      <c r="A55">
        <v>418</v>
      </c>
      <c r="B55" t="s">
        <v>513</v>
      </c>
      <c r="C55">
        <v>91</v>
      </c>
      <c r="D55" s="48" t="str">
        <f t="shared" si="0"/>
        <v>Thành phố Hải PhòngHuyện Thuỷ Nguyên</v>
      </c>
      <c r="E55" t="s">
        <v>822</v>
      </c>
      <c r="F55">
        <v>861</v>
      </c>
    </row>
    <row r="56" spans="1:6">
      <c r="A56">
        <v>419</v>
      </c>
      <c r="B56" t="s">
        <v>513</v>
      </c>
      <c r="C56">
        <v>91</v>
      </c>
      <c r="D56" s="48" t="str">
        <f t="shared" si="0"/>
        <v>Thành phố Hải PhòngHuyện An Dương</v>
      </c>
      <c r="E56" t="s">
        <v>823</v>
      </c>
      <c r="F56">
        <v>862</v>
      </c>
    </row>
    <row r="57" spans="1:6">
      <c r="A57">
        <v>420</v>
      </c>
      <c r="B57" t="s">
        <v>513</v>
      </c>
      <c r="C57">
        <v>91</v>
      </c>
      <c r="D57" s="48" t="str">
        <f t="shared" si="0"/>
        <v>Thành phố Hải PhòngHuyện An Lão</v>
      </c>
      <c r="E57" t="s">
        <v>824</v>
      </c>
      <c r="F57">
        <v>863</v>
      </c>
    </row>
    <row r="58" spans="1:6">
      <c r="A58">
        <v>421</v>
      </c>
      <c r="B58" t="s">
        <v>513</v>
      </c>
      <c r="C58">
        <v>91</v>
      </c>
      <c r="D58" s="48" t="str">
        <f t="shared" si="0"/>
        <v>Thành phố Hải PhòngHuyện Kiến Thuỵ</v>
      </c>
      <c r="E58" t="s">
        <v>825</v>
      </c>
      <c r="F58">
        <v>864</v>
      </c>
    </row>
    <row r="59" spans="1:6">
      <c r="A59">
        <v>422</v>
      </c>
      <c r="B59" t="s">
        <v>513</v>
      </c>
      <c r="C59">
        <v>91</v>
      </c>
      <c r="D59" s="48" t="str">
        <f t="shared" si="0"/>
        <v>Thành phố Hải PhòngHuyện Tiên Lãng</v>
      </c>
      <c r="E59" t="s">
        <v>826</v>
      </c>
      <c r="F59">
        <v>865</v>
      </c>
    </row>
    <row r="60" spans="1:6">
      <c r="A60">
        <v>423</v>
      </c>
      <c r="B60" t="s">
        <v>513</v>
      </c>
      <c r="C60">
        <v>91</v>
      </c>
      <c r="D60" s="48" t="str">
        <f t="shared" si="0"/>
        <v>Thành phố Hải PhòngHuyện Vĩnh Bảo</v>
      </c>
      <c r="E60" t="s">
        <v>827</v>
      </c>
      <c r="F60">
        <v>866</v>
      </c>
    </row>
    <row r="61" spans="1:6">
      <c r="A61">
        <v>424</v>
      </c>
      <c r="B61" t="s">
        <v>513</v>
      </c>
      <c r="C61">
        <v>91</v>
      </c>
      <c r="D61" s="48" t="str">
        <f t="shared" si="0"/>
        <v>Thành phố Hải PhòngHuyện Cát Hải</v>
      </c>
      <c r="E61" t="s">
        <v>828</v>
      </c>
      <c r="F61">
        <v>867</v>
      </c>
    </row>
    <row r="62" spans="1:6">
      <c r="A62">
        <v>425</v>
      </c>
      <c r="B62" t="s">
        <v>513</v>
      </c>
      <c r="C62">
        <v>91</v>
      </c>
      <c r="D62" s="48" t="str">
        <f t="shared" si="0"/>
        <v>Thành phố Hải PhòngHuyện Bạch Long Vĩ</v>
      </c>
      <c r="E62" t="s">
        <v>829</v>
      </c>
      <c r="F62">
        <v>868</v>
      </c>
    </row>
    <row r="63" spans="1:6">
      <c r="A63">
        <v>426</v>
      </c>
      <c r="B63" t="s">
        <v>513</v>
      </c>
      <c r="C63">
        <v>91</v>
      </c>
      <c r="D63" s="48" t="str">
        <f t="shared" si="0"/>
        <v>Thành phố Hải PhòngQuận Dương Kinh</v>
      </c>
      <c r="E63" t="s">
        <v>830</v>
      </c>
      <c r="F63">
        <v>869</v>
      </c>
    </row>
    <row r="64" spans="1:6">
      <c r="A64">
        <v>128</v>
      </c>
      <c r="B64" t="s">
        <v>587</v>
      </c>
      <c r="C64">
        <v>128</v>
      </c>
      <c r="D64" s="48" t="str">
        <f t="shared" si="0"/>
        <v>Tỉnh An GiangThành phố Long Xuyên</v>
      </c>
      <c r="E64" t="s">
        <v>1236</v>
      </c>
      <c r="F64">
        <v>1285</v>
      </c>
    </row>
    <row r="65" spans="1:6">
      <c r="A65">
        <v>129</v>
      </c>
      <c r="B65" t="s">
        <v>587</v>
      </c>
      <c r="C65">
        <v>128</v>
      </c>
      <c r="D65" s="48" t="str">
        <f t="shared" si="0"/>
        <v>Tỉnh An GiangThành phố Châu Đốc</v>
      </c>
      <c r="E65" t="s">
        <v>1237</v>
      </c>
      <c r="F65">
        <v>1286</v>
      </c>
    </row>
    <row r="66" spans="1:6">
      <c r="A66">
        <v>130</v>
      </c>
      <c r="B66" t="s">
        <v>587</v>
      </c>
      <c r="C66">
        <v>128</v>
      </c>
      <c r="D66" s="48" t="str">
        <f t="shared" ref="D66:D129" si="1">B66&amp;E66</f>
        <v>Tỉnh An GiangHuyện An Phú</v>
      </c>
      <c r="E66" t="s">
        <v>1238</v>
      </c>
      <c r="F66">
        <v>1287</v>
      </c>
    </row>
    <row r="67" spans="1:6">
      <c r="A67">
        <v>131</v>
      </c>
      <c r="B67" t="s">
        <v>587</v>
      </c>
      <c r="C67">
        <v>128</v>
      </c>
      <c r="D67" s="48" t="str">
        <f t="shared" si="1"/>
        <v>Tỉnh An GiangThị xã Tân Châu</v>
      </c>
      <c r="E67" t="s">
        <v>1239</v>
      </c>
      <c r="F67">
        <v>1288</v>
      </c>
    </row>
    <row r="68" spans="1:6">
      <c r="A68">
        <v>132</v>
      </c>
      <c r="B68" t="s">
        <v>587</v>
      </c>
      <c r="C68">
        <v>128</v>
      </c>
      <c r="D68" s="48" t="str">
        <f t="shared" si="1"/>
        <v>Tỉnh An GiangHuyện Phú Tân</v>
      </c>
      <c r="E68" t="s">
        <v>1240</v>
      </c>
      <c r="F68">
        <v>1289</v>
      </c>
    </row>
    <row r="69" spans="1:6">
      <c r="A69">
        <v>133</v>
      </c>
      <c r="B69" t="s">
        <v>587</v>
      </c>
      <c r="C69">
        <v>128</v>
      </c>
      <c r="D69" s="48" t="str">
        <f t="shared" si="1"/>
        <v>Tỉnh An GiangHuyện Châu Phú</v>
      </c>
      <c r="E69" t="s">
        <v>1241</v>
      </c>
      <c r="F69">
        <v>1290</v>
      </c>
    </row>
    <row r="70" spans="1:6">
      <c r="A70">
        <v>134</v>
      </c>
      <c r="B70" t="s">
        <v>587</v>
      </c>
      <c r="C70">
        <v>128</v>
      </c>
      <c r="D70" s="48" t="str">
        <f t="shared" si="1"/>
        <v>Tỉnh An GiangHuyện Tịnh Biên</v>
      </c>
      <c r="E70" t="s">
        <v>1242</v>
      </c>
      <c r="F70">
        <v>1291</v>
      </c>
    </row>
    <row r="71" spans="1:6">
      <c r="A71">
        <v>135</v>
      </c>
      <c r="B71" t="s">
        <v>587</v>
      </c>
      <c r="C71">
        <v>128</v>
      </c>
      <c r="D71" s="48" t="str">
        <f t="shared" si="1"/>
        <v>Tỉnh An GiangHuyện Tri Tôn</v>
      </c>
      <c r="E71" t="s">
        <v>1243</v>
      </c>
      <c r="F71">
        <v>1292</v>
      </c>
    </row>
    <row r="72" spans="1:6">
      <c r="A72">
        <v>136</v>
      </c>
      <c r="B72" t="s">
        <v>587</v>
      </c>
      <c r="C72">
        <v>128</v>
      </c>
      <c r="D72" s="48" t="str">
        <f t="shared" si="1"/>
        <v>Tỉnh An GiangHuyện Chợ Mới</v>
      </c>
      <c r="E72" t="s">
        <v>662</v>
      </c>
      <c r="F72">
        <v>1293</v>
      </c>
    </row>
    <row r="73" spans="1:6">
      <c r="A73">
        <v>137</v>
      </c>
      <c r="B73" t="s">
        <v>587</v>
      </c>
      <c r="C73">
        <v>128</v>
      </c>
      <c r="D73" s="48" t="str">
        <f t="shared" si="1"/>
        <v>Tỉnh An GiangHuyện Châu Thành</v>
      </c>
      <c r="E73" t="s">
        <v>1122</v>
      </c>
      <c r="F73">
        <v>1294</v>
      </c>
    </row>
    <row r="74" spans="1:6">
      <c r="A74">
        <v>138</v>
      </c>
      <c r="B74" t="s">
        <v>587</v>
      </c>
      <c r="C74">
        <v>128</v>
      </c>
      <c r="D74" s="48" t="str">
        <f t="shared" si="1"/>
        <v>Tỉnh An GiangHuyện Thoại Sơn</v>
      </c>
      <c r="E74" t="s">
        <v>1244</v>
      </c>
      <c r="F74">
        <v>1295</v>
      </c>
    </row>
    <row r="75" spans="1:6">
      <c r="A75">
        <v>32</v>
      </c>
      <c r="B75" t="s">
        <v>571</v>
      </c>
      <c r="C75">
        <v>120</v>
      </c>
      <c r="D75" s="48" t="str">
        <f t="shared" si="1"/>
        <v>Tỉnh Bà Rịa - Vũng TàuThành phố Vũng Tàu</v>
      </c>
      <c r="E75" t="s">
        <v>1146</v>
      </c>
      <c r="F75">
        <v>1189</v>
      </c>
    </row>
    <row r="76" spans="1:6">
      <c r="A76">
        <v>33</v>
      </c>
      <c r="B76" t="s">
        <v>571</v>
      </c>
      <c r="C76">
        <v>120</v>
      </c>
      <c r="D76" s="48" t="str">
        <f t="shared" si="1"/>
        <v>Tỉnh Bà Rịa - Vũng TàuThị xã Bà Rịa</v>
      </c>
      <c r="E76" t="s">
        <v>1147</v>
      </c>
      <c r="F76">
        <v>1190</v>
      </c>
    </row>
    <row r="77" spans="1:6">
      <c r="A77">
        <v>34</v>
      </c>
      <c r="B77" t="s">
        <v>571</v>
      </c>
      <c r="C77">
        <v>120</v>
      </c>
      <c r="D77" s="48" t="str">
        <f t="shared" si="1"/>
        <v>Tỉnh Bà Rịa - Vũng TàuHuyện Châu Đức</v>
      </c>
      <c r="E77" t="s">
        <v>1148</v>
      </c>
      <c r="F77">
        <v>1191</v>
      </c>
    </row>
    <row r="78" spans="1:6">
      <c r="A78">
        <v>35</v>
      </c>
      <c r="B78" t="s">
        <v>571</v>
      </c>
      <c r="C78">
        <v>120</v>
      </c>
      <c r="D78" s="48" t="str">
        <f t="shared" si="1"/>
        <v>Tỉnh Bà Rịa - Vũng TàuHuyện Xuyên Mộc</v>
      </c>
      <c r="E78" t="s">
        <v>1149</v>
      </c>
      <c r="F78">
        <v>1192</v>
      </c>
    </row>
    <row r="79" spans="1:6">
      <c r="A79">
        <v>36</v>
      </c>
      <c r="B79" t="s">
        <v>571</v>
      </c>
      <c r="C79">
        <v>120</v>
      </c>
      <c r="D79" s="48" t="str">
        <f t="shared" si="1"/>
        <v>Tỉnh Bà Rịa - Vũng TàuHuyện Long Điền</v>
      </c>
      <c r="E79" t="s">
        <v>1150</v>
      </c>
      <c r="F79">
        <v>1193</v>
      </c>
    </row>
    <row r="80" spans="1:6">
      <c r="A80">
        <v>37</v>
      </c>
      <c r="B80" t="s">
        <v>571</v>
      </c>
      <c r="C80">
        <v>120</v>
      </c>
      <c r="D80" s="48" t="str">
        <f t="shared" si="1"/>
        <v>Tỉnh Bà Rịa - Vũng TàuHuyện Đất Đỏ</v>
      </c>
      <c r="E80" t="s">
        <v>1151</v>
      </c>
      <c r="F80">
        <v>1194</v>
      </c>
    </row>
    <row r="81" spans="1:6">
      <c r="A81">
        <v>38</v>
      </c>
      <c r="B81" t="s">
        <v>571</v>
      </c>
      <c r="C81">
        <v>120</v>
      </c>
      <c r="D81" s="48" t="str">
        <f t="shared" si="1"/>
        <v>Tỉnh Bà Rịa - Vũng TàuHuyện Tân Thành</v>
      </c>
      <c r="E81" t="s">
        <v>1152</v>
      </c>
      <c r="F81">
        <v>1195</v>
      </c>
    </row>
    <row r="82" spans="1:6">
      <c r="A82">
        <v>39</v>
      </c>
      <c r="B82" t="s">
        <v>571</v>
      </c>
      <c r="C82">
        <v>120</v>
      </c>
      <c r="D82" s="48" t="str">
        <f t="shared" si="1"/>
        <v>Tỉnh Bà Rịa - Vũng TàuHuyện Côn Đảo</v>
      </c>
      <c r="E82" t="s">
        <v>1153</v>
      </c>
      <c r="F82">
        <v>1196</v>
      </c>
    </row>
    <row r="83" spans="1:6">
      <c r="A83">
        <v>360</v>
      </c>
      <c r="B83" t="s">
        <v>503</v>
      </c>
      <c r="C83">
        <v>86</v>
      </c>
      <c r="D83" s="48" t="str">
        <f t="shared" si="1"/>
        <v>Tỉnh Bắc GiangThành phố Bắc Giang</v>
      </c>
      <c r="E83" t="s">
        <v>764</v>
      </c>
      <c r="F83">
        <v>803</v>
      </c>
    </row>
    <row r="84" spans="1:6">
      <c r="A84">
        <v>361</v>
      </c>
      <c r="B84" t="s">
        <v>503</v>
      </c>
      <c r="C84">
        <v>86</v>
      </c>
      <c r="D84" s="48" t="str">
        <f t="shared" si="1"/>
        <v>Tỉnh Bắc GiangHuyện Yên Thế</v>
      </c>
      <c r="E84" t="s">
        <v>765</v>
      </c>
      <c r="F84">
        <v>804</v>
      </c>
    </row>
    <row r="85" spans="1:6">
      <c r="A85">
        <v>362</v>
      </c>
      <c r="B85" t="s">
        <v>503</v>
      </c>
      <c r="C85">
        <v>86</v>
      </c>
      <c r="D85" s="48" t="str">
        <f t="shared" si="1"/>
        <v>Tỉnh Bắc GiangHuyện Tân Yên</v>
      </c>
      <c r="E85" t="s">
        <v>766</v>
      </c>
      <c r="F85">
        <v>805</v>
      </c>
    </row>
    <row r="86" spans="1:6">
      <c r="A86">
        <v>363</v>
      </c>
      <c r="B86" t="s">
        <v>503</v>
      </c>
      <c r="C86">
        <v>86</v>
      </c>
      <c r="D86" s="48" t="str">
        <f t="shared" si="1"/>
        <v>Tỉnh Bắc GiangHuyện Lạng Giang</v>
      </c>
      <c r="E86" t="s">
        <v>767</v>
      </c>
      <c r="F86">
        <v>806</v>
      </c>
    </row>
    <row r="87" spans="1:6">
      <c r="A87">
        <v>364</v>
      </c>
      <c r="B87" t="s">
        <v>503</v>
      </c>
      <c r="C87">
        <v>86</v>
      </c>
      <c r="D87" s="48" t="str">
        <f t="shared" si="1"/>
        <v>Tỉnh Bắc GiangHuyện Lục Nam</v>
      </c>
      <c r="E87" t="s">
        <v>768</v>
      </c>
      <c r="F87">
        <v>807</v>
      </c>
    </row>
    <row r="88" spans="1:6">
      <c r="A88">
        <v>365</v>
      </c>
      <c r="B88" t="s">
        <v>503</v>
      </c>
      <c r="C88">
        <v>86</v>
      </c>
      <c r="D88" s="48" t="str">
        <f t="shared" si="1"/>
        <v>Tỉnh Bắc GiangHuyện Lục Ngạn</v>
      </c>
      <c r="E88" t="s">
        <v>769</v>
      </c>
      <c r="F88">
        <v>808</v>
      </c>
    </row>
    <row r="89" spans="1:6">
      <c r="A89">
        <v>366</v>
      </c>
      <c r="B89" t="s">
        <v>503</v>
      </c>
      <c r="C89">
        <v>86</v>
      </c>
      <c r="D89" s="48" t="str">
        <f t="shared" si="1"/>
        <v>Tỉnh Bắc GiangHuyện Sơn Động</v>
      </c>
      <c r="E89" t="s">
        <v>770</v>
      </c>
      <c r="F89">
        <v>809</v>
      </c>
    </row>
    <row r="90" spans="1:6">
      <c r="A90">
        <v>367</v>
      </c>
      <c r="B90" t="s">
        <v>503</v>
      </c>
      <c r="C90">
        <v>86</v>
      </c>
      <c r="D90" s="48" t="str">
        <f t="shared" si="1"/>
        <v>Tỉnh Bắc GiangHuyện Yên Dũng</v>
      </c>
      <c r="E90" t="s">
        <v>771</v>
      </c>
      <c r="F90">
        <v>810</v>
      </c>
    </row>
    <row r="91" spans="1:6">
      <c r="A91">
        <v>368</v>
      </c>
      <c r="B91" t="s">
        <v>503</v>
      </c>
      <c r="C91">
        <v>86</v>
      </c>
      <c r="D91" s="48" t="str">
        <f t="shared" si="1"/>
        <v>Tỉnh Bắc GiangHuyện Việt Yên</v>
      </c>
      <c r="E91" t="s">
        <v>772</v>
      </c>
      <c r="F91">
        <v>811</v>
      </c>
    </row>
    <row r="92" spans="1:6">
      <c r="A92">
        <v>369</v>
      </c>
      <c r="B92" t="s">
        <v>503</v>
      </c>
      <c r="C92">
        <v>86</v>
      </c>
      <c r="D92" s="48" t="str">
        <f t="shared" si="1"/>
        <v>Tỉnh Bắc GiangHuyện Hiệp Hòa</v>
      </c>
      <c r="E92" t="s">
        <v>773</v>
      </c>
      <c r="F92">
        <v>812</v>
      </c>
    </row>
    <row r="93" spans="1:6">
      <c r="A93">
        <v>252</v>
      </c>
      <c r="B93" t="s">
        <v>481</v>
      </c>
      <c r="C93">
        <v>75</v>
      </c>
      <c r="D93" s="48" t="str">
        <f t="shared" si="1"/>
        <v>Tỉnh Bắc KạnThành phố Bắc Kạn</v>
      </c>
      <c r="E93" t="s">
        <v>656</v>
      </c>
      <c r="F93">
        <v>695</v>
      </c>
    </row>
    <row r="94" spans="1:6">
      <c r="A94">
        <v>253</v>
      </c>
      <c r="B94" t="s">
        <v>481</v>
      </c>
      <c r="C94">
        <v>75</v>
      </c>
      <c r="D94" s="48" t="str">
        <f t="shared" si="1"/>
        <v>Tỉnh Bắc KạnHuyện Pác Nặm</v>
      </c>
      <c r="E94" t="s">
        <v>657</v>
      </c>
      <c r="F94">
        <v>696</v>
      </c>
    </row>
    <row r="95" spans="1:6">
      <c r="A95">
        <v>254</v>
      </c>
      <c r="B95" t="s">
        <v>481</v>
      </c>
      <c r="C95">
        <v>75</v>
      </c>
      <c r="D95" s="48" t="str">
        <f t="shared" si="1"/>
        <v>Tỉnh Bắc KạnHuyện Ba Bể</v>
      </c>
      <c r="E95" t="s">
        <v>658</v>
      </c>
      <c r="F95">
        <v>697</v>
      </c>
    </row>
    <row r="96" spans="1:6">
      <c r="A96">
        <v>255</v>
      </c>
      <c r="B96" t="s">
        <v>481</v>
      </c>
      <c r="C96">
        <v>75</v>
      </c>
      <c r="D96" s="48" t="str">
        <f t="shared" si="1"/>
        <v>Tỉnh Bắc KạnHuyện Ngân Sơn</v>
      </c>
      <c r="E96" t="s">
        <v>659</v>
      </c>
      <c r="F96">
        <v>698</v>
      </c>
    </row>
    <row r="97" spans="1:6">
      <c r="A97">
        <v>256</v>
      </c>
      <c r="B97" t="s">
        <v>481</v>
      </c>
      <c r="C97">
        <v>75</v>
      </c>
      <c r="D97" s="48" t="str">
        <f t="shared" si="1"/>
        <v>Tỉnh Bắc KạnHuyện Bạch Thông</v>
      </c>
      <c r="E97" t="s">
        <v>660</v>
      </c>
      <c r="F97">
        <v>699</v>
      </c>
    </row>
    <row r="98" spans="1:6">
      <c r="A98">
        <v>257</v>
      </c>
      <c r="B98" t="s">
        <v>481</v>
      </c>
      <c r="C98">
        <v>75</v>
      </c>
      <c r="D98" s="48" t="str">
        <f t="shared" si="1"/>
        <v>Tỉnh Bắc KạnHuyện Chợ Đồn</v>
      </c>
      <c r="E98" t="s">
        <v>661</v>
      </c>
      <c r="F98">
        <v>700</v>
      </c>
    </row>
    <row r="99" spans="1:6">
      <c r="A99">
        <v>258</v>
      </c>
      <c r="B99" t="s">
        <v>481</v>
      </c>
      <c r="C99">
        <v>75</v>
      </c>
      <c r="D99" s="48" t="str">
        <f t="shared" si="1"/>
        <v>Tỉnh Bắc KạnHuyện Chợ Mới</v>
      </c>
      <c r="E99" t="s">
        <v>662</v>
      </c>
      <c r="F99">
        <v>701</v>
      </c>
    </row>
    <row r="100" spans="1:6">
      <c r="A100">
        <v>259</v>
      </c>
      <c r="B100" t="s">
        <v>481</v>
      </c>
      <c r="C100">
        <v>75</v>
      </c>
      <c r="D100" s="48" t="str">
        <f t="shared" si="1"/>
        <v>Tỉnh Bắc KạnHuyện Na Rì</v>
      </c>
      <c r="E100" t="s">
        <v>663</v>
      </c>
      <c r="F100">
        <v>702</v>
      </c>
    </row>
    <row r="101" spans="1:6">
      <c r="A101">
        <v>182</v>
      </c>
      <c r="B101" t="s">
        <v>597</v>
      </c>
      <c r="C101">
        <v>133</v>
      </c>
      <c r="D101" s="48" t="str">
        <f t="shared" si="1"/>
        <v>Tỉnh Bạc LiêuThành phố Bạc Liêu</v>
      </c>
      <c r="E101" t="s">
        <v>1283</v>
      </c>
      <c r="F101">
        <v>1339</v>
      </c>
    </row>
    <row r="102" spans="1:6">
      <c r="A102">
        <v>183</v>
      </c>
      <c r="B102" t="s">
        <v>597</v>
      </c>
      <c r="C102">
        <v>133</v>
      </c>
      <c r="D102" s="48" t="str">
        <f t="shared" si="1"/>
        <v>Tỉnh Bạc LiêuHuyện Hồng Dân</v>
      </c>
      <c r="E102" t="s">
        <v>1284</v>
      </c>
      <c r="F102">
        <v>1340</v>
      </c>
    </row>
    <row r="103" spans="1:6">
      <c r="A103">
        <v>184</v>
      </c>
      <c r="B103" t="s">
        <v>597</v>
      </c>
      <c r="C103">
        <v>133</v>
      </c>
      <c r="D103" s="48" t="str">
        <f t="shared" si="1"/>
        <v>Tỉnh Bạc LiêuHuyện Phước Long</v>
      </c>
      <c r="E103" t="s">
        <v>1285</v>
      </c>
      <c r="F103">
        <v>1341</v>
      </c>
    </row>
    <row r="104" spans="1:6">
      <c r="A104">
        <v>185</v>
      </c>
      <c r="B104" t="s">
        <v>597</v>
      </c>
      <c r="C104">
        <v>133</v>
      </c>
      <c r="D104" s="48" t="str">
        <f t="shared" si="1"/>
        <v>Tỉnh Bạc LiêuHuyện Vĩnh Lợi</v>
      </c>
      <c r="E104" t="s">
        <v>1286</v>
      </c>
      <c r="F104">
        <v>1342</v>
      </c>
    </row>
    <row r="105" spans="1:6">
      <c r="A105">
        <v>186</v>
      </c>
      <c r="B105" t="s">
        <v>597</v>
      </c>
      <c r="C105">
        <v>133</v>
      </c>
      <c r="D105" s="48" t="str">
        <f t="shared" si="1"/>
        <v>Tỉnh Bạc LiêuHuyện Giá Rai</v>
      </c>
      <c r="E105" t="s">
        <v>1287</v>
      </c>
      <c r="F105">
        <v>1343</v>
      </c>
    </row>
    <row r="106" spans="1:6">
      <c r="A106">
        <v>187</v>
      </c>
      <c r="B106" t="s">
        <v>597</v>
      </c>
      <c r="C106">
        <v>133</v>
      </c>
      <c r="D106" s="48" t="str">
        <f t="shared" si="1"/>
        <v>Tỉnh Bạc LiêuHuyện Đông Hải</v>
      </c>
      <c r="E106" t="s">
        <v>1288</v>
      </c>
      <c r="F106">
        <v>1344</v>
      </c>
    </row>
    <row r="107" spans="1:6">
      <c r="A107">
        <v>188</v>
      </c>
      <c r="B107" t="s">
        <v>597</v>
      </c>
      <c r="C107">
        <v>133</v>
      </c>
      <c r="D107" s="48" t="str">
        <f t="shared" si="1"/>
        <v>Tỉnh Bạc LiêuHuyện Hòa Bình</v>
      </c>
      <c r="E107" t="s">
        <v>1289</v>
      </c>
      <c r="F107">
        <v>1345</v>
      </c>
    </row>
    <row r="108" spans="1:6">
      <c r="A108">
        <v>392</v>
      </c>
      <c r="B108" t="s">
        <v>509</v>
      </c>
      <c r="C108">
        <v>89</v>
      </c>
      <c r="D108" s="48" t="str">
        <f t="shared" si="1"/>
        <v>Tỉnh Bắc NinhThành phố Bắc Ninh</v>
      </c>
      <c r="E108" t="s">
        <v>796</v>
      </c>
      <c r="F108">
        <v>835</v>
      </c>
    </row>
    <row r="109" spans="1:6">
      <c r="A109">
        <v>393</v>
      </c>
      <c r="B109" t="s">
        <v>509</v>
      </c>
      <c r="C109">
        <v>89</v>
      </c>
      <c r="D109" s="48" t="str">
        <f t="shared" si="1"/>
        <v>Tỉnh Bắc NinhHuyện Yên Phong</v>
      </c>
      <c r="E109" t="s">
        <v>797</v>
      </c>
      <c r="F109">
        <v>836</v>
      </c>
    </row>
    <row r="110" spans="1:6">
      <c r="A110">
        <v>394</v>
      </c>
      <c r="B110" t="s">
        <v>509</v>
      </c>
      <c r="C110">
        <v>89</v>
      </c>
      <c r="D110" s="48" t="str">
        <f t="shared" si="1"/>
        <v>Tỉnh Bắc NinhHuyện Quế Võ</v>
      </c>
      <c r="E110" t="s">
        <v>798</v>
      </c>
      <c r="F110">
        <v>837</v>
      </c>
    </row>
    <row r="111" spans="1:6">
      <c r="A111">
        <v>395</v>
      </c>
      <c r="B111" t="s">
        <v>509</v>
      </c>
      <c r="C111">
        <v>89</v>
      </c>
      <c r="D111" s="48" t="str">
        <f t="shared" si="1"/>
        <v>Tỉnh Bắc NinhHuyện Tiên Du</v>
      </c>
      <c r="E111" t="s">
        <v>799</v>
      </c>
      <c r="F111">
        <v>838</v>
      </c>
    </row>
    <row r="112" spans="1:6">
      <c r="A112">
        <v>396</v>
      </c>
      <c r="B112" t="s">
        <v>509</v>
      </c>
      <c r="C112">
        <v>89</v>
      </c>
      <c r="D112" s="48" t="str">
        <f t="shared" si="1"/>
        <v>Tỉnh Bắc NinhThị xã Từ Sơn</v>
      </c>
      <c r="E112" t="s">
        <v>800</v>
      </c>
      <c r="F112">
        <v>839</v>
      </c>
    </row>
    <row r="113" spans="1:6">
      <c r="A113">
        <v>397</v>
      </c>
      <c r="B113" t="s">
        <v>509</v>
      </c>
      <c r="C113">
        <v>89</v>
      </c>
      <c r="D113" s="48" t="str">
        <f t="shared" si="1"/>
        <v>Tỉnh Bắc NinhHuyện Thuận Thành</v>
      </c>
      <c r="E113" t="s">
        <v>801</v>
      </c>
      <c r="F113">
        <v>840</v>
      </c>
    </row>
    <row r="114" spans="1:6">
      <c r="A114">
        <v>398</v>
      </c>
      <c r="B114" t="s">
        <v>509</v>
      </c>
      <c r="C114">
        <v>89</v>
      </c>
      <c r="D114" s="48" t="str">
        <f t="shared" si="1"/>
        <v>Tỉnh Bắc NinhHuyện Gia Bình</v>
      </c>
      <c r="E114" t="s">
        <v>802</v>
      </c>
      <c r="F114">
        <v>841</v>
      </c>
    </row>
    <row r="115" spans="1:6">
      <c r="A115">
        <v>399</v>
      </c>
      <c r="B115" t="s">
        <v>509</v>
      </c>
      <c r="C115">
        <v>89</v>
      </c>
      <c r="D115" s="48" t="str">
        <f t="shared" si="1"/>
        <v>Tỉnh Bắc NinhHuyện Lương Tài</v>
      </c>
      <c r="E115" t="s">
        <v>803</v>
      </c>
      <c r="F115">
        <v>842</v>
      </c>
    </row>
    <row r="116" spans="1:6">
      <c r="A116">
        <v>90</v>
      </c>
      <c r="B116" t="s">
        <v>579</v>
      </c>
      <c r="C116">
        <v>124</v>
      </c>
      <c r="D116" s="48" t="str">
        <f t="shared" si="1"/>
        <v>Tỉnh Bến TreThành phố Bến Tre</v>
      </c>
      <c r="E116" t="s">
        <v>1202</v>
      </c>
      <c r="F116">
        <v>1247</v>
      </c>
    </row>
    <row r="117" spans="1:6">
      <c r="A117">
        <v>91</v>
      </c>
      <c r="B117" t="s">
        <v>579</v>
      </c>
      <c r="C117">
        <v>124</v>
      </c>
      <c r="D117" s="48" t="str">
        <f t="shared" si="1"/>
        <v>Tỉnh Bến TreHuyện Châu Thành</v>
      </c>
      <c r="E117" t="s">
        <v>1122</v>
      </c>
      <c r="F117">
        <v>1248</v>
      </c>
    </row>
    <row r="118" spans="1:6">
      <c r="A118">
        <v>92</v>
      </c>
      <c r="B118" t="s">
        <v>579</v>
      </c>
      <c r="C118">
        <v>124</v>
      </c>
      <c r="D118" s="48" t="str">
        <f t="shared" si="1"/>
        <v>Tỉnh Bến TreHuyện Chợ Lách</v>
      </c>
      <c r="E118" t="s">
        <v>1203</v>
      </c>
      <c r="F118">
        <v>1249</v>
      </c>
    </row>
    <row r="119" spans="1:6">
      <c r="A119">
        <v>93</v>
      </c>
      <c r="B119" t="s">
        <v>579</v>
      </c>
      <c r="C119">
        <v>124</v>
      </c>
      <c r="D119" s="48" t="str">
        <f t="shared" si="1"/>
        <v>Tỉnh Bến TreHuyện Mỏ Cày Nam</v>
      </c>
      <c r="E119" t="s">
        <v>1204</v>
      </c>
      <c r="F119">
        <v>1250</v>
      </c>
    </row>
    <row r="120" spans="1:6">
      <c r="A120">
        <v>94</v>
      </c>
      <c r="B120" t="s">
        <v>579</v>
      </c>
      <c r="C120">
        <v>124</v>
      </c>
      <c r="D120" s="48" t="str">
        <f t="shared" si="1"/>
        <v>Tỉnh Bến TreHuyện Giồng Trôm</v>
      </c>
      <c r="E120" t="s">
        <v>1205</v>
      </c>
      <c r="F120">
        <v>1251</v>
      </c>
    </row>
    <row r="121" spans="1:6">
      <c r="A121">
        <v>95</v>
      </c>
      <c r="B121" t="s">
        <v>579</v>
      </c>
      <c r="C121">
        <v>124</v>
      </c>
      <c r="D121" s="48" t="str">
        <f t="shared" si="1"/>
        <v>Tỉnh Bến TreHuyện Bình Đại</v>
      </c>
      <c r="E121" t="s">
        <v>1206</v>
      </c>
      <c r="F121">
        <v>1252</v>
      </c>
    </row>
    <row r="122" spans="1:6">
      <c r="A122">
        <v>96</v>
      </c>
      <c r="B122" t="s">
        <v>579</v>
      </c>
      <c r="C122">
        <v>124</v>
      </c>
      <c r="D122" s="48" t="str">
        <f t="shared" si="1"/>
        <v>Tỉnh Bến TreHuyện Ba Tri</v>
      </c>
      <c r="E122" t="s">
        <v>1207</v>
      </c>
      <c r="F122">
        <v>1253</v>
      </c>
    </row>
    <row r="123" spans="1:6">
      <c r="A123">
        <v>97</v>
      </c>
      <c r="B123" t="s">
        <v>579</v>
      </c>
      <c r="C123">
        <v>124</v>
      </c>
      <c r="D123" s="48" t="str">
        <f t="shared" si="1"/>
        <v>Tỉnh Bến TreHuyện Thạnh Phú</v>
      </c>
      <c r="E123" t="s">
        <v>1208</v>
      </c>
      <c r="F123">
        <v>1254</v>
      </c>
    </row>
    <row r="124" spans="1:6">
      <c r="A124">
        <v>98</v>
      </c>
      <c r="B124" t="s">
        <v>579</v>
      </c>
      <c r="C124">
        <v>124</v>
      </c>
      <c r="D124" s="48" t="str">
        <f t="shared" si="1"/>
        <v>Tỉnh Bến TreHuyện Mỏ Cày Bắc</v>
      </c>
      <c r="E124" t="s">
        <v>1209</v>
      </c>
      <c r="F124">
        <v>1255</v>
      </c>
    </row>
    <row r="125" spans="1:6">
      <c r="A125">
        <v>597</v>
      </c>
      <c r="B125" t="s">
        <v>543</v>
      </c>
      <c r="C125">
        <v>106</v>
      </c>
      <c r="D125" s="48" t="str">
        <f t="shared" si="1"/>
        <v>Tỉnh Bình ĐịnhThành phố Qui Nhơn</v>
      </c>
      <c r="E125" t="s">
        <v>1000</v>
      </c>
      <c r="F125">
        <v>1040</v>
      </c>
    </row>
    <row r="126" spans="1:6">
      <c r="A126">
        <v>598</v>
      </c>
      <c r="B126" t="s">
        <v>543</v>
      </c>
      <c r="C126">
        <v>106</v>
      </c>
      <c r="D126" s="48" t="str">
        <f t="shared" si="1"/>
        <v>Tỉnh Bình ĐịnhHuyện An Lão</v>
      </c>
      <c r="E126" t="s">
        <v>824</v>
      </c>
      <c r="F126">
        <v>1041</v>
      </c>
    </row>
    <row r="127" spans="1:6">
      <c r="A127">
        <v>599</v>
      </c>
      <c r="B127" t="s">
        <v>543</v>
      </c>
      <c r="C127">
        <v>106</v>
      </c>
      <c r="D127" s="48" t="str">
        <f t="shared" si="1"/>
        <v>Tỉnh Bình ĐịnhHuyện Hoài Nhơn</v>
      </c>
      <c r="E127" t="s">
        <v>1001</v>
      </c>
      <c r="F127">
        <v>1042</v>
      </c>
    </row>
    <row r="128" spans="1:6">
      <c r="A128">
        <v>600</v>
      </c>
      <c r="B128" t="s">
        <v>543</v>
      </c>
      <c r="C128">
        <v>106</v>
      </c>
      <c r="D128" s="48" t="str">
        <f t="shared" si="1"/>
        <v>Tỉnh Bình ĐịnhHuyện Hoài Ân</v>
      </c>
      <c r="E128" t="s">
        <v>1002</v>
      </c>
      <c r="F128">
        <v>1043</v>
      </c>
    </row>
    <row r="129" spans="1:6">
      <c r="A129">
        <v>601</v>
      </c>
      <c r="B129" t="s">
        <v>543</v>
      </c>
      <c r="C129">
        <v>106</v>
      </c>
      <c r="D129" s="48" t="str">
        <f t="shared" si="1"/>
        <v>Tỉnh Bình ĐịnhHuyện Phù Mỹ</v>
      </c>
      <c r="E129" t="s">
        <v>1003</v>
      </c>
      <c r="F129">
        <v>1044</v>
      </c>
    </row>
    <row r="130" spans="1:6">
      <c r="A130">
        <v>602</v>
      </c>
      <c r="B130" t="s">
        <v>543</v>
      </c>
      <c r="C130">
        <v>106</v>
      </c>
      <c r="D130" s="48" t="str">
        <f t="shared" ref="D130:D193" si="2">B130&amp;E130</f>
        <v>Tỉnh Bình ĐịnhHuyện Vĩnh Thạnh</v>
      </c>
      <c r="E130" t="s">
        <v>1004</v>
      </c>
      <c r="F130">
        <v>1045</v>
      </c>
    </row>
    <row r="131" spans="1:6">
      <c r="A131">
        <v>603</v>
      </c>
      <c r="B131" t="s">
        <v>543</v>
      </c>
      <c r="C131">
        <v>106</v>
      </c>
      <c r="D131" s="48" t="str">
        <f t="shared" si="2"/>
        <v>Tỉnh Bình ĐịnhHuyện Tây Sơn</v>
      </c>
      <c r="E131" t="s">
        <v>1005</v>
      </c>
      <c r="F131">
        <v>1046</v>
      </c>
    </row>
    <row r="132" spans="1:6">
      <c r="A132">
        <v>604</v>
      </c>
      <c r="B132" t="s">
        <v>543</v>
      </c>
      <c r="C132">
        <v>106</v>
      </c>
      <c r="D132" s="48" t="str">
        <f t="shared" si="2"/>
        <v>Tỉnh Bình ĐịnhHuyện Phù Cát</v>
      </c>
      <c r="E132" t="s">
        <v>1006</v>
      </c>
      <c r="F132">
        <v>1047</v>
      </c>
    </row>
    <row r="133" spans="1:6">
      <c r="A133">
        <v>605</v>
      </c>
      <c r="B133" t="s">
        <v>543</v>
      </c>
      <c r="C133">
        <v>106</v>
      </c>
      <c r="D133" s="48" t="str">
        <f t="shared" si="2"/>
        <v>Tỉnh Bình ĐịnhHuyện An Nhơn</v>
      </c>
      <c r="E133" t="s">
        <v>1007</v>
      </c>
      <c r="F133">
        <v>1048</v>
      </c>
    </row>
    <row r="134" spans="1:6">
      <c r="A134">
        <v>606</v>
      </c>
      <c r="B134" t="s">
        <v>543</v>
      </c>
      <c r="C134">
        <v>106</v>
      </c>
      <c r="D134" s="48" t="str">
        <f t="shared" si="2"/>
        <v>Tỉnh Bình ĐịnhHuyện Tuy Phước</v>
      </c>
      <c r="E134" t="s">
        <v>1008</v>
      </c>
      <c r="F134">
        <v>1049</v>
      </c>
    </row>
    <row r="135" spans="1:6">
      <c r="A135">
        <v>607</v>
      </c>
      <c r="B135" t="s">
        <v>543</v>
      </c>
      <c r="C135">
        <v>106</v>
      </c>
      <c r="D135" s="48" t="str">
        <f t="shared" si="2"/>
        <v>Tỉnh Bình ĐịnhHuyện Vân Canh</v>
      </c>
      <c r="E135" t="s">
        <v>1009</v>
      </c>
      <c r="F135">
        <v>1050</v>
      </c>
    </row>
    <row r="136" spans="1:6">
      <c r="A136">
        <v>12</v>
      </c>
      <c r="B136" t="s">
        <v>567</v>
      </c>
      <c r="C136">
        <v>118</v>
      </c>
      <c r="D136" s="48" t="str">
        <f t="shared" si="2"/>
        <v>Tỉnh Bình DươngThành phố Thủ Dầu Một</v>
      </c>
      <c r="E136" t="s">
        <v>9640</v>
      </c>
      <c r="F136">
        <v>1169</v>
      </c>
    </row>
    <row r="137" spans="1:6">
      <c r="A137">
        <v>13</v>
      </c>
      <c r="B137" t="s">
        <v>567</v>
      </c>
      <c r="C137">
        <v>118</v>
      </c>
      <c r="D137" s="48" t="str">
        <f t="shared" si="2"/>
        <v>Tỉnh Bình DươngHuyện Dầu Tiếng</v>
      </c>
      <c r="E137" t="s">
        <v>1127</v>
      </c>
      <c r="F137">
        <v>1170</v>
      </c>
    </row>
    <row r="138" spans="1:6">
      <c r="A138">
        <v>14</v>
      </c>
      <c r="B138" t="s">
        <v>567</v>
      </c>
      <c r="C138">
        <v>118</v>
      </c>
      <c r="D138" s="48" t="str">
        <f t="shared" si="2"/>
        <v>Tỉnh Bình DươngThị xã Bến Cát</v>
      </c>
      <c r="E138" t="s">
        <v>1128</v>
      </c>
      <c r="F138">
        <v>1171</v>
      </c>
    </row>
    <row r="139" spans="1:6">
      <c r="A139">
        <v>15</v>
      </c>
      <c r="B139" t="s">
        <v>567</v>
      </c>
      <c r="C139">
        <v>118</v>
      </c>
      <c r="D139" s="48" t="str">
        <f t="shared" si="2"/>
        <v>Tỉnh Bình DươngHuyện Phú Giáo</v>
      </c>
      <c r="E139" t="s">
        <v>1129</v>
      </c>
      <c r="F139">
        <v>1172</v>
      </c>
    </row>
    <row r="140" spans="1:6">
      <c r="A140">
        <v>16</v>
      </c>
      <c r="B140" t="s">
        <v>567</v>
      </c>
      <c r="C140">
        <v>118</v>
      </c>
      <c r="D140" s="48" t="str">
        <f t="shared" si="2"/>
        <v>Tỉnh Bình DươngThị xã Tân Uyên</v>
      </c>
      <c r="E140" t="s">
        <v>1130</v>
      </c>
      <c r="F140">
        <v>1173</v>
      </c>
    </row>
    <row r="141" spans="1:6">
      <c r="A141">
        <v>17</v>
      </c>
      <c r="B141" t="s">
        <v>567</v>
      </c>
      <c r="C141">
        <v>118</v>
      </c>
      <c r="D141" s="48" t="str">
        <f t="shared" si="2"/>
        <v>Tỉnh Bình DươngThị xã Dĩ An</v>
      </c>
      <c r="E141" t="s">
        <v>1131</v>
      </c>
      <c r="F141">
        <v>1174</v>
      </c>
    </row>
    <row r="142" spans="1:6">
      <c r="A142">
        <v>18</v>
      </c>
      <c r="B142" t="s">
        <v>567</v>
      </c>
      <c r="C142">
        <v>118</v>
      </c>
      <c r="D142" s="48" t="str">
        <f t="shared" si="2"/>
        <v>Tỉnh Bình DươngThị xã Thuận An</v>
      </c>
      <c r="E142" t="s">
        <v>1132</v>
      </c>
      <c r="F142">
        <v>1175</v>
      </c>
    </row>
    <row r="143" spans="1:6">
      <c r="A143">
        <v>19</v>
      </c>
      <c r="B143" t="s">
        <v>567</v>
      </c>
      <c r="C143">
        <v>118</v>
      </c>
      <c r="D143" s="48" t="str">
        <f t="shared" si="2"/>
        <v>Tỉnh Bình DươngHuyện Bàu Bàng</v>
      </c>
      <c r="E143" t="s">
        <v>1133</v>
      </c>
      <c r="F143">
        <v>1176</v>
      </c>
    </row>
    <row r="144" spans="1:6">
      <c r="A144">
        <v>20</v>
      </c>
      <c r="B144" t="s">
        <v>567</v>
      </c>
      <c r="C144">
        <v>118</v>
      </c>
      <c r="D144" s="48" t="str">
        <f t="shared" si="2"/>
        <v>Tỉnh Bình DươngHuyện Bắc Tân Uyên</v>
      </c>
      <c r="E144" t="s">
        <v>1134</v>
      </c>
      <c r="F144">
        <v>1177</v>
      </c>
    </row>
    <row r="145" spans="1:6">
      <c r="A145">
        <v>1</v>
      </c>
      <c r="B145" t="s">
        <v>563</v>
      </c>
      <c r="C145">
        <v>116</v>
      </c>
      <c r="D145" s="48" t="str">
        <f t="shared" si="2"/>
        <v>Tỉnh Bình PhướcThị xã Phước Long</v>
      </c>
      <c r="E145" t="s">
        <v>1116</v>
      </c>
      <c r="F145">
        <v>1158</v>
      </c>
    </row>
    <row r="146" spans="1:6">
      <c r="A146">
        <v>2</v>
      </c>
      <c r="B146" t="s">
        <v>563</v>
      </c>
      <c r="C146">
        <v>116</v>
      </c>
      <c r="D146" s="48" t="str">
        <f t="shared" si="2"/>
        <v>Tỉnh Bình PhướcHuyện Phú Riềng</v>
      </c>
      <c r="E146" t="s">
        <v>1117</v>
      </c>
      <c r="F146">
        <v>1159</v>
      </c>
    </row>
    <row r="147" spans="1:6">
      <c r="A147">
        <v>706</v>
      </c>
      <c r="B147" t="s">
        <v>563</v>
      </c>
      <c r="C147">
        <v>116</v>
      </c>
      <c r="D147" s="48" t="str">
        <f t="shared" si="2"/>
        <v>Tỉnh Bình PhướcThị xã Đồng Xoài</v>
      </c>
      <c r="E147" t="s">
        <v>1107</v>
      </c>
      <c r="F147">
        <v>1149</v>
      </c>
    </row>
    <row r="148" spans="1:6">
      <c r="A148">
        <v>707</v>
      </c>
      <c r="B148" t="s">
        <v>563</v>
      </c>
      <c r="C148">
        <v>116</v>
      </c>
      <c r="D148" s="48" t="str">
        <f t="shared" si="2"/>
        <v>Tỉnh Bình PhướcHuyện Bù Gia Mập</v>
      </c>
      <c r="E148" t="s">
        <v>1108</v>
      </c>
      <c r="F148">
        <v>1150</v>
      </c>
    </row>
    <row r="149" spans="1:6">
      <c r="A149">
        <v>708</v>
      </c>
      <c r="B149" t="s">
        <v>563</v>
      </c>
      <c r="C149">
        <v>116</v>
      </c>
      <c r="D149" s="48" t="str">
        <f t="shared" si="2"/>
        <v>Tỉnh Bình PhướcHuyện Lộc Ninh</v>
      </c>
      <c r="E149" t="s">
        <v>1109</v>
      </c>
      <c r="F149">
        <v>1151</v>
      </c>
    </row>
    <row r="150" spans="1:6">
      <c r="A150">
        <v>709</v>
      </c>
      <c r="B150" t="s">
        <v>563</v>
      </c>
      <c r="C150">
        <v>116</v>
      </c>
      <c r="D150" s="48" t="str">
        <f t="shared" si="2"/>
        <v>Tỉnh Bình PhướcHuyện Bù Đốp</v>
      </c>
      <c r="E150" t="s">
        <v>1110</v>
      </c>
      <c r="F150">
        <v>1152</v>
      </c>
    </row>
    <row r="151" spans="1:6">
      <c r="A151">
        <v>710</v>
      </c>
      <c r="B151" t="s">
        <v>563</v>
      </c>
      <c r="C151">
        <v>116</v>
      </c>
      <c r="D151" s="48" t="str">
        <f t="shared" si="2"/>
        <v>Tỉnh Bình PhướcHuyện Hớn Quản</v>
      </c>
      <c r="E151" t="s">
        <v>1111</v>
      </c>
      <c r="F151">
        <v>1153</v>
      </c>
    </row>
    <row r="152" spans="1:6">
      <c r="A152">
        <v>711</v>
      </c>
      <c r="B152" t="s">
        <v>563</v>
      </c>
      <c r="C152">
        <v>116</v>
      </c>
      <c r="D152" s="48" t="str">
        <f t="shared" si="2"/>
        <v>Tỉnh Bình PhướcHuyện Đồng Phú</v>
      </c>
      <c r="E152" t="s">
        <v>1112</v>
      </c>
      <c r="F152">
        <v>1154</v>
      </c>
    </row>
    <row r="153" spans="1:6">
      <c r="A153">
        <v>712</v>
      </c>
      <c r="B153" t="s">
        <v>563</v>
      </c>
      <c r="C153">
        <v>116</v>
      </c>
      <c r="D153" s="48" t="str">
        <f t="shared" si="2"/>
        <v>Tỉnh Bình PhướcHuyện Bù Đăng</v>
      </c>
      <c r="E153" t="s">
        <v>1113</v>
      </c>
      <c r="F153">
        <v>1155</v>
      </c>
    </row>
    <row r="154" spans="1:6">
      <c r="A154">
        <v>713</v>
      </c>
      <c r="B154" t="s">
        <v>563</v>
      </c>
      <c r="C154">
        <v>116</v>
      </c>
      <c r="D154" s="48" t="str">
        <f t="shared" si="2"/>
        <v>Tỉnh Bình PhướcHuyện Chơn Thành</v>
      </c>
      <c r="E154" t="s">
        <v>1114</v>
      </c>
      <c r="F154">
        <v>1156</v>
      </c>
    </row>
    <row r="155" spans="1:6">
      <c r="A155">
        <v>714</v>
      </c>
      <c r="B155" t="s">
        <v>563</v>
      </c>
      <c r="C155">
        <v>116</v>
      </c>
      <c r="D155" s="48" t="str">
        <f t="shared" si="2"/>
        <v>Tỉnh Bình PhướcThị xã Bình Long</v>
      </c>
      <c r="E155" t="s">
        <v>1115</v>
      </c>
      <c r="F155">
        <v>1157</v>
      </c>
    </row>
    <row r="156" spans="1:6">
      <c r="A156">
        <v>634</v>
      </c>
      <c r="B156" t="s">
        <v>551</v>
      </c>
      <c r="C156">
        <v>110</v>
      </c>
      <c r="D156" s="48" t="str">
        <f t="shared" si="2"/>
        <v>Tỉnh Bình ThuậnThành phố Phan Thiết</v>
      </c>
      <c r="E156" t="s">
        <v>1036</v>
      </c>
      <c r="F156">
        <v>1077</v>
      </c>
    </row>
    <row r="157" spans="1:6">
      <c r="A157">
        <v>635</v>
      </c>
      <c r="B157" t="s">
        <v>551</v>
      </c>
      <c r="C157">
        <v>110</v>
      </c>
      <c r="D157" s="48" t="str">
        <f t="shared" si="2"/>
        <v>Tỉnh Bình ThuậnHuyện Tuy Phong</v>
      </c>
      <c r="E157" t="s">
        <v>1037</v>
      </c>
      <c r="F157">
        <v>1078</v>
      </c>
    </row>
    <row r="158" spans="1:6">
      <c r="A158">
        <v>636</v>
      </c>
      <c r="B158" t="s">
        <v>551</v>
      </c>
      <c r="C158">
        <v>110</v>
      </c>
      <c r="D158" s="48" t="str">
        <f t="shared" si="2"/>
        <v>Tỉnh Bình ThuậnHuyện Bắc Bình</v>
      </c>
      <c r="E158" t="s">
        <v>1038</v>
      </c>
      <c r="F158">
        <v>1079</v>
      </c>
    </row>
    <row r="159" spans="1:6">
      <c r="A159">
        <v>637</v>
      </c>
      <c r="B159" t="s">
        <v>551</v>
      </c>
      <c r="C159">
        <v>110</v>
      </c>
      <c r="D159" s="48" t="str">
        <f t="shared" si="2"/>
        <v>Tỉnh Bình ThuậnHuyện Hàm Thuận Bắc</v>
      </c>
      <c r="E159" t="s">
        <v>1039</v>
      </c>
      <c r="F159">
        <v>1080</v>
      </c>
    </row>
    <row r="160" spans="1:6">
      <c r="A160">
        <v>638</v>
      </c>
      <c r="B160" t="s">
        <v>551</v>
      </c>
      <c r="C160">
        <v>110</v>
      </c>
      <c r="D160" s="48" t="str">
        <f t="shared" si="2"/>
        <v>Tỉnh Bình ThuậnHuyện Hàm Thuận Nam</v>
      </c>
      <c r="E160" t="s">
        <v>1040</v>
      </c>
      <c r="F160">
        <v>1081</v>
      </c>
    </row>
    <row r="161" spans="1:6">
      <c r="A161">
        <v>639</v>
      </c>
      <c r="B161" t="s">
        <v>551</v>
      </c>
      <c r="C161">
        <v>110</v>
      </c>
      <c r="D161" s="48" t="str">
        <f t="shared" si="2"/>
        <v>Tỉnh Bình ThuậnHuyện Tánh Linh</v>
      </c>
      <c r="E161" t="s">
        <v>1041</v>
      </c>
      <c r="F161">
        <v>1082</v>
      </c>
    </row>
    <row r="162" spans="1:6">
      <c r="A162">
        <v>640</v>
      </c>
      <c r="B162" t="s">
        <v>551</v>
      </c>
      <c r="C162">
        <v>110</v>
      </c>
      <c r="D162" s="48" t="str">
        <f t="shared" si="2"/>
        <v>Tỉnh Bình ThuậnHuyện Đức Linh</v>
      </c>
      <c r="E162" t="s">
        <v>1042</v>
      </c>
      <c r="F162">
        <v>1083</v>
      </c>
    </row>
    <row r="163" spans="1:6">
      <c r="A163">
        <v>641</v>
      </c>
      <c r="B163" t="s">
        <v>551</v>
      </c>
      <c r="C163">
        <v>110</v>
      </c>
      <c r="D163" s="48" t="str">
        <f t="shared" si="2"/>
        <v>Tỉnh Bình ThuậnHuyện Hàm Tân</v>
      </c>
      <c r="E163" t="s">
        <v>1043</v>
      </c>
      <c r="F163">
        <v>1084</v>
      </c>
    </row>
    <row r="164" spans="1:6">
      <c r="A164">
        <v>642</v>
      </c>
      <c r="B164" t="s">
        <v>551</v>
      </c>
      <c r="C164">
        <v>110</v>
      </c>
      <c r="D164" s="48" t="str">
        <f t="shared" si="2"/>
        <v>Tỉnh Bình ThuậnHuyện Phú Quí</v>
      </c>
      <c r="E164" t="s">
        <v>1044</v>
      </c>
      <c r="F164">
        <v>1085</v>
      </c>
    </row>
    <row r="165" spans="1:6">
      <c r="A165">
        <v>643</v>
      </c>
      <c r="B165" t="s">
        <v>551</v>
      </c>
      <c r="C165">
        <v>110</v>
      </c>
      <c r="D165" s="48" t="str">
        <f t="shared" si="2"/>
        <v>Tỉnh Bình ThuậnThị xã La Gi</v>
      </c>
      <c r="E165" t="s">
        <v>1045</v>
      </c>
      <c r="F165">
        <v>1086</v>
      </c>
    </row>
    <row r="166" spans="1:6">
      <c r="A166">
        <v>189</v>
      </c>
      <c r="B166" t="s">
        <v>599</v>
      </c>
      <c r="C166">
        <v>134</v>
      </c>
      <c r="D166" s="48" t="str">
        <f t="shared" si="2"/>
        <v>Tỉnh Cà MauThành phố Cà Mau</v>
      </c>
      <c r="E166" t="s">
        <v>1290</v>
      </c>
      <c r="F166">
        <v>1346</v>
      </c>
    </row>
    <row r="167" spans="1:6">
      <c r="A167">
        <v>190</v>
      </c>
      <c r="B167" t="s">
        <v>599</v>
      </c>
      <c r="C167">
        <v>134</v>
      </c>
      <c r="D167" s="48" t="str">
        <f t="shared" si="2"/>
        <v>Tỉnh Cà MauHuyện U Minh</v>
      </c>
      <c r="E167" t="s">
        <v>1291</v>
      </c>
      <c r="F167">
        <v>1347</v>
      </c>
    </row>
    <row r="168" spans="1:6">
      <c r="A168">
        <v>191</v>
      </c>
      <c r="B168" t="s">
        <v>599</v>
      </c>
      <c r="C168">
        <v>134</v>
      </c>
      <c r="D168" s="48" t="str">
        <f t="shared" si="2"/>
        <v>Tỉnh Cà MauHuyện Thới Bình</v>
      </c>
      <c r="E168" t="s">
        <v>1292</v>
      </c>
      <c r="F168">
        <v>1348</v>
      </c>
    </row>
    <row r="169" spans="1:6">
      <c r="A169">
        <v>192</v>
      </c>
      <c r="B169" t="s">
        <v>599</v>
      </c>
      <c r="C169">
        <v>134</v>
      </c>
      <c r="D169" s="48" t="str">
        <f t="shared" si="2"/>
        <v>Tỉnh Cà MauHuyện Trần Văn Thời</v>
      </c>
      <c r="E169" t="s">
        <v>1293</v>
      </c>
      <c r="F169">
        <v>1349</v>
      </c>
    </row>
    <row r="170" spans="1:6">
      <c r="A170">
        <v>193</v>
      </c>
      <c r="B170" t="s">
        <v>599</v>
      </c>
      <c r="C170">
        <v>134</v>
      </c>
      <c r="D170" s="48" t="str">
        <f t="shared" si="2"/>
        <v>Tỉnh Cà MauHuyện Cái Nước</v>
      </c>
      <c r="E170" t="s">
        <v>1294</v>
      </c>
      <c r="F170">
        <v>1350</v>
      </c>
    </row>
    <row r="171" spans="1:6">
      <c r="A171">
        <v>194</v>
      </c>
      <c r="B171" t="s">
        <v>599</v>
      </c>
      <c r="C171">
        <v>134</v>
      </c>
      <c r="D171" s="48" t="str">
        <f t="shared" si="2"/>
        <v>Tỉnh Cà MauHuyện Đầm Dơi</v>
      </c>
      <c r="E171" t="s">
        <v>1295</v>
      </c>
      <c r="F171">
        <v>1351</v>
      </c>
    </row>
    <row r="172" spans="1:6">
      <c r="A172">
        <v>195</v>
      </c>
      <c r="B172" t="s">
        <v>599</v>
      </c>
      <c r="C172">
        <v>134</v>
      </c>
      <c r="D172" s="48" t="str">
        <f t="shared" si="2"/>
        <v>Tỉnh Cà MauHuyện Năm Căn</v>
      </c>
      <c r="E172" t="s">
        <v>1296</v>
      </c>
      <c r="F172">
        <v>1352</v>
      </c>
    </row>
    <row r="173" spans="1:6">
      <c r="A173">
        <v>196</v>
      </c>
      <c r="B173" t="s">
        <v>599</v>
      </c>
      <c r="C173">
        <v>134</v>
      </c>
      <c r="D173" s="48" t="str">
        <f t="shared" si="2"/>
        <v>Tỉnh Cà MauHuyện Phú Tân</v>
      </c>
      <c r="E173" t="s">
        <v>1240</v>
      </c>
      <c r="F173">
        <v>1353</v>
      </c>
    </row>
    <row r="174" spans="1:6">
      <c r="A174">
        <v>197</v>
      </c>
      <c r="B174" t="s">
        <v>599</v>
      </c>
      <c r="C174">
        <v>134</v>
      </c>
      <c r="D174" s="48" t="str">
        <f t="shared" si="2"/>
        <v>Tỉnh Cà MauHuyện Ngọc Hiển</v>
      </c>
      <c r="E174" t="s">
        <v>1297</v>
      </c>
      <c r="F174">
        <v>1354</v>
      </c>
    </row>
    <row r="175" spans="1:6">
      <c r="A175">
        <v>239</v>
      </c>
      <c r="B175" t="s">
        <v>479</v>
      </c>
      <c r="C175">
        <v>74</v>
      </c>
      <c r="D175" s="48" t="str">
        <f t="shared" si="2"/>
        <v>Tỉnh Cao BằngThành phố Cao Bằng</v>
      </c>
      <c r="E175" t="s">
        <v>643</v>
      </c>
      <c r="F175">
        <v>682</v>
      </c>
    </row>
    <row r="176" spans="1:6">
      <c r="A176">
        <v>240</v>
      </c>
      <c r="B176" t="s">
        <v>479</v>
      </c>
      <c r="C176">
        <v>74</v>
      </c>
      <c r="D176" s="48" t="str">
        <f t="shared" si="2"/>
        <v>Tỉnh Cao BằngHuyện Bảo Lâm</v>
      </c>
      <c r="E176" t="s">
        <v>644</v>
      </c>
      <c r="F176">
        <v>683</v>
      </c>
    </row>
    <row r="177" spans="1:6">
      <c r="A177">
        <v>241</v>
      </c>
      <c r="B177" t="s">
        <v>479</v>
      </c>
      <c r="C177">
        <v>74</v>
      </c>
      <c r="D177" s="48" t="str">
        <f t="shared" si="2"/>
        <v>Tỉnh Cao BằngHuyện Bảo Lạc</v>
      </c>
      <c r="E177" t="s">
        <v>645</v>
      </c>
      <c r="F177">
        <v>684</v>
      </c>
    </row>
    <row r="178" spans="1:6">
      <c r="A178">
        <v>242</v>
      </c>
      <c r="B178" t="s">
        <v>479</v>
      </c>
      <c r="C178">
        <v>74</v>
      </c>
      <c r="D178" s="48" t="str">
        <f t="shared" si="2"/>
        <v>Tỉnh Cao BằngHuyện Thông Nông</v>
      </c>
      <c r="E178" t="s">
        <v>646</v>
      </c>
      <c r="F178">
        <v>685</v>
      </c>
    </row>
    <row r="179" spans="1:6">
      <c r="A179">
        <v>243</v>
      </c>
      <c r="B179" t="s">
        <v>479</v>
      </c>
      <c r="C179">
        <v>74</v>
      </c>
      <c r="D179" s="48" t="str">
        <f t="shared" si="2"/>
        <v>Tỉnh Cao BằngHuyện Hà Quảng</v>
      </c>
      <c r="E179" t="s">
        <v>647</v>
      </c>
      <c r="F179">
        <v>686</v>
      </c>
    </row>
    <row r="180" spans="1:6">
      <c r="A180">
        <v>244</v>
      </c>
      <c r="B180" t="s">
        <v>479</v>
      </c>
      <c r="C180">
        <v>74</v>
      </c>
      <c r="D180" s="48" t="str">
        <f t="shared" si="2"/>
        <v>Tỉnh Cao BằngHuyện Trà Lĩnh</v>
      </c>
      <c r="E180" t="s">
        <v>648</v>
      </c>
      <c r="F180">
        <v>687</v>
      </c>
    </row>
    <row r="181" spans="1:6">
      <c r="A181">
        <v>245</v>
      </c>
      <c r="B181" t="s">
        <v>479</v>
      </c>
      <c r="C181">
        <v>74</v>
      </c>
      <c r="D181" s="48" t="str">
        <f t="shared" si="2"/>
        <v>Tỉnh Cao BằngHuyện Trùng Khánh</v>
      </c>
      <c r="E181" t="s">
        <v>649</v>
      </c>
      <c r="F181">
        <v>688</v>
      </c>
    </row>
    <row r="182" spans="1:6">
      <c r="A182">
        <v>246</v>
      </c>
      <c r="B182" t="s">
        <v>479</v>
      </c>
      <c r="C182">
        <v>74</v>
      </c>
      <c r="D182" s="48" t="str">
        <f t="shared" si="2"/>
        <v>Tỉnh Cao BằngHuyện Hạ Lang</v>
      </c>
      <c r="E182" t="s">
        <v>650</v>
      </c>
      <c r="F182">
        <v>689</v>
      </c>
    </row>
    <row r="183" spans="1:6">
      <c r="A183">
        <v>247</v>
      </c>
      <c r="B183" t="s">
        <v>479</v>
      </c>
      <c r="C183">
        <v>74</v>
      </c>
      <c r="D183" s="48" t="str">
        <f t="shared" si="2"/>
        <v>Tỉnh Cao BằngHuyện Quảng Uyên</v>
      </c>
      <c r="E183" t="s">
        <v>651</v>
      </c>
      <c r="F183">
        <v>690</v>
      </c>
    </row>
    <row r="184" spans="1:6">
      <c r="A184">
        <v>248</v>
      </c>
      <c r="B184" t="s">
        <v>479</v>
      </c>
      <c r="C184">
        <v>74</v>
      </c>
      <c r="D184" s="48" t="str">
        <f t="shared" si="2"/>
        <v>Tỉnh Cao BằngHuyện Phục Hoà</v>
      </c>
      <c r="E184" t="s">
        <v>652</v>
      </c>
      <c r="F184">
        <v>691</v>
      </c>
    </row>
    <row r="185" spans="1:6">
      <c r="A185">
        <v>249</v>
      </c>
      <c r="B185" t="s">
        <v>479</v>
      </c>
      <c r="C185">
        <v>74</v>
      </c>
      <c r="D185" s="48" t="str">
        <f t="shared" si="2"/>
        <v>Tỉnh Cao BằngHuyện Hoà An</v>
      </c>
      <c r="E185" t="s">
        <v>653</v>
      </c>
      <c r="F185">
        <v>692</v>
      </c>
    </row>
    <row r="186" spans="1:6">
      <c r="A186">
        <v>250</v>
      </c>
      <c r="B186" t="s">
        <v>479</v>
      </c>
      <c r="C186">
        <v>74</v>
      </c>
      <c r="D186" s="48" t="str">
        <f t="shared" si="2"/>
        <v>Tỉnh Cao BằngHuyện Nguyên Bình</v>
      </c>
      <c r="E186" t="s">
        <v>654</v>
      </c>
      <c r="F186">
        <v>693</v>
      </c>
    </row>
    <row r="187" spans="1:6">
      <c r="A187">
        <v>251</v>
      </c>
      <c r="B187" t="s">
        <v>479</v>
      </c>
      <c r="C187">
        <v>74</v>
      </c>
      <c r="D187" s="48" t="str">
        <f t="shared" si="2"/>
        <v>Tỉnh Cao BằngHuyện Thạch An</v>
      </c>
      <c r="E187" t="s">
        <v>655</v>
      </c>
      <c r="F187">
        <v>694</v>
      </c>
    </row>
    <row r="188" spans="1:6">
      <c r="A188">
        <v>671</v>
      </c>
      <c r="B188" t="s">
        <v>557</v>
      </c>
      <c r="C188">
        <v>113</v>
      </c>
      <c r="D188" s="48" t="str">
        <f t="shared" si="2"/>
        <v>Tỉnh Đăk LăkThành phố Buôn Ma Thuột</v>
      </c>
      <c r="E188" t="s">
        <v>1073</v>
      </c>
      <c r="F188">
        <v>1114</v>
      </c>
    </row>
    <row r="189" spans="1:6">
      <c r="A189">
        <v>672</v>
      </c>
      <c r="B189" t="s">
        <v>557</v>
      </c>
      <c r="C189">
        <v>113</v>
      </c>
      <c r="D189" s="48" t="str">
        <f t="shared" si="2"/>
        <v>Tỉnh Đăk LăkHuyện Ea H'leo</v>
      </c>
      <c r="E189" t="s">
        <v>1074</v>
      </c>
      <c r="F189">
        <v>1115</v>
      </c>
    </row>
    <row r="190" spans="1:6">
      <c r="A190">
        <v>673</v>
      </c>
      <c r="B190" t="s">
        <v>557</v>
      </c>
      <c r="C190">
        <v>113</v>
      </c>
      <c r="D190" s="48" t="str">
        <f t="shared" si="2"/>
        <v>Tỉnh Đăk LăkHuyện Ea Súp</v>
      </c>
      <c r="E190" t="s">
        <v>1075</v>
      </c>
      <c r="F190">
        <v>1116</v>
      </c>
    </row>
    <row r="191" spans="1:6">
      <c r="A191">
        <v>674</v>
      </c>
      <c r="B191" t="s">
        <v>557</v>
      </c>
      <c r="C191">
        <v>113</v>
      </c>
      <c r="D191" s="48" t="str">
        <f t="shared" si="2"/>
        <v>Tỉnh Đăk LăkHuyện Buôn Đôn</v>
      </c>
      <c r="E191" t="s">
        <v>1076</v>
      </c>
      <c r="F191">
        <v>1117</v>
      </c>
    </row>
    <row r="192" spans="1:6">
      <c r="A192">
        <v>675</v>
      </c>
      <c r="B192" t="s">
        <v>557</v>
      </c>
      <c r="C192">
        <v>113</v>
      </c>
      <c r="D192" s="48" t="str">
        <f t="shared" si="2"/>
        <v>Tỉnh Đăk LăkHuyện Cư M'gar</v>
      </c>
      <c r="E192" t="s">
        <v>1077</v>
      </c>
      <c r="F192">
        <v>1118</v>
      </c>
    </row>
    <row r="193" spans="1:6">
      <c r="A193">
        <v>676</v>
      </c>
      <c r="B193" t="s">
        <v>557</v>
      </c>
      <c r="C193">
        <v>113</v>
      </c>
      <c r="D193" s="48" t="str">
        <f t="shared" si="2"/>
        <v>Tỉnh Đăk LăkHuyện Krông Búk</v>
      </c>
      <c r="E193" t="s">
        <v>1078</v>
      </c>
      <c r="F193">
        <v>1119</v>
      </c>
    </row>
    <row r="194" spans="1:6">
      <c r="A194">
        <v>677</v>
      </c>
      <c r="B194" t="s">
        <v>557</v>
      </c>
      <c r="C194">
        <v>113</v>
      </c>
      <c r="D194" s="48" t="str">
        <f t="shared" ref="D194:D257" si="3">B194&amp;E194</f>
        <v>Tỉnh Đăk LăkHuyện Krông Năng</v>
      </c>
      <c r="E194" t="s">
        <v>1079</v>
      </c>
      <c r="F194">
        <v>1120</v>
      </c>
    </row>
    <row r="195" spans="1:6">
      <c r="A195">
        <v>678</v>
      </c>
      <c r="B195" t="s">
        <v>557</v>
      </c>
      <c r="C195">
        <v>113</v>
      </c>
      <c r="D195" s="48" t="str">
        <f t="shared" si="3"/>
        <v>Tỉnh Đăk LăkHuyện Ea Kar</v>
      </c>
      <c r="E195" t="s">
        <v>1080</v>
      </c>
      <c r="F195">
        <v>1121</v>
      </c>
    </row>
    <row r="196" spans="1:6">
      <c r="A196">
        <v>679</v>
      </c>
      <c r="B196" t="s">
        <v>557</v>
      </c>
      <c r="C196">
        <v>113</v>
      </c>
      <c r="D196" s="48" t="str">
        <f t="shared" si="3"/>
        <v>Tỉnh Đăk LăkHuyện M'Đrắk</v>
      </c>
      <c r="E196" t="s">
        <v>1081</v>
      </c>
      <c r="F196">
        <v>1122</v>
      </c>
    </row>
    <row r="197" spans="1:6">
      <c r="A197">
        <v>680</v>
      </c>
      <c r="B197" t="s">
        <v>557</v>
      </c>
      <c r="C197">
        <v>113</v>
      </c>
      <c r="D197" s="48" t="str">
        <f t="shared" si="3"/>
        <v>Tỉnh Đăk LăkHuyện Krông Bông</v>
      </c>
      <c r="E197" t="s">
        <v>1082</v>
      </c>
      <c r="F197">
        <v>1123</v>
      </c>
    </row>
    <row r="198" spans="1:6">
      <c r="A198">
        <v>681</v>
      </c>
      <c r="B198" t="s">
        <v>557</v>
      </c>
      <c r="C198">
        <v>113</v>
      </c>
      <c r="D198" s="48" t="str">
        <f t="shared" si="3"/>
        <v>Tỉnh Đăk LăkHuyện Krông Pắc</v>
      </c>
      <c r="E198" t="s">
        <v>1083</v>
      </c>
      <c r="F198">
        <v>1124</v>
      </c>
    </row>
    <row r="199" spans="1:6">
      <c r="A199">
        <v>682</v>
      </c>
      <c r="B199" t="s">
        <v>557</v>
      </c>
      <c r="C199">
        <v>113</v>
      </c>
      <c r="D199" s="48" t="str">
        <f t="shared" si="3"/>
        <v>Tỉnh Đăk LăkHuyện Krông A Na</v>
      </c>
      <c r="E199" t="s">
        <v>1084</v>
      </c>
      <c r="F199">
        <v>1125</v>
      </c>
    </row>
    <row r="200" spans="1:6">
      <c r="A200">
        <v>683</v>
      </c>
      <c r="B200" t="s">
        <v>557</v>
      </c>
      <c r="C200">
        <v>113</v>
      </c>
      <c r="D200" s="48" t="str">
        <f t="shared" si="3"/>
        <v>Tỉnh Đăk LăkHuyện Lắk</v>
      </c>
      <c r="E200" t="s">
        <v>1085</v>
      </c>
      <c r="F200">
        <v>1126</v>
      </c>
    </row>
    <row r="201" spans="1:6">
      <c r="A201">
        <v>684</v>
      </c>
      <c r="B201" t="s">
        <v>557</v>
      </c>
      <c r="C201">
        <v>113</v>
      </c>
      <c r="D201" s="48" t="str">
        <f t="shared" si="3"/>
        <v>Tỉnh Đăk LăkHuyện Cư Kuin</v>
      </c>
      <c r="E201" t="s">
        <v>1086</v>
      </c>
      <c r="F201">
        <v>1127</v>
      </c>
    </row>
    <row r="202" spans="1:6">
      <c r="A202">
        <v>685</v>
      </c>
      <c r="B202" t="s">
        <v>557</v>
      </c>
      <c r="C202">
        <v>113</v>
      </c>
      <c r="D202" s="48" t="str">
        <f t="shared" si="3"/>
        <v>Tỉnh Đăk LăkThị xã Buôn Hồ</v>
      </c>
      <c r="E202" t="s">
        <v>1087</v>
      </c>
      <c r="F202">
        <v>1128</v>
      </c>
    </row>
    <row r="203" spans="1:6">
      <c r="A203">
        <v>686</v>
      </c>
      <c r="B203" t="s">
        <v>559</v>
      </c>
      <c r="C203">
        <v>114</v>
      </c>
      <c r="D203" s="48" t="str">
        <f t="shared" si="3"/>
        <v>Tỉnh Đăk NôngHuyện Đắk Glong</v>
      </c>
      <c r="E203" t="s">
        <v>1088</v>
      </c>
      <c r="F203">
        <v>1129</v>
      </c>
    </row>
    <row r="204" spans="1:6">
      <c r="A204">
        <v>687</v>
      </c>
      <c r="B204" t="s">
        <v>559</v>
      </c>
      <c r="C204">
        <v>114</v>
      </c>
      <c r="D204" s="48" t="str">
        <f t="shared" si="3"/>
        <v>Tỉnh Đăk NôngHuyện Cư Jút</v>
      </c>
      <c r="E204" t="s">
        <v>1089</v>
      </c>
      <c r="F204">
        <v>1130</v>
      </c>
    </row>
    <row r="205" spans="1:6">
      <c r="A205">
        <v>688</v>
      </c>
      <c r="B205" t="s">
        <v>559</v>
      </c>
      <c r="C205">
        <v>114</v>
      </c>
      <c r="D205" s="48" t="str">
        <f t="shared" si="3"/>
        <v>Tỉnh Đăk NôngHuyện Đắk Mil</v>
      </c>
      <c r="E205" t="s">
        <v>1090</v>
      </c>
      <c r="F205">
        <v>1131</v>
      </c>
    </row>
    <row r="206" spans="1:6">
      <c r="A206">
        <v>689</v>
      </c>
      <c r="B206" t="s">
        <v>559</v>
      </c>
      <c r="C206">
        <v>114</v>
      </c>
      <c r="D206" s="48" t="str">
        <f t="shared" si="3"/>
        <v>Tỉnh Đăk NôngHuyện Krông Nô</v>
      </c>
      <c r="E206" t="s">
        <v>1091</v>
      </c>
      <c r="F206">
        <v>1132</v>
      </c>
    </row>
    <row r="207" spans="1:6">
      <c r="A207">
        <v>690</v>
      </c>
      <c r="B207" t="s">
        <v>559</v>
      </c>
      <c r="C207">
        <v>114</v>
      </c>
      <c r="D207" s="48" t="str">
        <f t="shared" si="3"/>
        <v>Tỉnh Đăk NôngHuyện Đắk Song</v>
      </c>
      <c r="E207" t="s">
        <v>1092</v>
      </c>
      <c r="F207">
        <v>1133</v>
      </c>
    </row>
    <row r="208" spans="1:6">
      <c r="A208">
        <v>691</v>
      </c>
      <c r="B208" t="s">
        <v>559</v>
      </c>
      <c r="C208">
        <v>114</v>
      </c>
      <c r="D208" s="48" t="str">
        <f t="shared" si="3"/>
        <v>Tỉnh Đăk NôngHuyện Đắk R'Lấp</v>
      </c>
      <c r="E208" t="s">
        <v>1093</v>
      </c>
      <c r="F208">
        <v>1134</v>
      </c>
    </row>
    <row r="209" spans="1:6">
      <c r="A209">
        <v>692</v>
      </c>
      <c r="B209" t="s">
        <v>559</v>
      </c>
      <c r="C209">
        <v>114</v>
      </c>
      <c r="D209" s="48" t="str">
        <f t="shared" si="3"/>
        <v>Tỉnh Đăk NôngThị xã Gia Nghĩa</v>
      </c>
      <c r="E209" t="s">
        <v>1094</v>
      </c>
      <c r="F209">
        <v>1135</v>
      </c>
    </row>
    <row r="210" spans="1:6">
      <c r="A210">
        <v>693</v>
      </c>
      <c r="B210" t="s">
        <v>559</v>
      </c>
      <c r="C210">
        <v>114</v>
      </c>
      <c r="D210" s="48" t="str">
        <f t="shared" si="3"/>
        <v>Tỉnh Đăk NôngHuyện Tuy Đức</v>
      </c>
      <c r="E210" t="s">
        <v>1095</v>
      </c>
      <c r="F210">
        <v>1136</v>
      </c>
    </row>
    <row r="211" spans="1:6">
      <c r="A211">
        <v>275</v>
      </c>
      <c r="B211" t="s">
        <v>487</v>
      </c>
      <c r="C211">
        <v>78</v>
      </c>
      <c r="D211" s="48" t="str">
        <f t="shared" si="3"/>
        <v>Tỉnh Điện BiênThành phố Điện Biên Phủ</v>
      </c>
      <c r="E211" t="s">
        <v>680</v>
      </c>
      <c r="F211">
        <v>719</v>
      </c>
    </row>
    <row r="212" spans="1:6">
      <c r="A212">
        <v>276</v>
      </c>
      <c r="B212" t="s">
        <v>487</v>
      </c>
      <c r="C212">
        <v>78</v>
      </c>
      <c r="D212" s="48" t="str">
        <f t="shared" si="3"/>
        <v>Tỉnh Điện BiênThị xã Mường Lay</v>
      </c>
      <c r="E212" t="s">
        <v>681</v>
      </c>
      <c r="F212">
        <v>720</v>
      </c>
    </row>
    <row r="213" spans="1:6">
      <c r="A213">
        <v>277</v>
      </c>
      <c r="B213" t="s">
        <v>487</v>
      </c>
      <c r="C213">
        <v>78</v>
      </c>
      <c r="D213" s="48" t="str">
        <f t="shared" si="3"/>
        <v>Tỉnh Điện BiênHuyện Mường Nhé</v>
      </c>
      <c r="E213" t="s">
        <v>682</v>
      </c>
      <c r="F213">
        <v>721</v>
      </c>
    </row>
    <row r="214" spans="1:6">
      <c r="A214">
        <v>278</v>
      </c>
      <c r="B214" t="s">
        <v>487</v>
      </c>
      <c r="C214">
        <v>78</v>
      </c>
      <c r="D214" s="48" t="str">
        <f t="shared" si="3"/>
        <v>Tỉnh Điện BiênHuyện Mường Chà</v>
      </c>
      <c r="E214" t="s">
        <v>683</v>
      </c>
      <c r="F214">
        <v>722</v>
      </c>
    </row>
    <row r="215" spans="1:6">
      <c r="A215">
        <v>279</v>
      </c>
      <c r="B215" t="s">
        <v>487</v>
      </c>
      <c r="C215">
        <v>78</v>
      </c>
      <c r="D215" s="48" t="str">
        <f t="shared" si="3"/>
        <v>Tỉnh Điện BiênHuyện Tủa Chùa</v>
      </c>
      <c r="E215" t="s">
        <v>684</v>
      </c>
      <c r="F215">
        <v>723</v>
      </c>
    </row>
    <row r="216" spans="1:6">
      <c r="A216">
        <v>280</v>
      </c>
      <c r="B216" t="s">
        <v>487</v>
      </c>
      <c r="C216">
        <v>78</v>
      </c>
      <c r="D216" s="48" t="str">
        <f t="shared" si="3"/>
        <v>Tỉnh Điện BiênHuyện Tuần Giáo</v>
      </c>
      <c r="E216" t="s">
        <v>685</v>
      </c>
      <c r="F216">
        <v>724</v>
      </c>
    </row>
    <row r="217" spans="1:6">
      <c r="A217">
        <v>281</v>
      </c>
      <c r="B217" t="s">
        <v>487</v>
      </c>
      <c r="C217">
        <v>78</v>
      </c>
      <c r="D217" s="48" t="str">
        <f t="shared" si="3"/>
        <v>Tỉnh Điện BiênHuyện Điện Biên</v>
      </c>
      <c r="E217" t="s">
        <v>686</v>
      </c>
      <c r="F217">
        <v>725</v>
      </c>
    </row>
    <row r="218" spans="1:6">
      <c r="A218">
        <v>282</v>
      </c>
      <c r="B218" t="s">
        <v>487</v>
      </c>
      <c r="C218">
        <v>78</v>
      </c>
      <c r="D218" s="48" t="str">
        <f t="shared" si="3"/>
        <v>Tỉnh Điện BiênHuyện Điện Biên Đông</v>
      </c>
      <c r="E218" t="s">
        <v>687</v>
      </c>
      <c r="F218">
        <v>726</v>
      </c>
    </row>
    <row r="219" spans="1:6">
      <c r="A219">
        <v>283</v>
      </c>
      <c r="B219" t="s">
        <v>487</v>
      </c>
      <c r="C219">
        <v>78</v>
      </c>
      <c r="D219" s="48" t="str">
        <f t="shared" si="3"/>
        <v>Tỉnh Điện BiênHuyện Mường ảng</v>
      </c>
      <c r="E219" t="s">
        <v>688</v>
      </c>
      <c r="F219">
        <v>727</v>
      </c>
    </row>
    <row r="220" spans="1:6">
      <c r="A220">
        <v>284</v>
      </c>
      <c r="B220" t="s">
        <v>487</v>
      </c>
      <c r="C220">
        <v>78</v>
      </c>
      <c r="D220" s="48" t="str">
        <f t="shared" si="3"/>
        <v>Tỉnh Điện BiênHuyện Nậm Pồ</v>
      </c>
      <c r="E220" t="s">
        <v>689</v>
      </c>
      <c r="F220">
        <v>728</v>
      </c>
    </row>
    <row r="221" spans="1:6">
      <c r="A221">
        <v>21</v>
      </c>
      <c r="B221" t="s">
        <v>569</v>
      </c>
      <c r="C221">
        <v>119</v>
      </c>
      <c r="D221" s="48" t="str">
        <f t="shared" si="3"/>
        <v>Tỉnh Đồng NaiThành phố Biên Hòa</v>
      </c>
      <c r="E221" t="s">
        <v>1135</v>
      </c>
      <c r="F221">
        <v>1178</v>
      </c>
    </row>
    <row r="222" spans="1:6">
      <c r="A222">
        <v>22</v>
      </c>
      <c r="B222" t="s">
        <v>569</v>
      </c>
      <c r="C222">
        <v>119</v>
      </c>
      <c r="D222" s="48" t="str">
        <f t="shared" si="3"/>
        <v>Tỉnh Đồng NaiThị xã Long Khánh</v>
      </c>
      <c r="E222" t="s">
        <v>1136</v>
      </c>
      <c r="F222">
        <v>1179</v>
      </c>
    </row>
    <row r="223" spans="1:6">
      <c r="A223">
        <v>23</v>
      </c>
      <c r="B223" t="s">
        <v>569</v>
      </c>
      <c r="C223">
        <v>119</v>
      </c>
      <c r="D223" s="48" t="str">
        <f t="shared" si="3"/>
        <v>Tỉnh Đồng NaiHuyện Tân Phú</v>
      </c>
      <c r="E223" t="s">
        <v>1137</v>
      </c>
      <c r="F223">
        <v>1180</v>
      </c>
    </row>
    <row r="224" spans="1:6">
      <c r="A224">
        <v>24</v>
      </c>
      <c r="B224" t="s">
        <v>569</v>
      </c>
      <c r="C224">
        <v>119</v>
      </c>
      <c r="D224" s="48" t="str">
        <f t="shared" si="3"/>
        <v>Tỉnh Đồng NaiHuyện Vĩnh Cửu</v>
      </c>
      <c r="E224" t="s">
        <v>1138</v>
      </c>
      <c r="F224">
        <v>1181</v>
      </c>
    </row>
    <row r="225" spans="1:6">
      <c r="A225">
        <v>25</v>
      </c>
      <c r="B225" t="s">
        <v>569</v>
      </c>
      <c r="C225">
        <v>119</v>
      </c>
      <c r="D225" s="48" t="str">
        <f t="shared" si="3"/>
        <v>Tỉnh Đồng NaiHuyện Định Quán</v>
      </c>
      <c r="E225" t="s">
        <v>1139</v>
      </c>
      <c r="F225">
        <v>1182</v>
      </c>
    </row>
    <row r="226" spans="1:6">
      <c r="A226">
        <v>26</v>
      </c>
      <c r="B226" t="s">
        <v>569</v>
      </c>
      <c r="C226">
        <v>119</v>
      </c>
      <c r="D226" s="48" t="str">
        <f t="shared" si="3"/>
        <v>Tỉnh Đồng NaiHuyện Trảng Bom</v>
      </c>
      <c r="E226" t="s">
        <v>1140</v>
      </c>
      <c r="F226">
        <v>1183</v>
      </c>
    </row>
    <row r="227" spans="1:6">
      <c r="A227">
        <v>27</v>
      </c>
      <c r="B227" t="s">
        <v>569</v>
      </c>
      <c r="C227">
        <v>119</v>
      </c>
      <c r="D227" s="48" t="str">
        <f t="shared" si="3"/>
        <v>Tỉnh Đồng NaiHuyện Thống Nhất</v>
      </c>
      <c r="E227" t="s">
        <v>1141</v>
      </c>
      <c r="F227">
        <v>1184</v>
      </c>
    </row>
    <row r="228" spans="1:6">
      <c r="A228">
        <v>28</v>
      </c>
      <c r="B228" t="s">
        <v>569</v>
      </c>
      <c r="C228">
        <v>119</v>
      </c>
      <c r="D228" s="48" t="str">
        <f t="shared" si="3"/>
        <v>Tỉnh Đồng NaiHuyện Cẩm Mỹ</v>
      </c>
      <c r="E228" t="s">
        <v>1142</v>
      </c>
      <c r="F228">
        <v>1185</v>
      </c>
    </row>
    <row r="229" spans="1:6">
      <c r="A229">
        <v>29</v>
      </c>
      <c r="B229" t="s">
        <v>569</v>
      </c>
      <c r="C229">
        <v>119</v>
      </c>
      <c r="D229" s="48" t="str">
        <f t="shared" si="3"/>
        <v>Tỉnh Đồng NaiHuyện Long Thành</v>
      </c>
      <c r="E229" t="s">
        <v>1143</v>
      </c>
      <c r="F229">
        <v>1186</v>
      </c>
    </row>
    <row r="230" spans="1:6">
      <c r="A230">
        <v>30</v>
      </c>
      <c r="B230" t="s">
        <v>569</v>
      </c>
      <c r="C230">
        <v>119</v>
      </c>
      <c r="D230" s="48" t="str">
        <f t="shared" si="3"/>
        <v>Tỉnh Đồng NaiHuyện Xuân Lộc</v>
      </c>
      <c r="E230" t="s">
        <v>1144</v>
      </c>
      <c r="F230">
        <v>1187</v>
      </c>
    </row>
    <row r="231" spans="1:6">
      <c r="A231">
        <v>31</v>
      </c>
      <c r="B231" t="s">
        <v>569</v>
      </c>
      <c r="C231">
        <v>119</v>
      </c>
      <c r="D231" s="48" t="str">
        <f t="shared" si="3"/>
        <v>Tỉnh Đồng NaiHuyện Nhơn Trạch</v>
      </c>
      <c r="E231" t="s">
        <v>1145</v>
      </c>
      <c r="F231">
        <v>1188</v>
      </c>
    </row>
    <row r="232" spans="1:6">
      <c r="A232">
        <v>116</v>
      </c>
      <c r="B232" t="s">
        <v>585</v>
      </c>
      <c r="C232">
        <v>127</v>
      </c>
      <c r="D232" s="48" t="str">
        <f t="shared" si="3"/>
        <v>Tỉnh Đồng ThápThành phố Cao Lãnh</v>
      </c>
      <c r="E232" t="s">
        <v>1226</v>
      </c>
      <c r="F232">
        <v>1273</v>
      </c>
    </row>
    <row r="233" spans="1:6">
      <c r="A233">
        <v>117</v>
      </c>
      <c r="B233" t="s">
        <v>585</v>
      </c>
      <c r="C233">
        <v>127</v>
      </c>
      <c r="D233" s="48" t="str">
        <f t="shared" si="3"/>
        <v>Tỉnh Đồng ThápThành phố Sa Đéc</v>
      </c>
      <c r="E233" t="s">
        <v>1227</v>
      </c>
      <c r="F233">
        <v>1274</v>
      </c>
    </row>
    <row r="234" spans="1:6">
      <c r="A234">
        <v>118</v>
      </c>
      <c r="B234" t="s">
        <v>585</v>
      </c>
      <c r="C234">
        <v>127</v>
      </c>
      <c r="D234" s="48" t="str">
        <f t="shared" si="3"/>
        <v>Tỉnh Đồng ThápHuyện Tân Hồng</v>
      </c>
      <c r="E234" t="s">
        <v>1228</v>
      </c>
      <c r="F234">
        <v>1275</v>
      </c>
    </row>
    <row r="235" spans="1:6">
      <c r="A235">
        <v>119</v>
      </c>
      <c r="B235" t="s">
        <v>585</v>
      </c>
      <c r="C235">
        <v>127</v>
      </c>
      <c r="D235" s="48" t="str">
        <f t="shared" si="3"/>
        <v>Tỉnh Đồng ThápHuyện Hồng Ngự</v>
      </c>
      <c r="E235" t="s">
        <v>1229</v>
      </c>
      <c r="F235">
        <v>1276</v>
      </c>
    </row>
    <row r="236" spans="1:6">
      <c r="A236">
        <v>120</v>
      </c>
      <c r="B236" t="s">
        <v>585</v>
      </c>
      <c r="C236">
        <v>127</v>
      </c>
      <c r="D236" s="48" t="str">
        <f t="shared" si="3"/>
        <v>Tỉnh Đồng ThápHuyện Tam Nông</v>
      </c>
      <c r="E236" t="s">
        <v>782</v>
      </c>
      <c r="F236">
        <v>1277</v>
      </c>
    </row>
    <row r="237" spans="1:6">
      <c r="A237">
        <v>121</v>
      </c>
      <c r="B237" t="s">
        <v>585</v>
      </c>
      <c r="C237">
        <v>127</v>
      </c>
      <c r="D237" s="48" t="str">
        <f t="shared" si="3"/>
        <v>Tỉnh Đồng ThápHuyện Tháp Mười</v>
      </c>
      <c r="E237" t="s">
        <v>1230</v>
      </c>
      <c r="F237">
        <v>1278</v>
      </c>
    </row>
    <row r="238" spans="1:6">
      <c r="A238">
        <v>122</v>
      </c>
      <c r="B238" t="s">
        <v>585</v>
      </c>
      <c r="C238">
        <v>127</v>
      </c>
      <c r="D238" s="48" t="str">
        <f t="shared" si="3"/>
        <v>Tỉnh Đồng ThápHuyện Cao Lãnh</v>
      </c>
      <c r="E238" t="s">
        <v>1231</v>
      </c>
      <c r="F238">
        <v>1279</v>
      </c>
    </row>
    <row r="239" spans="1:6">
      <c r="A239">
        <v>123</v>
      </c>
      <c r="B239" t="s">
        <v>585</v>
      </c>
      <c r="C239">
        <v>127</v>
      </c>
      <c r="D239" s="48" t="str">
        <f t="shared" si="3"/>
        <v>Tỉnh Đồng ThápHuyện Thanh Bình</v>
      </c>
      <c r="E239" t="s">
        <v>1232</v>
      </c>
      <c r="F239">
        <v>1280</v>
      </c>
    </row>
    <row r="240" spans="1:6">
      <c r="A240">
        <v>124</v>
      </c>
      <c r="B240" t="s">
        <v>585</v>
      </c>
      <c r="C240">
        <v>127</v>
      </c>
      <c r="D240" s="48" t="str">
        <f t="shared" si="3"/>
        <v>Tỉnh Đồng ThápHuyện Lấp Vò</v>
      </c>
      <c r="E240" t="s">
        <v>1233</v>
      </c>
      <c r="F240">
        <v>1281</v>
      </c>
    </row>
    <row r="241" spans="1:6">
      <c r="A241">
        <v>125</v>
      </c>
      <c r="B241" t="s">
        <v>585</v>
      </c>
      <c r="C241">
        <v>127</v>
      </c>
      <c r="D241" s="48" t="str">
        <f t="shared" si="3"/>
        <v>Tỉnh Đồng ThápHuyện Lai Vung</v>
      </c>
      <c r="E241" t="s">
        <v>1234</v>
      </c>
      <c r="F241">
        <v>1282</v>
      </c>
    </row>
    <row r="242" spans="1:6">
      <c r="A242">
        <v>126</v>
      </c>
      <c r="B242" t="s">
        <v>585</v>
      </c>
      <c r="C242">
        <v>127</v>
      </c>
      <c r="D242" s="48" t="str">
        <f t="shared" si="3"/>
        <v>Tỉnh Đồng ThápHuyện Châu Thành</v>
      </c>
      <c r="E242" t="s">
        <v>1122</v>
      </c>
      <c r="F242">
        <v>1283</v>
      </c>
    </row>
    <row r="243" spans="1:6">
      <c r="A243">
        <v>127</v>
      </c>
      <c r="B243" t="s">
        <v>585</v>
      </c>
      <c r="C243">
        <v>127</v>
      </c>
      <c r="D243" s="48" t="str">
        <f t="shared" si="3"/>
        <v>Tỉnh Đồng ThápThị xã Hồng Ngự</v>
      </c>
      <c r="E243" t="s">
        <v>1235</v>
      </c>
      <c r="F243">
        <v>1284</v>
      </c>
    </row>
    <row r="244" spans="1:6">
      <c r="A244">
        <v>654</v>
      </c>
      <c r="B244" t="s">
        <v>555</v>
      </c>
      <c r="C244">
        <v>112</v>
      </c>
      <c r="D244" s="48" t="str">
        <f t="shared" si="3"/>
        <v>Tỉnh Gia LaiThành phố Pleiku</v>
      </c>
      <c r="E244" t="s">
        <v>1056</v>
      </c>
      <c r="F244">
        <v>1097</v>
      </c>
    </row>
    <row r="245" spans="1:6">
      <c r="A245">
        <v>655</v>
      </c>
      <c r="B245" t="s">
        <v>555</v>
      </c>
      <c r="C245">
        <v>112</v>
      </c>
      <c r="D245" s="48" t="str">
        <f t="shared" si="3"/>
        <v>Tỉnh Gia LaiThị Xã An Khê</v>
      </c>
      <c r="E245" t="s">
        <v>1057</v>
      </c>
      <c r="F245">
        <v>1098</v>
      </c>
    </row>
    <row r="246" spans="1:6">
      <c r="A246">
        <v>656</v>
      </c>
      <c r="B246" t="s">
        <v>555</v>
      </c>
      <c r="C246">
        <v>112</v>
      </c>
      <c r="D246" s="48" t="str">
        <f t="shared" si="3"/>
        <v>Tỉnh Gia LaiHuyện KBang</v>
      </c>
      <c r="E246" t="s">
        <v>1058</v>
      </c>
      <c r="F246">
        <v>1099</v>
      </c>
    </row>
    <row r="247" spans="1:6">
      <c r="A247">
        <v>657</v>
      </c>
      <c r="B247" t="s">
        <v>555</v>
      </c>
      <c r="C247">
        <v>112</v>
      </c>
      <c r="D247" s="48" t="str">
        <f t="shared" si="3"/>
        <v>Tỉnh Gia LaiHuyện Đăk Đoa</v>
      </c>
      <c r="E247" t="s">
        <v>1059</v>
      </c>
      <c r="F247">
        <v>1100</v>
      </c>
    </row>
    <row r="248" spans="1:6">
      <c r="A248">
        <v>658</v>
      </c>
      <c r="B248" t="s">
        <v>555</v>
      </c>
      <c r="C248">
        <v>112</v>
      </c>
      <c r="D248" s="48" t="str">
        <f t="shared" si="3"/>
        <v>Tỉnh Gia LaiHuyện Chư Păh</v>
      </c>
      <c r="E248" t="s">
        <v>1060</v>
      </c>
      <c r="F248">
        <v>1101</v>
      </c>
    </row>
    <row r="249" spans="1:6">
      <c r="A249">
        <v>659</v>
      </c>
      <c r="B249" t="s">
        <v>555</v>
      </c>
      <c r="C249">
        <v>112</v>
      </c>
      <c r="D249" s="48" t="str">
        <f t="shared" si="3"/>
        <v>Tỉnh Gia LaiHuyện Ia Grai</v>
      </c>
      <c r="E249" t="s">
        <v>1061</v>
      </c>
      <c r="F249">
        <v>1102</v>
      </c>
    </row>
    <row r="250" spans="1:6">
      <c r="A250">
        <v>660</v>
      </c>
      <c r="B250" t="s">
        <v>555</v>
      </c>
      <c r="C250">
        <v>112</v>
      </c>
      <c r="D250" s="48" t="str">
        <f t="shared" si="3"/>
        <v>Tỉnh Gia LaiHuyện Mang Yang</v>
      </c>
      <c r="E250" t="s">
        <v>1062</v>
      </c>
      <c r="F250">
        <v>1103</v>
      </c>
    </row>
    <row r="251" spans="1:6">
      <c r="A251">
        <v>661</v>
      </c>
      <c r="B251" t="s">
        <v>555</v>
      </c>
      <c r="C251">
        <v>112</v>
      </c>
      <c r="D251" s="48" t="str">
        <f t="shared" si="3"/>
        <v>Tỉnh Gia LaiHuyện Kông Chro</v>
      </c>
      <c r="E251" t="s">
        <v>1063</v>
      </c>
      <c r="F251">
        <v>1104</v>
      </c>
    </row>
    <row r="252" spans="1:6">
      <c r="A252">
        <v>662</v>
      </c>
      <c r="B252" t="s">
        <v>555</v>
      </c>
      <c r="C252">
        <v>112</v>
      </c>
      <c r="D252" s="48" t="str">
        <f t="shared" si="3"/>
        <v>Tỉnh Gia LaiHuyện Đức Cơ</v>
      </c>
      <c r="E252" t="s">
        <v>1064</v>
      </c>
      <c r="F252">
        <v>1105</v>
      </c>
    </row>
    <row r="253" spans="1:6">
      <c r="A253">
        <v>663</v>
      </c>
      <c r="B253" t="s">
        <v>555</v>
      </c>
      <c r="C253">
        <v>112</v>
      </c>
      <c r="D253" s="48" t="str">
        <f t="shared" si="3"/>
        <v>Tỉnh Gia LaiHuyện Chư Prông</v>
      </c>
      <c r="E253" t="s">
        <v>1065</v>
      </c>
      <c r="F253">
        <v>1106</v>
      </c>
    </row>
    <row r="254" spans="1:6">
      <c r="A254">
        <v>664</v>
      </c>
      <c r="B254" t="s">
        <v>555</v>
      </c>
      <c r="C254">
        <v>112</v>
      </c>
      <c r="D254" s="48" t="str">
        <f t="shared" si="3"/>
        <v>Tỉnh Gia LaiHuyện Chư Sê</v>
      </c>
      <c r="E254" t="s">
        <v>1066</v>
      </c>
      <c r="F254">
        <v>1107</v>
      </c>
    </row>
    <row r="255" spans="1:6">
      <c r="A255">
        <v>665</v>
      </c>
      <c r="B255" t="s">
        <v>555</v>
      </c>
      <c r="C255">
        <v>112</v>
      </c>
      <c r="D255" s="48" t="str">
        <f t="shared" si="3"/>
        <v>Tỉnh Gia LaiHuyện Đăk Pơ</v>
      </c>
      <c r="E255" t="s">
        <v>1067</v>
      </c>
      <c r="F255">
        <v>1108</v>
      </c>
    </row>
    <row r="256" spans="1:6">
      <c r="A256">
        <v>666</v>
      </c>
      <c r="B256" t="s">
        <v>555</v>
      </c>
      <c r="C256">
        <v>112</v>
      </c>
      <c r="D256" s="48" t="str">
        <f t="shared" si="3"/>
        <v>Tỉnh Gia LaiHuyện Ia Pa</v>
      </c>
      <c r="E256" t="s">
        <v>1068</v>
      </c>
      <c r="F256">
        <v>1109</v>
      </c>
    </row>
    <row r="257" spans="1:6">
      <c r="A257">
        <v>667</v>
      </c>
      <c r="B257" t="s">
        <v>555</v>
      </c>
      <c r="C257">
        <v>112</v>
      </c>
      <c r="D257" s="48" t="str">
        <f t="shared" si="3"/>
        <v>Tỉnh Gia LaiThị xã Ayun Pa</v>
      </c>
      <c r="E257" t="s">
        <v>1069</v>
      </c>
      <c r="F257">
        <v>1110</v>
      </c>
    </row>
    <row r="258" spans="1:6">
      <c r="A258">
        <v>668</v>
      </c>
      <c r="B258" t="s">
        <v>555</v>
      </c>
      <c r="C258">
        <v>112</v>
      </c>
      <c r="D258" s="48" t="str">
        <f t="shared" ref="D258:D321" si="4">B258&amp;E258</f>
        <v>Tỉnh Gia LaiHuyện Krông Pa</v>
      </c>
      <c r="E258" t="s">
        <v>1070</v>
      </c>
      <c r="F258">
        <v>1111</v>
      </c>
    </row>
    <row r="259" spans="1:6">
      <c r="A259">
        <v>669</v>
      </c>
      <c r="B259" t="s">
        <v>555</v>
      </c>
      <c r="C259">
        <v>112</v>
      </c>
      <c r="D259" s="48" t="str">
        <f t="shared" si="4"/>
        <v>Tỉnh Gia LaiHuyện Phú Thiện</v>
      </c>
      <c r="E259" t="s">
        <v>1071</v>
      </c>
      <c r="F259">
        <v>1112</v>
      </c>
    </row>
    <row r="260" spans="1:6">
      <c r="A260">
        <v>670</v>
      </c>
      <c r="B260" t="s">
        <v>555</v>
      </c>
      <c r="C260">
        <v>112</v>
      </c>
      <c r="D260" s="48" t="str">
        <f t="shared" si="4"/>
        <v>Tỉnh Gia LaiHuyện Chư Pưh</v>
      </c>
      <c r="E260" t="s">
        <v>1072</v>
      </c>
      <c r="F260">
        <v>1113</v>
      </c>
    </row>
    <row r="261" spans="1:6">
      <c r="A261">
        <v>228</v>
      </c>
      <c r="B261" t="s">
        <v>477</v>
      </c>
      <c r="C261">
        <v>73</v>
      </c>
      <c r="D261" s="48" t="str">
        <f t="shared" si="4"/>
        <v>Tỉnh Hà GiangThị xã Hà Giang</v>
      </c>
      <c r="E261" t="s">
        <v>632</v>
      </c>
      <c r="F261">
        <v>671</v>
      </c>
    </row>
    <row r="262" spans="1:6">
      <c r="A262">
        <v>229</v>
      </c>
      <c r="B262" t="s">
        <v>477</v>
      </c>
      <c r="C262">
        <v>73</v>
      </c>
      <c r="D262" s="48" t="str">
        <f t="shared" si="4"/>
        <v>Tỉnh Hà GiangHuyện Đồng Văn</v>
      </c>
      <c r="E262" t="s">
        <v>633</v>
      </c>
      <c r="F262">
        <v>672</v>
      </c>
    </row>
    <row r="263" spans="1:6">
      <c r="A263">
        <v>230</v>
      </c>
      <c r="B263" t="s">
        <v>477</v>
      </c>
      <c r="C263">
        <v>73</v>
      </c>
      <c r="D263" s="48" t="str">
        <f t="shared" si="4"/>
        <v>Tỉnh Hà GiangHuyện Mèo Vạc</v>
      </c>
      <c r="E263" t="s">
        <v>634</v>
      </c>
      <c r="F263">
        <v>673</v>
      </c>
    </row>
    <row r="264" spans="1:6">
      <c r="A264">
        <v>231</v>
      </c>
      <c r="B264" t="s">
        <v>477</v>
      </c>
      <c r="C264">
        <v>73</v>
      </c>
      <c r="D264" s="48" t="str">
        <f t="shared" si="4"/>
        <v>Tỉnh Hà GiangHuyện Yên Minh</v>
      </c>
      <c r="E264" t="s">
        <v>635</v>
      </c>
      <c r="F264">
        <v>674</v>
      </c>
    </row>
    <row r="265" spans="1:6">
      <c r="A265">
        <v>232</v>
      </c>
      <c r="B265" t="s">
        <v>477</v>
      </c>
      <c r="C265">
        <v>73</v>
      </c>
      <c r="D265" s="48" t="str">
        <f t="shared" si="4"/>
        <v>Tỉnh Hà GiangHuyện Quản Bạ</v>
      </c>
      <c r="E265" t="s">
        <v>636</v>
      </c>
      <c r="F265">
        <v>675</v>
      </c>
    </row>
    <row r="266" spans="1:6">
      <c r="A266">
        <v>233</v>
      </c>
      <c r="B266" t="s">
        <v>477</v>
      </c>
      <c r="C266">
        <v>73</v>
      </c>
      <c r="D266" s="48" t="str">
        <f t="shared" si="4"/>
        <v>Tỉnh Hà GiangHuyện Vị Xuyên</v>
      </c>
      <c r="E266" t="s">
        <v>637</v>
      </c>
      <c r="F266">
        <v>676</v>
      </c>
    </row>
    <row r="267" spans="1:6">
      <c r="A267">
        <v>234</v>
      </c>
      <c r="B267" t="s">
        <v>477</v>
      </c>
      <c r="C267">
        <v>73</v>
      </c>
      <c r="D267" s="48" t="str">
        <f t="shared" si="4"/>
        <v>Tỉnh Hà GiangHuyện Bắc Mê</v>
      </c>
      <c r="E267" t="s">
        <v>638</v>
      </c>
      <c r="F267">
        <v>677</v>
      </c>
    </row>
    <row r="268" spans="1:6">
      <c r="A268">
        <v>235</v>
      </c>
      <c r="B268" t="s">
        <v>477</v>
      </c>
      <c r="C268">
        <v>73</v>
      </c>
      <c r="D268" s="48" t="str">
        <f t="shared" si="4"/>
        <v>Tỉnh Hà GiangHuyện Hoàng Su Phì</v>
      </c>
      <c r="E268" t="s">
        <v>639</v>
      </c>
      <c r="F268">
        <v>678</v>
      </c>
    </row>
    <row r="269" spans="1:6">
      <c r="A269">
        <v>236</v>
      </c>
      <c r="B269" t="s">
        <v>477</v>
      </c>
      <c r="C269">
        <v>73</v>
      </c>
      <c r="D269" s="48" t="str">
        <f t="shared" si="4"/>
        <v>Tỉnh Hà GiangHuyện Xín Mần</v>
      </c>
      <c r="E269" t="s">
        <v>640</v>
      </c>
      <c r="F269">
        <v>679</v>
      </c>
    </row>
    <row r="270" spans="1:6">
      <c r="A270">
        <v>237</v>
      </c>
      <c r="B270" t="s">
        <v>477</v>
      </c>
      <c r="C270">
        <v>73</v>
      </c>
      <c r="D270" s="48" t="str">
        <f t="shared" si="4"/>
        <v>Tỉnh Hà GiangHuyện Bắc Quang</v>
      </c>
      <c r="E270" t="s">
        <v>641</v>
      </c>
      <c r="F270">
        <v>680</v>
      </c>
    </row>
    <row r="271" spans="1:6">
      <c r="A271">
        <v>238</v>
      </c>
      <c r="B271" t="s">
        <v>477</v>
      </c>
      <c r="C271">
        <v>73</v>
      </c>
      <c r="D271" s="48" t="str">
        <f t="shared" si="4"/>
        <v>Tỉnh Hà GiangHuyện Quang Bình</v>
      </c>
      <c r="E271" t="s">
        <v>642</v>
      </c>
      <c r="F271">
        <v>681</v>
      </c>
    </row>
    <row r="272" spans="1:6">
      <c r="A272">
        <v>445</v>
      </c>
      <c r="B272" t="s">
        <v>519</v>
      </c>
      <c r="C272">
        <v>94</v>
      </c>
      <c r="D272" s="48" t="str">
        <f t="shared" si="4"/>
        <v>Tỉnh Hà NamThành phố Phủ Lý</v>
      </c>
      <c r="E272" t="s">
        <v>849</v>
      </c>
      <c r="F272">
        <v>888</v>
      </c>
    </row>
    <row r="273" spans="1:6">
      <c r="A273">
        <v>446</v>
      </c>
      <c r="B273" t="s">
        <v>519</v>
      </c>
      <c r="C273">
        <v>94</v>
      </c>
      <c r="D273" s="48" t="str">
        <f t="shared" si="4"/>
        <v>Tỉnh Hà NamHuyện Duy Tiên</v>
      </c>
      <c r="E273" t="s">
        <v>850</v>
      </c>
      <c r="F273">
        <v>889</v>
      </c>
    </row>
    <row r="274" spans="1:6">
      <c r="A274">
        <v>447</v>
      </c>
      <c r="B274" t="s">
        <v>519</v>
      </c>
      <c r="C274">
        <v>94</v>
      </c>
      <c r="D274" s="48" t="str">
        <f t="shared" si="4"/>
        <v>Tỉnh Hà NamHuyện Kim Bảng</v>
      </c>
      <c r="E274" t="s">
        <v>851</v>
      </c>
      <c r="F274">
        <v>890</v>
      </c>
    </row>
    <row r="275" spans="1:6">
      <c r="A275">
        <v>448</v>
      </c>
      <c r="B275" t="s">
        <v>519</v>
      </c>
      <c r="C275">
        <v>94</v>
      </c>
      <c r="D275" s="48" t="str">
        <f t="shared" si="4"/>
        <v>Tỉnh Hà NamHuyện Thanh Liêm</v>
      </c>
      <c r="E275" t="s">
        <v>852</v>
      </c>
      <c r="F275">
        <v>891</v>
      </c>
    </row>
    <row r="276" spans="1:6">
      <c r="A276">
        <v>449</v>
      </c>
      <c r="B276" t="s">
        <v>519</v>
      </c>
      <c r="C276">
        <v>94</v>
      </c>
      <c r="D276" s="48" t="str">
        <f t="shared" si="4"/>
        <v>Tỉnh Hà NamHuyện Bình Lục</v>
      </c>
      <c r="E276" t="s">
        <v>853</v>
      </c>
      <c r="F276">
        <v>892</v>
      </c>
    </row>
    <row r="277" spans="1:6">
      <c r="A277">
        <v>450</v>
      </c>
      <c r="B277" t="s">
        <v>519</v>
      </c>
      <c r="C277">
        <v>94</v>
      </c>
      <c r="D277" s="48" t="str">
        <f t="shared" si="4"/>
        <v>Tỉnh Hà NamHuyện Lý Nhân</v>
      </c>
      <c r="E277" t="s">
        <v>854</v>
      </c>
      <c r="F277">
        <v>893</v>
      </c>
    </row>
    <row r="278" spans="1:6">
      <c r="A278">
        <v>517</v>
      </c>
      <c r="B278" t="s">
        <v>529</v>
      </c>
      <c r="C278">
        <v>99</v>
      </c>
      <c r="D278" s="48" t="str">
        <f t="shared" si="4"/>
        <v>Tỉnh Hà TĩnhThành phố Hà Tĩnh</v>
      </c>
      <c r="E278" t="s">
        <v>920</v>
      </c>
      <c r="F278">
        <v>960</v>
      </c>
    </row>
    <row r="279" spans="1:6">
      <c r="A279">
        <v>518</v>
      </c>
      <c r="B279" t="s">
        <v>529</v>
      </c>
      <c r="C279">
        <v>99</v>
      </c>
      <c r="D279" s="48" t="str">
        <f t="shared" si="4"/>
        <v>Tỉnh Hà TĩnhThị xã Hồng Lĩnh</v>
      </c>
      <c r="E279" t="s">
        <v>921</v>
      </c>
      <c r="F279">
        <v>961</v>
      </c>
    </row>
    <row r="280" spans="1:6">
      <c r="A280">
        <v>519</v>
      </c>
      <c r="B280" t="s">
        <v>529</v>
      </c>
      <c r="C280">
        <v>99</v>
      </c>
      <c r="D280" s="48" t="str">
        <f t="shared" si="4"/>
        <v>Tỉnh Hà TĩnhHuyện Hương Sơn</v>
      </c>
      <c r="E280" t="s">
        <v>922</v>
      </c>
      <c r="F280">
        <v>962</v>
      </c>
    </row>
    <row r="281" spans="1:6">
      <c r="A281">
        <v>520</v>
      </c>
      <c r="B281" t="s">
        <v>529</v>
      </c>
      <c r="C281">
        <v>99</v>
      </c>
      <c r="D281" s="48" t="str">
        <f t="shared" si="4"/>
        <v>Tỉnh Hà TĩnhHuyện Đức Thọ</v>
      </c>
      <c r="E281" t="s">
        <v>923</v>
      </c>
      <c r="F281">
        <v>963</v>
      </c>
    </row>
    <row r="282" spans="1:6">
      <c r="A282">
        <v>521</v>
      </c>
      <c r="B282" t="s">
        <v>529</v>
      </c>
      <c r="C282">
        <v>99</v>
      </c>
      <c r="D282" s="48" t="str">
        <f t="shared" si="4"/>
        <v>Tỉnh Hà TĩnhHuyện Vũ Quang</v>
      </c>
      <c r="E282" t="s">
        <v>924</v>
      </c>
      <c r="F282">
        <v>964</v>
      </c>
    </row>
    <row r="283" spans="1:6">
      <c r="A283">
        <v>522</v>
      </c>
      <c r="B283" t="s">
        <v>529</v>
      </c>
      <c r="C283">
        <v>99</v>
      </c>
      <c r="D283" s="48" t="str">
        <f t="shared" si="4"/>
        <v>Tỉnh Hà TĩnhHuyện Can Lộc</v>
      </c>
      <c r="E283" t="s">
        <v>926</v>
      </c>
      <c r="F283">
        <v>966</v>
      </c>
    </row>
    <row r="284" spans="1:6">
      <c r="A284">
        <v>523</v>
      </c>
      <c r="B284" t="s">
        <v>529</v>
      </c>
      <c r="C284">
        <v>99</v>
      </c>
      <c r="D284" s="48" t="str">
        <f t="shared" si="4"/>
        <v>Tỉnh Hà TĩnhHuyện Hương Khê</v>
      </c>
      <c r="E284" t="s">
        <v>927</v>
      </c>
      <c r="F284">
        <v>967</v>
      </c>
    </row>
    <row r="285" spans="1:6">
      <c r="A285">
        <v>524</v>
      </c>
      <c r="B285" t="s">
        <v>529</v>
      </c>
      <c r="C285">
        <v>99</v>
      </c>
      <c r="D285" s="48" t="str">
        <f t="shared" si="4"/>
        <v>Tỉnh Hà TĩnhHuyện Thạch Hà</v>
      </c>
      <c r="E285" t="s">
        <v>928</v>
      </c>
      <c r="F285">
        <v>968</v>
      </c>
    </row>
    <row r="286" spans="1:6">
      <c r="A286">
        <v>525</v>
      </c>
      <c r="B286" t="s">
        <v>529</v>
      </c>
      <c r="C286">
        <v>99</v>
      </c>
      <c r="D286" s="48" t="str">
        <f t="shared" si="4"/>
        <v>Tỉnh Hà TĩnhHuyện Cẩm Xuyên</v>
      </c>
      <c r="E286" t="s">
        <v>929</v>
      </c>
      <c r="F286">
        <v>969</v>
      </c>
    </row>
    <row r="287" spans="1:6">
      <c r="A287">
        <v>526</v>
      </c>
      <c r="B287" t="s">
        <v>529</v>
      </c>
      <c r="C287">
        <v>99</v>
      </c>
      <c r="D287" s="48" t="str">
        <f t="shared" si="4"/>
        <v>Tỉnh Hà TĩnhHuyện Kỳ Anh</v>
      </c>
      <c r="E287" t="s">
        <v>930</v>
      </c>
      <c r="F287">
        <v>970</v>
      </c>
    </row>
    <row r="288" spans="1:6">
      <c r="A288">
        <v>527</v>
      </c>
      <c r="B288" t="s">
        <v>529</v>
      </c>
      <c r="C288">
        <v>99</v>
      </c>
      <c r="D288" s="48" t="str">
        <f t="shared" si="4"/>
        <v>Tỉnh Hà TĩnhHuyện Lộc Hà</v>
      </c>
      <c r="E288" t="s">
        <v>931</v>
      </c>
      <c r="F288">
        <v>971</v>
      </c>
    </row>
    <row r="289" spans="1:6">
      <c r="A289">
        <v>528</v>
      </c>
      <c r="B289" t="s">
        <v>529</v>
      </c>
      <c r="C289">
        <v>99</v>
      </c>
      <c r="D289" s="48" t="str">
        <f t="shared" si="4"/>
        <v>Tỉnh Hà TĩnhThị xã Kỳ Anh</v>
      </c>
      <c r="E289" t="s">
        <v>932</v>
      </c>
      <c r="F289">
        <v>972</v>
      </c>
    </row>
    <row r="290" spans="1:6">
      <c r="A290">
        <v>571</v>
      </c>
      <c r="B290" t="s">
        <v>529</v>
      </c>
      <c r="C290">
        <v>99</v>
      </c>
      <c r="D290" s="48" t="str">
        <f t="shared" si="4"/>
        <v>Tỉnh Hà TĩnhHuyện Nghi Xuân</v>
      </c>
      <c r="E290" t="s">
        <v>925</v>
      </c>
      <c r="F290">
        <v>965</v>
      </c>
    </row>
    <row r="291" spans="1:6">
      <c r="A291">
        <v>400</v>
      </c>
      <c r="B291" t="s">
        <v>511</v>
      </c>
      <c r="C291">
        <v>90</v>
      </c>
      <c r="D291" s="48" t="str">
        <f t="shared" si="4"/>
        <v>Tỉnh Hải DươngThành phố Hải Dương</v>
      </c>
      <c r="E291" t="s">
        <v>804</v>
      </c>
      <c r="F291">
        <v>843</v>
      </c>
    </row>
    <row r="292" spans="1:6">
      <c r="A292">
        <v>401</v>
      </c>
      <c r="B292" t="s">
        <v>511</v>
      </c>
      <c r="C292">
        <v>90</v>
      </c>
      <c r="D292" s="48" t="str">
        <f t="shared" si="4"/>
        <v>Tỉnh Hải DươngThị xã Chí Linh</v>
      </c>
      <c r="E292" t="s">
        <v>805</v>
      </c>
      <c r="F292">
        <v>844</v>
      </c>
    </row>
    <row r="293" spans="1:6">
      <c r="A293">
        <v>402</v>
      </c>
      <c r="B293" t="s">
        <v>511</v>
      </c>
      <c r="C293">
        <v>90</v>
      </c>
      <c r="D293" s="48" t="str">
        <f t="shared" si="4"/>
        <v>Tỉnh Hải DươngHuyện Nam Sách</v>
      </c>
      <c r="E293" t="s">
        <v>806</v>
      </c>
      <c r="F293">
        <v>845</v>
      </c>
    </row>
    <row r="294" spans="1:6">
      <c r="A294">
        <v>403</v>
      </c>
      <c r="B294" t="s">
        <v>511</v>
      </c>
      <c r="C294">
        <v>90</v>
      </c>
      <c r="D294" s="48" t="str">
        <f t="shared" si="4"/>
        <v>Tỉnh Hải DươngHuyện Kinh Môn</v>
      </c>
      <c r="E294" t="s">
        <v>807</v>
      </c>
      <c r="F294">
        <v>846</v>
      </c>
    </row>
    <row r="295" spans="1:6">
      <c r="A295">
        <v>404</v>
      </c>
      <c r="B295" t="s">
        <v>511</v>
      </c>
      <c r="C295">
        <v>90</v>
      </c>
      <c r="D295" s="48" t="str">
        <f t="shared" si="4"/>
        <v>Tỉnh Hải DươngHuyện Kim Thành</v>
      </c>
      <c r="E295" t="s">
        <v>808</v>
      </c>
      <c r="F295">
        <v>847</v>
      </c>
    </row>
    <row r="296" spans="1:6">
      <c r="A296">
        <v>405</v>
      </c>
      <c r="B296" t="s">
        <v>511</v>
      </c>
      <c r="C296">
        <v>90</v>
      </c>
      <c r="D296" s="48" t="str">
        <f t="shared" si="4"/>
        <v>Tỉnh Hải DươngHuyện Thanh Hà</v>
      </c>
      <c r="E296" t="s">
        <v>809</v>
      </c>
      <c r="F296">
        <v>848</v>
      </c>
    </row>
    <row r="297" spans="1:6">
      <c r="A297">
        <v>406</v>
      </c>
      <c r="B297" t="s">
        <v>511</v>
      </c>
      <c r="C297">
        <v>90</v>
      </c>
      <c r="D297" s="48" t="str">
        <f t="shared" si="4"/>
        <v>Tỉnh Hải DươngHuyện Cẩm Giàng</v>
      </c>
      <c r="E297" t="s">
        <v>810</v>
      </c>
      <c r="F297">
        <v>849</v>
      </c>
    </row>
    <row r="298" spans="1:6">
      <c r="A298">
        <v>407</v>
      </c>
      <c r="B298" t="s">
        <v>511</v>
      </c>
      <c r="C298">
        <v>90</v>
      </c>
      <c r="D298" s="48" t="str">
        <f t="shared" si="4"/>
        <v>Tỉnh Hải DươngHuyện Bình Giang</v>
      </c>
      <c r="E298" t="s">
        <v>811</v>
      </c>
      <c r="F298">
        <v>850</v>
      </c>
    </row>
    <row r="299" spans="1:6">
      <c r="A299">
        <v>408</v>
      </c>
      <c r="B299" t="s">
        <v>511</v>
      </c>
      <c r="C299">
        <v>90</v>
      </c>
      <c r="D299" s="48" t="str">
        <f t="shared" si="4"/>
        <v>Tỉnh Hải DươngHuyện Gia Lộc</v>
      </c>
      <c r="E299" t="s">
        <v>812</v>
      </c>
      <c r="F299">
        <v>851</v>
      </c>
    </row>
    <row r="300" spans="1:6">
      <c r="A300">
        <v>409</v>
      </c>
      <c r="B300" t="s">
        <v>511</v>
      </c>
      <c r="C300">
        <v>90</v>
      </c>
      <c r="D300" s="48" t="str">
        <f t="shared" si="4"/>
        <v>Tỉnh Hải DươngHuyện Tứ Kỳ</v>
      </c>
      <c r="E300" t="s">
        <v>813</v>
      </c>
      <c r="F300">
        <v>852</v>
      </c>
    </row>
    <row r="301" spans="1:6">
      <c r="A301">
        <v>410</v>
      </c>
      <c r="B301" t="s">
        <v>511</v>
      </c>
      <c r="C301">
        <v>90</v>
      </c>
      <c r="D301" s="48" t="str">
        <f t="shared" si="4"/>
        <v>Tỉnh Hải DươngHuyện Ninh Giang</v>
      </c>
      <c r="E301" t="s">
        <v>814</v>
      </c>
      <c r="F301">
        <v>853</v>
      </c>
    </row>
    <row r="302" spans="1:6">
      <c r="A302">
        <v>411</v>
      </c>
      <c r="B302" t="s">
        <v>511</v>
      </c>
      <c r="C302">
        <v>90</v>
      </c>
      <c r="D302" s="48" t="str">
        <f t="shared" si="4"/>
        <v>Tỉnh Hải DươngHuyện Thanh Miện</v>
      </c>
      <c r="E302" t="s">
        <v>815</v>
      </c>
      <c r="F302">
        <v>854</v>
      </c>
    </row>
    <row r="303" spans="1:6">
      <c r="A303">
        <v>163</v>
      </c>
      <c r="B303" t="s">
        <v>593</v>
      </c>
      <c r="C303">
        <v>131</v>
      </c>
      <c r="D303" s="48" t="str">
        <f t="shared" si="4"/>
        <v>Tỉnh Hậu GiangThành phố Vị Thanh</v>
      </c>
      <c r="E303" t="s">
        <v>1266</v>
      </c>
      <c r="F303">
        <v>1320</v>
      </c>
    </row>
    <row r="304" spans="1:6">
      <c r="A304">
        <v>164</v>
      </c>
      <c r="B304" t="s">
        <v>593</v>
      </c>
      <c r="C304">
        <v>131</v>
      </c>
      <c r="D304" s="48" t="str">
        <f t="shared" si="4"/>
        <v>Tỉnh Hậu GiangHuyện Châu Thành  A</v>
      </c>
      <c r="E304" t="s">
        <v>1267</v>
      </c>
      <c r="F304">
        <v>1321</v>
      </c>
    </row>
    <row r="305" spans="1:6">
      <c r="A305">
        <v>165</v>
      </c>
      <c r="B305" t="s">
        <v>593</v>
      </c>
      <c r="C305">
        <v>131</v>
      </c>
      <c r="D305" s="48" t="str">
        <f t="shared" si="4"/>
        <v>Tỉnh Hậu GiangHuyện Châu Thành</v>
      </c>
      <c r="E305" t="s">
        <v>1122</v>
      </c>
      <c r="F305">
        <v>1322</v>
      </c>
    </row>
    <row r="306" spans="1:6">
      <c r="A306">
        <v>166</v>
      </c>
      <c r="B306" t="s">
        <v>593</v>
      </c>
      <c r="C306">
        <v>131</v>
      </c>
      <c r="D306" s="48" t="str">
        <f t="shared" si="4"/>
        <v>Tỉnh Hậu GiangHuyện Phụng Hiệp</v>
      </c>
      <c r="E306" t="s">
        <v>1268</v>
      </c>
      <c r="F306">
        <v>1323</v>
      </c>
    </row>
    <row r="307" spans="1:6">
      <c r="A307">
        <v>167</v>
      </c>
      <c r="B307" t="s">
        <v>593</v>
      </c>
      <c r="C307">
        <v>131</v>
      </c>
      <c r="D307" s="48" t="str">
        <f t="shared" si="4"/>
        <v>Tỉnh Hậu GiangHuyện Vị Thuỷ</v>
      </c>
      <c r="E307" t="s">
        <v>1269</v>
      </c>
      <c r="F307">
        <v>1324</v>
      </c>
    </row>
    <row r="308" spans="1:6">
      <c r="A308">
        <v>168</v>
      </c>
      <c r="B308" t="s">
        <v>593</v>
      </c>
      <c r="C308">
        <v>131</v>
      </c>
      <c r="D308" s="48" t="str">
        <f t="shared" si="4"/>
        <v>Tỉnh Hậu GiangHuyện Long Mỹ</v>
      </c>
      <c r="E308" t="s">
        <v>1270</v>
      </c>
      <c r="F308">
        <v>1325</v>
      </c>
    </row>
    <row r="309" spans="1:6">
      <c r="A309">
        <v>169</v>
      </c>
      <c r="B309" t="s">
        <v>593</v>
      </c>
      <c r="C309">
        <v>131</v>
      </c>
      <c r="D309" s="48" t="str">
        <f t="shared" si="4"/>
        <v>Tỉnh Hậu GiangThị Xã Ngã Bảy</v>
      </c>
      <c r="E309" t="s">
        <v>1271</v>
      </c>
      <c r="F309">
        <v>1326</v>
      </c>
    </row>
    <row r="310" spans="1:6">
      <c r="A310">
        <v>170</v>
      </c>
      <c r="B310" t="s">
        <v>593</v>
      </c>
      <c r="C310">
        <v>131</v>
      </c>
      <c r="D310" s="48" t="str">
        <f t="shared" si="4"/>
        <v>Tỉnh Hậu GiangThị xã Long Mỹ</v>
      </c>
      <c r="E310" t="s">
        <v>1272</v>
      </c>
      <c r="F310">
        <v>1327</v>
      </c>
    </row>
    <row r="311" spans="1:6">
      <c r="A311">
        <v>315</v>
      </c>
      <c r="B311" t="s">
        <v>495</v>
      </c>
      <c r="C311">
        <v>82</v>
      </c>
      <c r="D311" s="48" t="str">
        <f t="shared" si="4"/>
        <v>Tỉnh Hoà BìnhThị xã Hòa Bình</v>
      </c>
      <c r="E311" t="s">
        <v>719</v>
      </c>
      <c r="F311">
        <v>758</v>
      </c>
    </row>
    <row r="312" spans="1:6">
      <c r="A312">
        <v>316</v>
      </c>
      <c r="B312" t="s">
        <v>495</v>
      </c>
      <c r="C312">
        <v>82</v>
      </c>
      <c r="D312" s="48" t="str">
        <f t="shared" si="4"/>
        <v>Tỉnh Hoà BìnhHuyện Đà Bắc</v>
      </c>
      <c r="E312" t="s">
        <v>720</v>
      </c>
      <c r="F312">
        <v>759</v>
      </c>
    </row>
    <row r="313" spans="1:6">
      <c r="A313">
        <v>317</v>
      </c>
      <c r="B313" t="s">
        <v>495</v>
      </c>
      <c r="C313">
        <v>82</v>
      </c>
      <c r="D313" s="48" t="str">
        <f t="shared" si="4"/>
        <v>Tỉnh Hoà BìnhHuyện Kỳ Sơn</v>
      </c>
      <c r="E313" t="s">
        <v>721</v>
      </c>
      <c r="F313">
        <v>760</v>
      </c>
    </row>
    <row r="314" spans="1:6">
      <c r="A314">
        <v>318</v>
      </c>
      <c r="B314" t="s">
        <v>495</v>
      </c>
      <c r="C314">
        <v>82</v>
      </c>
      <c r="D314" s="48" t="str">
        <f t="shared" si="4"/>
        <v>Tỉnh Hoà BìnhHuyện Lương Sơn</v>
      </c>
      <c r="E314" t="s">
        <v>722</v>
      </c>
      <c r="F314">
        <v>761</v>
      </c>
    </row>
    <row r="315" spans="1:6">
      <c r="A315">
        <v>319</v>
      </c>
      <c r="B315" t="s">
        <v>495</v>
      </c>
      <c r="C315">
        <v>82</v>
      </c>
      <c r="D315" s="48" t="str">
        <f t="shared" si="4"/>
        <v>Tỉnh Hoà BìnhHuyện Kim Bôi</v>
      </c>
      <c r="E315" t="s">
        <v>723</v>
      </c>
      <c r="F315">
        <v>762</v>
      </c>
    </row>
    <row r="316" spans="1:6">
      <c r="A316">
        <v>320</v>
      </c>
      <c r="B316" t="s">
        <v>495</v>
      </c>
      <c r="C316">
        <v>82</v>
      </c>
      <c r="D316" s="48" t="str">
        <f t="shared" si="4"/>
        <v>Tỉnh Hoà BìnhHuyện Cao Phong</v>
      </c>
      <c r="E316" t="s">
        <v>724</v>
      </c>
      <c r="F316">
        <v>763</v>
      </c>
    </row>
    <row r="317" spans="1:6">
      <c r="A317">
        <v>321</v>
      </c>
      <c r="B317" t="s">
        <v>495</v>
      </c>
      <c r="C317">
        <v>82</v>
      </c>
      <c r="D317" s="48" t="str">
        <f t="shared" si="4"/>
        <v>Tỉnh Hoà BìnhHuyện Tân Lạc</v>
      </c>
      <c r="E317" t="s">
        <v>725</v>
      </c>
      <c r="F317">
        <v>764</v>
      </c>
    </row>
    <row r="318" spans="1:6">
      <c r="A318">
        <v>322</v>
      </c>
      <c r="B318" t="s">
        <v>495</v>
      </c>
      <c r="C318">
        <v>82</v>
      </c>
      <c r="D318" s="48" t="str">
        <f t="shared" si="4"/>
        <v>Tỉnh Hoà BìnhHuyện Mai Châu</v>
      </c>
      <c r="E318" t="s">
        <v>726</v>
      </c>
      <c r="F318">
        <v>765</v>
      </c>
    </row>
    <row r="319" spans="1:6">
      <c r="A319">
        <v>323</v>
      </c>
      <c r="B319" t="s">
        <v>495</v>
      </c>
      <c r="C319">
        <v>82</v>
      </c>
      <c r="D319" s="48" t="str">
        <f t="shared" si="4"/>
        <v>Tỉnh Hoà BìnhHuyện Lạc Sơn</v>
      </c>
      <c r="E319" t="s">
        <v>727</v>
      </c>
      <c r="F319">
        <v>766</v>
      </c>
    </row>
    <row r="320" spans="1:6">
      <c r="A320">
        <v>324</v>
      </c>
      <c r="B320" t="s">
        <v>495</v>
      </c>
      <c r="C320">
        <v>82</v>
      </c>
      <c r="D320" s="48" t="str">
        <f t="shared" si="4"/>
        <v>Tỉnh Hoà BìnhHuyện Yên Thủy</v>
      </c>
      <c r="E320" t="s">
        <v>728</v>
      </c>
      <c r="F320">
        <v>767</v>
      </c>
    </row>
    <row r="321" spans="1:6">
      <c r="A321">
        <v>325</v>
      </c>
      <c r="B321" t="s">
        <v>495</v>
      </c>
      <c r="C321">
        <v>82</v>
      </c>
      <c r="D321" s="48" t="str">
        <f t="shared" si="4"/>
        <v>Tỉnh Hoà BìnhHuyện Lạc Thủy</v>
      </c>
      <c r="E321" t="s">
        <v>729</v>
      </c>
      <c r="F321">
        <v>768</v>
      </c>
    </row>
    <row r="322" spans="1:6">
      <c r="A322">
        <v>427</v>
      </c>
      <c r="B322" t="s">
        <v>515</v>
      </c>
      <c r="C322">
        <v>92</v>
      </c>
      <c r="D322" s="48" t="str">
        <f t="shared" ref="D322:D385" si="5">B322&amp;E322</f>
        <v>Tỉnh Hưng YênThành phố Hưng Yên</v>
      </c>
      <c r="E322" t="s">
        <v>831</v>
      </c>
      <c r="F322">
        <v>870</v>
      </c>
    </row>
    <row r="323" spans="1:6">
      <c r="A323">
        <v>428</v>
      </c>
      <c r="B323" t="s">
        <v>515</v>
      </c>
      <c r="C323">
        <v>92</v>
      </c>
      <c r="D323" s="48" t="str">
        <f t="shared" si="5"/>
        <v>Tỉnh Hưng YênHuyện Văn Lâm</v>
      </c>
      <c r="E323" t="s">
        <v>832</v>
      </c>
      <c r="F323">
        <v>871</v>
      </c>
    </row>
    <row r="324" spans="1:6">
      <c r="A324">
        <v>429</v>
      </c>
      <c r="B324" t="s">
        <v>515</v>
      </c>
      <c r="C324">
        <v>92</v>
      </c>
      <c r="D324" s="48" t="str">
        <f t="shared" si="5"/>
        <v>Tỉnh Hưng YênHuyện Văn Giang</v>
      </c>
      <c r="E324" t="s">
        <v>833</v>
      </c>
      <c r="F324">
        <v>872</v>
      </c>
    </row>
    <row r="325" spans="1:6">
      <c r="A325">
        <v>430</v>
      </c>
      <c r="B325" t="s">
        <v>515</v>
      </c>
      <c r="C325">
        <v>92</v>
      </c>
      <c r="D325" s="48" t="str">
        <f t="shared" si="5"/>
        <v>Tỉnh Hưng YênHuyện Yên Mỹ</v>
      </c>
      <c r="E325" t="s">
        <v>834</v>
      </c>
      <c r="F325">
        <v>873</v>
      </c>
    </row>
    <row r="326" spans="1:6">
      <c r="A326">
        <v>431</v>
      </c>
      <c r="B326" t="s">
        <v>515</v>
      </c>
      <c r="C326">
        <v>92</v>
      </c>
      <c r="D326" s="48" t="str">
        <f t="shared" si="5"/>
        <v>Tỉnh Hưng YênHuyện Mỹ Hào</v>
      </c>
      <c r="E326" t="s">
        <v>835</v>
      </c>
      <c r="F326">
        <v>874</v>
      </c>
    </row>
    <row r="327" spans="1:6">
      <c r="A327">
        <v>432</v>
      </c>
      <c r="B327" t="s">
        <v>515</v>
      </c>
      <c r="C327">
        <v>92</v>
      </c>
      <c r="D327" s="48" t="str">
        <f t="shared" si="5"/>
        <v>Tỉnh Hưng YênHuyện Ân Thi</v>
      </c>
      <c r="E327" t="s">
        <v>836</v>
      </c>
      <c r="F327">
        <v>875</v>
      </c>
    </row>
    <row r="328" spans="1:6">
      <c r="A328">
        <v>433</v>
      </c>
      <c r="B328" t="s">
        <v>515</v>
      </c>
      <c r="C328">
        <v>92</v>
      </c>
      <c r="D328" s="48" t="str">
        <f t="shared" si="5"/>
        <v>Tỉnh Hưng YênHuyện Khoái Châu</v>
      </c>
      <c r="E328" t="s">
        <v>837</v>
      </c>
      <c r="F328">
        <v>876</v>
      </c>
    </row>
    <row r="329" spans="1:6">
      <c r="A329">
        <v>434</v>
      </c>
      <c r="B329" t="s">
        <v>515</v>
      </c>
      <c r="C329">
        <v>92</v>
      </c>
      <c r="D329" s="48" t="str">
        <f t="shared" si="5"/>
        <v>Tỉnh Hưng YênHuyện Kim Động</v>
      </c>
      <c r="E329" t="s">
        <v>838</v>
      </c>
      <c r="F329">
        <v>877</v>
      </c>
    </row>
    <row r="330" spans="1:6">
      <c r="A330">
        <v>435</v>
      </c>
      <c r="B330" t="s">
        <v>515</v>
      </c>
      <c r="C330">
        <v>92</v>
      </c>
      <c r="D330" s="48" t="str">
        <f t="shared" si="5"/>
        <v>Tỉnh Hưng YênHuyện Tiên Lữ</v>
      </c>
      <c r="E330" t="s">
        <v>839</v>
      </c>
      <c r="F330">
        <v>878</v>
      </c>
    </row>
    <row r="331" spans="1:6">
      <c r="A331">
        <v>436</v>
      </c>
      <c r="B331" t="s">
        <v>515</v>
      </c>
      <c r="C331">
        <v>92</v>
      </c>
      <c r="D331" s="48" t="str">
        <f t="shared" si="5"/>
        <v>Tỉnh Hưng YênHuyện Phù Cừ</v>
      </c>
      <c r="E331" t="s">
        <v>840</v>
      </c>
      <c r="F331">
        <v>879</v>
      </c>
    </row>
    <row r="332" spans="1:6">
      <c r="A332">
        <v>618</v>
      </c>
      <c r="B332" t="s">
        <v>547</v>
      </c>
      <c r="C332">
        <v>108</v>
      </c>
      <c r="D332" s="48" t="str">
        <f t="shared" si="5"/>
        <v>Tỉnh Khánh HoàThành phố Nha Trang</v>
      </c>
      <c r="E332" t="s">
        <v>1020</v>
      </c>
      <c r="F332">
        <v>1061</v>
      </c>
    </row>
    <row r="333" spans="1:6">
      <c r="A333">
        <v>619</v>
      </c>
      <c r="B333" t="s">
        <v>547</v>
      </c>
      <c r="C333">
        <v>108</v>
      </c>
      <c r="D333" s="48" t="str">
        <f t="shared" si="5"/>
        <v>Tỉnh Khánh HoàThành phố Cam Ranh</v>
      </c>
      <c r="E333" t="s">
        <v>1021</v>
      </c>
      <c r="F333">
        <v>1062</v>
      </c>
    </row>
    <row r="334" spans="1:6">
      <c r="A334">
        <v>620</v>
      </c>
      <c r="B334" t="s">
        <v>547</v>
      </c>
      <c r="C334">
        <v>108</v>
      </c>
      <c r="D334" s="48" t="str">
        <f t="shared" si="5"/>
        <v>Tỉnh Khánh HoàHuyện Vạn Ninh</v>
      </c>
      <c r="E334" t="s">
        <v>1022</v>
      </c>
      <c r="F334">
        <v>1063</v>
      </c>
    </row>
    <row r="335" spans="1:6">
      <c r="A335">
        <v>621</v>
      </c>
      <c r="B335" t="s">
        <v>547</v>
      </c>
      <c r="C335">
        <v>108</v>
      </c>
      <c r="D335" s="48" t="str">
        <f t="shared" si="5"/>
        <v>Tỉnh Khánh HoàThị xã Ninh Hòa</v>
      </c>
      <c r="E335" t="s">
        <v>1023</v>
      </c>
      <c r="F335">
        <v>1064</v>
      </c>
    </row>
    <row r="336" spans="1:6">
      <c r="A336">
        <v>622</v>
      </c>
      <c r="B336" t="s">
        <v>547</v>
      </c>
      <c r="C336">
        <v>108</v>
      </c>
      <c r="D336" s="48" t="str">
        <f t="shared" si="5"/>
        <v>Tỉnh Khánh HoàHuyện Khánh Vĩnh</v>
      </c>
      <c r="E336" t="s">
        <v>1024</v>
      </c>
      <c r="F336">
        <v>1065</v>
      </c>
    </row>
    <row r="337" spans="1:6">
      <c r="A337">
        <v>623</v>
      </c>
      <c r="B337" t="s">
        <v>547</v>
      </c>
      <c r="C337">
        <v>108</v>
      </c>
      <c r="D337" s="48" t="str">
        <f t="shared" si="5"/>
        <v>Tỉnh Khánh HoàHuyện Diên Khánh</v>
      </c>
      <c r="E337" t="s">
        <v>1025</v>
      </c>
      <c r="F337">
        <v>1066</v>
      </c>
    </row>
    <row r="338" spans="1:6">
      <c r="A338">
        <v>624</v>
      </c>
      <c r="B338" t="s">
        <v>547</v>
      </c>
      <c r="C338">
        <v>108</v>
      </c>
      <c r="D338" s="48" t="str">
        <f t="shared" si="5"/>
        <v>Tỉnh Khánh HoàHuyện Khánh Sơn</v>
      </c>
      <c r="E338" t="s">
        <v>1026</v>
      </c>
      <c r="F338">
        <v>1067</v>
      </c>
    </row>
    <row r="339" spans="1:6">
      <c r="A339">
        <v>625</v>
      </c>
      <c r="B339" t="s">
        <v>547</v>
      </c>
      <c r="C339">
        <v>108</v>
      </c>
      <c r="D339" s="48" t="str">
        <f t="shared" si="5"/>
        <v>Tỉnh Khánh HoàHuyện Trường Sa</v>
      </c>
      <c r="E339" t="s">
        <v>1027</v>
      </c>
      <c r="F339">
        <v>1068</v>
      </c>
    </row>
    <row r="340" spans="1:6">
      <c r="A340">
        <v>626</v>
      </c>
      <c r="B340" t="s">
        <v>547</v>
      </c>
      <c r="C340">
        <v>108</v>
      </c>
      <c r="D340" s="48" t="str">
        <f t="shared" si="5"/>
        <v>Tỉnh Khánh HoàHuyện Cam Lâm</v>
      </c>
      <c r="E340" t="s">
        <v>1028</v>
      </c>
      <c r="F340">
        <v>1069</v>
      </c>
    </row>
    <row r="341" spans="1:6">
      <c r="A341">
        <v>139</v>
      </c>
      <c r="B341" t="s">
        <v>589</v>
      </c>
      <c r="C341">
        <v>129</v>
      </c>
      <c r="D341" s="48" t="str">
        <f t="shared" si="5"/>
        <v>Tỉnh Kiên GiangThành phố Rạch Giá</v>
      </c>
      <c r="E341" t="s">
        <v>1245</v>
      </c>
      <c r="F341">
        <v>1296</v>
      </c>
    </row>
    <row r="342" spans="1:6">
      <c r="A342">
        <v>140</v>
      </c>
      <c r="B342" t="s">
        <v>589</v>
      </c>
      <c r="C342">
        <v>129</v>
      </c>
      <c r="D342" s="48" t="str">
        <f t="shared" si="5"/>
        <v>Tỉnh Kiên GiangThị xã Hà Tiên</v>
      </c>
      <c r="E342" t="s">
        <v>1246</v>
      </c>
      <c r="F342">
        <v>1297</v>
      </c>
    </row>
    <row r="343" spans="1:6">
      <c r="A343">
        <v>141</v>
      </c>
      <c r="B343" t="s">
        <v>589</v>
      </c>
      <c r="C343">
        <v>129</v>
      </c>
      <c r="D343" s="48" t="str">
        <f t="shared" si="5"/>
        <v>Tỉnh Kiên GiangHuyện Kiên Lương</v>
      </c>
      <c r="E343" t="s">
        <v>1247</v>
      </c>
      <c r="F343">
        <v>1298</v>
      </c>
    </row>
    <row r="344" spans="1:6">
      <c r="A344">
        <v>142</v>
      </c>
      <c r="B344" t="s">
        <v>589</v>
      </c>
      <c r="C344">
        <v>129</v>
      </c>
      <c r="D344" s="48" t="str">
        <f t="shared" si="5"/>
        <v>Tỉnh Kiên GiangHuyện Hòn Đất</v>
      </c>
      <c r="E344" t="s">
        <v>1248</v>
      </c>
      <c r="F344">
        <v>1299</v>
      </c>
    </row>
    <row r="345" spans="1:6">
      <c r="A345">
        <v>143</v>
      </c>
      <c r="B345" t="s">
        <v>589</v>
      </c>
      <c r="C345">
        <v>129</v>
      </c>
      <c r="D345" s="48" t="str">
        <f t="shared" si="5"/>
        <v>Tỉnh Kiên GiangHuyện Tân Hiệp</v>
      </c>
      <c r="E345" t="s">
        <v>1249</v>
      </c>
      <c r="F345">
        <v>1300</v>
      </c>
    </row>
    <row r="346" spans="1:6">
      <c r="A346">
        <v>144</v>
      </c>
      <c r="B346" t="s">
        <v>589</v>
      </c>
      <c r="C346">
        <v>129</v>
      </c>
      <c r="D346" s="48" t="str">
        <f t="shared" si="5"/>
        <v>Tỉnh Kiên GiangHuyện Châu Thành</v>
      </c>
      <c r="E346" t="s">
        <v>1122</v>
      </c>
      <c r="F346">
        <v>1301</v>
      </c>
    </row>
    <row r="347" spans="1:6">
      <c r="A347">
        <v>145</v>
      </c>
      <c r="B347" t="s">
        <v>589</v>
      </c>
      <c r="C347">
        <v>129</v>
      </c>
      <c r="D347" s="48" t="str">
        <f t="shared" si="5"/>
        <v>Tỉnh Kiên GiangHuyện Giồng Riềng</v>
      </c>
      <c r="E347" t="s">
        <v>1250</v>
      </c>
      <c r="F347">
        <v>1302</v>
      </c>
    </row>
    <row r="348" spans="1:6">
      <c r="A348">
        <v>146</v>
      </c>
      <c r="B348" t="s">
        <v>589</v>
      </c>
      <c r="C348">
        <v>129</v>
      </c>
      <c r="D348" s="48" t="str">
        <f t="shared" si="5"/>
        <v>Tỉnh Kiên GiangHuyện Gò Quao</v>
      </c>
      <c r="E348" t="s">
        <v>1251</v>
      </c>
      <c r="F348">
        <v>1303</v>
      </c>
    </row>
    <row r="349" spans="1:6">
      <c r="A349">
        <v>147</v>
      </c>
      <c r="B349" t="s">
        <v>589</v>
      </c>
      <c r="C349">
        <v>129</v>
      </c>
      <c r="D349" s="48" t="str">
        <f t="shared" si="5"/>
        <v>Tỉnh Kiên GiangHuyện An Biên</v>
      </c>
      <c r="E349" t="s">
        <v>1252</v>
      </c>
      <c r="F349">
        <v>1304</v>
      </c>
    </row>
    <row r="350" spans="1:6">
      <c r="A350">
        <v>148</v>
      </c>
      <c r="B350" t="s">
        <v>589</v>
      </c>
      <c r="C350">
        <v>129</v>
      </c>
      <c r="D350" s="48" t="str">
        <f t="shared" si="5"/>
        <v>Tỉnh Kiên GiangHuyện An Minh</v>
      </c>
      <c r="E350" t="s">
        <v>1253</v>
      </c>
      <c r="F350">
        <v>1305</v>
      </c>
    </row>
    <row r="351" spans="1:6">
      <c r="A351">
        <v>149</v>
      </c>
      <c r="B351" t="s">
        <v>589</v>
      </c>
      <c r="C351">
        <v>129</v>
      </c>
      <c r="D351" s="48" t="str">
        <f t="shared" si="5"/>
        <v>Tỉnh Kiên GiangHuyện Vĩnh Thuận</v>
      </c>
      <c r="E351" t="s">
        <v>1254</v>
      </c>
      <c r="F351">
        <v>1306</v>
      </c>
    </row>
    <row r="352" spans="1:6">
      <c r="A352">
        <v>150</v>
      </c>
      <c r="B352" t="s">
        <v>589</v>
      </c>
      <c r="C352">
        <v>129</v>
      </c>
      <c r="D352" s="48" t="str">
        <f t="shared" si="5"/>
        <v>Tỉnh Kiên GiangHuyện Phú Quốc</v>
      </c>
      <c r="E352" t="s">
        <v>1255</v>
      </c>
      <c r="F352">
        <v>1307</v>
      </c>
    </row>
    <row r="353" spans="1:6">
      <c r="A353">
        <v>151</v>
      </c>
      <c r="B353" t="s">
        <v>589</v>
      </c>
      <c r="C353">
        <v>129</v>
      </c>
      <c r="D353" s="48" t="str">
        <f t="shared" si="5"/>
        <v>Tỉnh Kiên GiangHuyện Kiên Hải</v>
      </c>
      <c r="E353" t="s">
        <v>1256</v>
      </c>
      <c r="F353">
        <v>1308</v>
      </c>
    </row>
    <row r="354" spans="1:6">
      <c r="A354">
        <v>152</v>
      </c>
      <c r="B354" t="s">
        <v>589</v>
      </c>
      <c r="C354">
        <v>129</v>
      </c>
      <c r="D354" s="48" t="str">
        <f t="shared" si="5"/>
        <v>Tỉnh Kiên GiangHuyện U Minh Thượng</v>
      </c>
      <c r="E354" t="s">
        <v>1257</v>
      </c>
      <c r="F354">
        <v>1309</v>
      </c>
    </row>
    <row r="355" spans="1:6">
      <c r="A355">
        <v>153</v>
      </c>
      <c r="B355" t="s">
        <v>589</v>
      </c>
      <c r="C355">
        <v>129</v>
      </c>
      <c r="D355" s="48" t="str">
        <f t="shared" si="5"/>
        <v>Tỉnh Kiên GiangHuyện Giang Thành</v>
      </c>
      <c r="E355" t="s">
        <v>1258</v>
      </c>
      <c r="F355">
        <v>1310</v>
      </c>
    </row>
    <row r="356" spans="1:6">
      <c r="A356">
        <v>644</v>
      </c>
      <c r="B356" t="s">
        <v>553</v>
      </c>
      <c r="C356">
        <v>111</v>
      </c>
      <c r="D356" s="48" t="str">
        <f t="shared" si="5"/>
        <v>Tỉnh Kon TumThành phố Kon Tum</v>
      </c>
      <c r="E356" t="s">
        <v>1046</v>
      </c>
      <c r="F356">
        <v>1087</v>
      </c>
    </row>
    <row r="357" spans="1:6">
      <c r="A357">
        <v>645</v>
      </c>
      <c r="B357" t="s">
        <v>553</v>
      </c>
      <c r="C357">
        <v>111</v>
      </c>
      <c r="D357" s="48" t="str">
        <f t="shared" si="5"/>
        <v>Tỉnh Kon TumHuyện Đắk Glei</v>
      </c>
      <c r="E357" t="s">
        <v>1047</v>
      </c>
      <c r="F357">
        <v>1088</v>
      </c>
    </row>
    <row r="358" spans="1:6">
      <c r="A358">
        <v>646</v>
      </c>
      <c r="B358" t="s">
        <v>553</v>
      </c>
      <c r="C358">
        <v>111</v>
      </c>
      <c r="D358" s="48" t="str">
        <f t="shared" si="5"/>
        <v>Tỉnh Kon TumHuyện Ngọc Hồi</v>
      </c>
      <c r="E358" t="s">
        <v>1048</v>
      </c>
      <c r="F358">
        <v>1089</v>
      </c>
    </row>
    <row r="359" spans="1:6">
      <c r="A359">
        <v>647</v>
      </c>
      <c r="B359" t="s">
        <v>553</v>
      </c>
      <c r="C359">
        <v>111</v>
      </c>
      <c r="D359" s="48" t="str">
        <f t="shared" si="5"/>
        <v>Tỉnh Kon TumHuyện Đắk Tô</v>
      </c>
      <c r="E359" t="s">
        <v>1049</v>
      </c>
      <c r="F359">
        <v>1090</v>
      </c>
    </row>
    <row r="360" spans="1:6">
      <c r="A360">
        <v>648</v>
      </c>
      <c r="B360" t="s">
        <v>553</v>
      </c>
      <c r="C360">
        <v>111</v>
      </c>
      <c r="D360" s="48" t="str">
        <f t="shared" si="5"/>
        <v>Tỉnh Kon TumHuyện Kon Plông</v>
      </c>
      <c r="E360" t="s">
        <v>1050</v>
      </c>
      <c r="F360">
        <v>1091</v>
      </c>
    </row>
    <row r="361" spans="1:6">
      <c r="A361">
        <v>649</v>
      </c>
      <c r="B361" t="s">
        <v>553</v>
      </c>
      <c r="C361">
        <v>111</v>
      </c>
      <c r="D361" s="48" t="str">
        <f t="shared" si="5"/>
        <v>Tỉnh Kon TumHuyện Kon Rẫy</v>
      </c>
      <c r="E361" t="s">
        <v>1051</v>
      </c>
      <c r="F361">
        <v>1092</v>
      </c>
    </row>
    <row r="362" spans="1:6">
      <c r="A362">
        <v>650</v>
      </c>
      <c r="B362" t="s">
        <v>553</v>
      </c>
      <c r="C362">
        <v>111</v>
      </c>
      <c r="D362" s="48" t="str">
        <f t="shared" si="5"/>
        <v>Tỉnh Kon TumHuyện Đắk Hà</v>
      </c>
      <c r="E362" t="s">
        <v>1052</v>
      </c>
      <c r="F362">
        <v>1093</v>
      </c>
    </row>
    <row r="363" spans="1:6">
      <c r="A363">
        <v>651</v>
      </c>
      <c r="B363" t="s">
        <v>553</v>
      </c>
      <c r="C363">
        <v>111</v>
      </c>
      <c r="D363" s="48" t="str">
        <f t="shared" si="5"/>
        <v>Tỉnh Kon TumHuyện Sa Thầy</v>
      </c>
      <c r="E363" t="s">
        <v>1053</v>
      </c>
      <c r="F363">
        <v>1094</v>
      </c>
    </row>
    <row r="364" spans="1:6">
      <c r="A364">
        <v>652</v>
      </c>
      <c r="B364" t="s">
        <v>553</v>
      </c>
      <c r="C364">
        <v>111</v>
      </c>
      <c r="D364" s="48" t="str">
        <f t="shared" si="5"/>
        <v>Tỉnh Kon TumHuyện Tu Mơ Rông</v>
      </c>
      <c r="E364" t="s">
        <v>1054</v>
      </c>
      <c r="F364">
        <v>1095</v>
      </c>
    </row>
    <row r="365" spans="1:6">
      <c r="A365">
        <v>653</v>
      </c>
      <c r="B365" t="s">
        <v>553</v>
      </c>
      <c r="C365">
        <v>111</v>
      </c>
      <c r="D365" s="48" t="str">
        <f t="shared" si="5"/>
        <v>Tỉnh Kon TumHuyện Ia H'Drai</v>
      </c>
      <c r="E365" t="s">
        <v>1055</v>
      </c>
      <c r="F365">
        <v>1096</v>
      </c>
    </row>
    <row r="366" spans="1:6">
      <c r="A366">
        <v>285</v>
      </c>
      <c r="B366" t="s">
        <v>489</v>
      </c>
      <c r="C366">
        <v>79</v>
      </c>
      <c r="D366" s="48" t="str">
        <f t="shared" si="5"/>
        <v>Tỉnh Lai ChâuHuyện Tam Đường</v>
      </c>
      <c r="E366" t="s">
        <v>690</v>
      </c>
      <c r="F366">
        <v>729</v>
      </c>
    </row>
    <row r="367" spans="1:6">
      <c r="A367">
        <v>286</v>
      </c>
      <c r="B367" t="s">
        <v>489</v>
      </c>
      <c r="C367">
        <v>79</v>
      </c>
      <c r="D367" s="48" t="str">
        <f t="shared" si="5"/>
        <v>Tỉnh Lai ChâuHuyện Mường Tè</v>
      </c>
      <c r="E367" t="s">
        <v>691</v>
      </c>
      <c r="F367">
        <v>730</v>
      </c>
    </row>
    <row r="368" spans="1:6">
      <c r="A368">
        <v>287</v>
      </c>
      <c r="B368" t="s">
        <v>489</v>
      </c>
      <c r="C368">
        <v>79</v>
      </c>
      <c r="D368" s="48" t="str">
        <f t="shared" si="5"/>
        <v>Tỉnh Lai ChâuHuyện Sìn Hồ</v>
      </c>
      <c r="E368" t="s">
        <v>692</v>
      </c>
      <c r="F368">
        <v>731</v>
      </c>
    </row>
    <row r="369" spans="1:6">
      <c r="A369">
        <v>288</v>
      </c>
      <c r="B369" t="s">
        <v>489</v>
      </c>
      <c r="C369">
        <v>79</v>
      </c>
      <c r="D369" s="48" t="str">
        <f t="shared" si="5"/>
        <v>Tỉnh Lai ChâuHuyện Phong Thổ</v>
      </c>
      <c r="E369" t="s">
        <v>693</v>
      </c>
      <c r="F369">
        <v>732</v>
      </c>
    </row>
    <row r="370" spans="1:6">
      <c r="A370">
        <v>289</v>
      </c>
      <c r="B370" t="s">
        <v>489</v>
      </c>
      <c r="C370">
        <v>79</v>
      </c>
      <c r="D370" s="48" t="str">
        <f t="shared" si="5"/>
        <v>Tỉnh Lai ChâuHuyện Than Uyên</v>
      </c>
      <c r="E370" t="s">
        <v>694</v>
      </c>
      <c r="F370">
        <v>733</v>
      </c>
    </row>
    <row r="371" spans="1:6">
      <c r="A371">
        <v>290</v>
      </c>
      <c r="B371" t="s">
        <v>489</v>
      </c>
      <c r="C371">
        <v>79</v>
      </c>
      <c r="D371" s="48" t="str">
        <f t="shared" si="5"/>
        <v>Tỉnh Lai ChâuThị xã Lai châu</v>
      </c>
      <c r="E371" t="s">
        <v>695</v>
      </c>
      <c r="F371">
        <v>734</v>
      </c>
    </row>
    <row r="372" spans="1:6">
      <c r="A372">
        <v>291</v>
      </c>
      <c r="B372" t="s">
        <v>489</v>
      </c>
      <c r="C372">
        <v>79</v>
      </c>
      <c r="D372" s="48" t="str">
        <f t="shared" si="5"/>
        <v>Tỉnh Lai ChâuHuyện Tân Uyên</v>
      </c>
      <c r="E372" t="s">
        <v>696</v>
      </c>
      <c r="F372">
        <v>735</v>
      </c>
    </row>
    <row r="373" spans="1:6">
      <c r="A373">
        <v>292</v>
      </c>
      <c r="B373" t="s">
        <v>489</v>
      </c>
      <c r="C373">
        <v>79</v>
      </c>
      <c r="D373" s="48" t="str">
        <f t="shared" si="5"/>
        <v>Tỉnh Lai ChâuHuyện Nậm Nhùn</v>
      </c>
      <c r="E373" t="s">
        <v>697</v>
      </c>
      <c r="F373">
        <v>736</v>
      </c>
    </row>
    <row r="374" spans="1:6">
      <c r="A374">
        <v>694</v>
      </c>
      <c r="B374" t="s">
        <v>561</v>
      </c>
      <c r="C374">
        <v>115</v>
      </c>
      <c r="D374" s="48" t="str">
        <f t="shared" si="5"/>
        <v>Tỉnh Lâm ĐồngThành phố Đà Lạt</v>
      </c>
      <c r="E374" t="s">
        <v>1096</v>
      </c>
      <c r="F374">
        <v>1137</v>
      </c>
    </row>
    <row r="375" spans="1:6">
      <c r="A375">
        <v>695</v>
      </c>
      <c r="B375" t="s">
        <v>561</v>
      </c>
      <c r="C375">
        <v>115</v>
      </c>
      <c r="D375" s="48" t="str">
        <f t="shared" si="5"/>
        <v>Tỉnh Lâm ĐồngThành phố Bảo Lộc</v>
      </c>
      <c r="E375" t="s">
        <v>1097</v>
      </c>
      <c r="F375">
        <v>1138</v>
      </c>
    </row>
    <row r="376" spans="1:6">
      <c r="A376">
        <v>696</v>
      </c>
      <c r="B376" t="s">
        <v>561</v>
      </c>
      <c r="C376">
        <v>115</v>
      </c>
      <c r="D376" s="48" t="str">
        <f t="shared" si="5"/>
        <v>Tỉnh Lâm ĐồngHuyện Lạc Dương</v>
      </c>
      <c r="E376" t="s">
        <v>1098</v>
      </c>
      <c r="F376">
        <v>1139</v>
      </c>
    </row>
    <row r="377" spans="1:6">
      <c r="A377">
        <v>697</v>
      </c>
      <c r="B377" t="s">
        <v>561</v>
      </c>
      <c r="C377">
        <v>115</v>
      </c>
      <c r="D377" s="48" t="str">
        <f t="shared" si="5"/>
        <v>Tỉnh Lâm ĐồngHuyện Lâm Hà</v>
      </c>
      <c r="E377" t="s">
        <v>1099</v>
      </c>
      <c r="F377">
        <v>1140</v>
      </c>
    </row>
    <row r="378" spans="1:6">
      <c r="A378">
        <v>698</v>
      </c>
      <c r="B378" t="s">
        <v>561</v>
      </c>
      <c r="C378">
        <v>115</v>
      </c>
      <c r="D378" s="48" t="str">
        <f t="shared" si="5"/>
        <v>Tỉnh Lâm ĐồngHuyện Đơn Dương</v>
      </c>
      <c r="E378" t="s">
        <v>1100</v>
      </c>
      <c r="F378">
        <v>1141</v>
      </c>
    </row>
    <row r="379" spans="1:6">
      <c r="A379">
        <v>699</v>
      </c>
      <c r="B379" t="s">
        <v>561</v>
      </c>
      <c r="C379">
        <v>115</v>
      </c>
      <c r="D379" s="48" t="str">
        <f t="shared" si="5"/>
        <v>Tỉnh Lâm ĐồngHuyện Đức Trọng</v>
      </c>
      <c r="E379" t="s">
        <v>1101</v>
      </c>
      <c r="F379">
        <v>1142</v>
      </c>
    </row>
    <row r="380" spans="1:6">
      <c r="A380">
        <v>700</v>
      </c>
      <c r="B380" t="s">
        <v>561</v>
      </c>
      <c r="C380">
        <v>115</v>
      </c>
      <c r="D380" s="48" t="str">
        <f t="shared" si="5"/>
        <v>Tỉnh Lâm ĐồngHuyện Di Linh</v>
      </c>
      <c r="E380" t="s">
        <v>1102</v>
      </c>
      <c r="F380">
        <v>1143</v>
      </c>
    </row>
    <row r="381" spans="1:6">
      <c r="A381">
        <v>701</v>
      </c>
      <c r="B381" t="s">
        <v>561</v>
      </c>
      <c r="C381">
        <v>115</v>
      </c>
      <c r="D381" s="48" t="str">
        <f t="shared" si="5"/>
        <v>Tỉnh Lâm ĐồngHuyện Bảo Lâm</v>
      </c>
      <c r="E381" t="s">
        <v>644</v>
      </c>
      <c r="F381">
        <v>1144</v>
      </c>
    </row>
    <row r="382" spans="1:6">
      <c r="A382">
        <v>702</v>
      </c>
      <c r="B382" t="s">
        <v>561</v>
      </c>
      <c r="C382">
        <v>115</v>
      </c>
      <c r="D382" s="48" t="str">
        <f t="shared" si="5"/>
        <v>Tỉnh Lâm ĐồngHuyện Đạ Huoai</v>
      </c>
      <c r="E382" t="s">
        <v>1103</v>
      </c>
      <c r="F382">
        <v>1145</v>
      </c>
    </row>
    <row r="383" spans="1:6">
      <c r="A383">
        <v>703</v>
      </c>
      <c r="B383" t="s">
        <v>561</v>
      </c>
      <c r="C383">
        <v>115</v>
      </c>
      <c r="D383" s="48" t="str">
        <f t="shared" si="5"/>
        <v>Tỉnh Lâm ĐồngHuyện Đạ Tẻh</v>
      </c>
      <c r="E383" t="s">
        <v>1104</v>
      </c>
      <c r="F383">
        <v>1146</v>
      </c>
    </row>
    <row r="384" spans="1:6">
      <c r="A384">
        <v>704</v>
      </c>
      <c r="B384" t="s">
        <v>561</v>
      </c>
      <c r="C384">
        <v>115</v>
      </c>
      <c r="D384" s="48" t="str">
        <f t="shared" si="5"/>
        <v>Tỉnh Lâm ĐồngHuyện Cát Tiên</v>
      </c>
      <c r="E384" t="s">
        <v>1105</v>
      </c>
      <c r="F384">
        <v>1147</v>
      </c>
    </row>
    <row r="385" spans="1:6">
      <c r="A385">
        <v>705</v>
      </c>
      <c r="B385" t="s">
        <v>561</v>
      </c>
      <c r="C385">
        <v>115</v>
      </c>
      <c r="D385" s="48" t="str">
        <f t="shared" si="5"/>
        <v>Tỉnh Lâm ĐồngHuyện Đam Rông</v>
      </c>
      <c r="E385" t="s">
        <v>1106</v>
      </c>
      <c r="F385">
        <v>1148</v>
      </c>
    </row>
    <row r="386" spans="1:6">
      <c r="A386">
        <v>335</v>
      </c>
      <c r="B386" t="s">
        <v>499</v>
      </c>
      <c r="C386">
        <v>84</v>
      </c>
      <c r="D386" s="48" t="str">
        <f t="shared" ref="D386:D449" si="6">B386&amp;E386</f>
        <v>Tỉnh Lạng SơnThành phố Lạng Sơn</v>
      </c>
      <c r="E386" t="s">
        <v>739</v>
      </c>
      <c r="F386">
        <v>778</v>
      </c>
    </row>
    <row r="387" spans="1:6">
      <c r="A387">
        <v>336</v>
      </c>
      <c r="B387" t="s">
        <v>499</v>
      </c>
      <c r="C387">
        <v>84</v>
      </c>
      <c r="D387" s="48" t="str">
        <f t="shared" si="6"/>
        <v>Tỉnh Lạng SơnHuyện Tràng Định</v>
      </c>
      <c r="E387" t="s">
        <v>740</v>
      </c>
      <c r="F387">
        <v>779</v>
      </c>
    </row>
    <row r="388" spans="1:6">
      <c r="A388">
        <v>337</v>
      </c>
      <c r="B388" t="s">
        <v>499</v>
      </c>
      <c r="C388">
        <v>84</v>
      </c>
      <c r="D388" s="48" t="str">
        <f t="shared" si="6"/>
        <v>Tỉnh Lạng SơnHuyện Bình Gia</v>
      </c>
      <c r="E388" t="s">
        <v>741</v>
      </c>
      <c r="F388">
        <v>780</v>
      </c>
    </row>
    <row r="389" spans="1:6">
      <c r="A389">
        <v>338</v>
      </c>
      <c r="B389" t="s">
        <v>499</v>
      </c>
      <c r="C389">
        <v>84</v>
      </c>
      <c r="D389" s="48" t="str">
        <f t="shared" si="6"/>
        <v>Tỉnh Lạng SơnHuyện Văn Lãng</v>
      </c>
      <c r="E389" t="s">
        <v>742</v>
      </c>
      <c r="F389">
        <v>781</v>
      </c>
    </row>
    <row r="390" spans="1:6">
      <c r="A390">
        <v>339</v>
      </c>
      <c r="B390" t="s">
        <v>499</v>
      </c>
      <c r="C390">
        <v>84</v>
      </c>
      <c r="D390" s="48" t="str">
        <f t="shared" si="6"/>
        <v>Tỉnh Lạng SơnHuyện Cao Lộc</v>
      </c>
      <c r="E390" t="s">
        <v>743</v>
      </c>
      <c r="F390">
        <v>782</v>
      </c>
    </row>
    <row r="391" spans="1:6">
      <c r="A391">
        <v>340</v>
      </c>
      <c r="B391" t="s">
        <v>499</v>
      </c>
      <c r="C391">
        <v>84</v>
      </c>
      <c r="D391" s="48" t="str">
        <f t="shared" si="6"/>
        <v>Tỉnh Lạng SơnHuyện Văn Quan</v>
      </c>
      <c r="E391" t="s">
        <v>744</v>
      </c>
      <c r="F391">
        <v>783</v>
      </c>
    </row>
    <row r="392" spans="1:6">
      <c r="A392">
        <v>341</v>
      </c>
      <c r="B392" t="s">
        <v>499</v>
      </c>
      <c r="C392">
        <v>84</v>
      </c>
      <c r="D392" s="48" t="str">
        <f t="shared" si="6"/>
        <v>Tỉnh Lạng SơnHuyện Bắc Sơn</v>
      </c>
      <c r="E392" t="s">
        <v>745</v>
      </c>
      <c r="F392">
        <v>784</v>
      </c>
    </row>
    <row r="393" spans="1:6">
      <c r="A393">
        <v>342</v>
      </c>
      <c r="B393" t="s">
        <v>499</v>
      </c>
      <c r="C393">
        <v>84</v>
      </c>
      <c r="D393" s="48" t="str">
        <f t="shared" si="6"/>
        <v>Tỉnh Lạng SơnHuyện Hữu Lũng</v>
      </c>
      <c r="E393" t="s">
        <v>746</v>
      </c>
      <c r="F393">
        <v>785</v>
      </c>
    </row>
    <row r="394" spans="1:6">
      <c r="A394">
        <v>343</v>
      </c>
      <c r="B394" t="s">
        <v>499</v>
      </c>
      <c r="C394">
        <v>84</v>
      </c>
      <c r="D394" s="48" t="str">
        <f t="shared" si="6"/>
        <v>Tỉnh Lạng SơnHuyện Chi Lăng</v>
      </c>
      <c r="E394" t="s">
        <v>747</v>
      </c>
      <c r="F394">
        <v>786</v>
      </c>
    </row>
    <row r="395" spans="1:6">
      <c r="A395">
        <v>344</v>
      </c>
      <c r="B395" t="s">
        <v>499</v>
      </c>
      <c r="C395">
        <v>84</v>
      </c>
      <c r="D395" s="48" t="str">
        <f t="shared" si="6"/>
        <v>Tỉnh Lạng SơnHuyện Lộc Bình</v>
      </c>
      <c r="E395" t="s">
        <v>748</v>
      </c>
      <c r="F395">
        <v>787</v>
      </c>
    </row>
    <row r="396" spans="1:6">
      <c r="A396">
        <v>345</v>
      </c>
      <c r="B396" t="s">
        <v>499</v>
      </c>
      <c r="C396">
        <v>84</v>
      </c>
      <c r="D396" s="48" t="str">
        <f t="shared" si="6"/>
        <v>Tỉnh Lạng SơnHuyện Đình Lập</v>
      </c>
      <c r="E396" t="s">
        <v>749</v>
      </c>
      <c r="F396">
        <v>788</v>
      </c>
    </row>
    <row r="397" spans="1:6">
      <c r="A397">
        <v>266</v>
      </c>
      <c r="B397" t="s">
        <v>485</v>
      </c>
      <c r="C397">
        <v>77</v>
      </c>
      <c r="D397" s="48" t="str">
        <f t="shared" si="6"/>
        <v>Tỉnh Lào CaiThành phố Lào Cai</v>
      </c>
      <c r="E397" t="s">
        <v>671</v>
      </c>
      <c r="F397">
        <v>710</v>
      </c>
    </row>
    <row r="398" spans="1:6">
      <c r="A398">
        <v>267</v>
      </c>
      <c r="B398" t="s">
        <v>485</v>
      </c>
      <c r="C398">
        <v>77</v>
      </c>
      <c r="D398" s="48" t="str">
        <f t="shared" si="6"/>
        <v>Tỉnh Lào CaiHuyện Bát Xát</v>
      </c>
      <c r="E398" t="s">
        <v>672</v>
      </c>
      <c r="F398">
        <v>711</v>
      </c>
    </row>
    <row r="399" spans="1:6">
      <c r="A399">
        <v>268</v>
      </c>
      <c r="B399" t="s">
        <v>485</v>
      </c>
      <c r="C399">
        <v>77</v>
      </c>
      <c r="D399" s="48" t="str">
        <f t="shared" si="6"/>
        <v>Tỉnh Lào CaiHuyện Mường Khương</v>
      </c>
      <c r="E399" t="s">
        <v>673</v>
      </c>
      <c r="F399">
        <v>712</v>
      </c>
    </row>
    <row r="400" spans="1:6">
      <c r="A400">
        <v>269</v>
      </c>
      <c r="B400" t="s">
        <v>485</v>
      </c>
      <c r="C400">
        <v>77</v>
      </c>
      <c r="D400" s="48" t="str">
        <f t="shared" si="6"/>
        <v>Tỉnh Lào CaiHuyện Si Ma Cai</v>
      </c>
      <c r="E400" t="s">
        <v>674</v>
      </c>
      <c r="F400">
        <v>713</v>
      </c>
    </row>
    <row r="401" spans="1:6">
      <c r="A401">
        <v>270</v>
      </c>
      <c r="B401" t="s">
        <v>485</v>
      </c>
      <c r="C401">
        <v>77</v>
      </c>
      <c r="D401" s="48" t="str">
        <f t="shared" si="6"/>
        <v>Tỉnh Lào CaiHuyện Bắc Hà</v>
      </c>
      <c r="E401" t="s">
        <v>675</v>
      </c>
      <c r="F401">
        <v>714</v>
      </c>
    </row>
    <row r="402" spans="1:6">
      <c r="A402">
        <v>271</v>
      </c>
      <c r="B402" t="s">
        <v>485</v>
      </c>
      <c r="C402">
        <v>77</v>
      </c>
      <c r="D402" s="48" t="str">
        <f t="shared" si="6"/>
        <v>Tỉnh Lào CaiHuyện Bảo Thắng</v>
      </c>
      <c r="E402" t="s">
        <v>676</v>
      </c>
      <c r="F402">
        <v>715</v>
      </c>
    </row>
    <row r="403" spans="1:6">
      <c r="A403">
        <v>272</v>
      </c>
      <c r="B403" t="s">
        <v>485</v>
      </c>
      <c r="C403">
        <v>77</v>
      </c>
      <c r="D403" s="48" t="str">
        <f t="shared" si="6"/>
        <v>Tỉnh Lào CaiHuyện Bảo Yên</v>
      </c>
      <c r="E403" t="s">
        <v>677</v>
      </c>
      <c r="F403">
        <v>716</v>
      </c>
    </row>
    <row r="404" spans="1:6">
      <c r="A404">
        <v>273</v>
      </c>
      <c r="B404" t="s">
        <v>485</v>
      </c>
      <c r="C404">
        <v>77</v>
      </c>
      <c r="D404" s="48" t="str">
        <f t="shared" si="6"/>
        <v>Tỉnh Lào CaiHuyện Sa Pa</v>
      </c>
      <c r="E404" t="s">
        <v>678</v>
      </c>
      <c r="F404">
        <v>717</v>
      </c>
    </row>
    <row r="405" spans="1:6">
      <c r="A405">
        <v>274</v>
      </c>
      <c r="B405" t="s">
        <v>485</v>
      </c>
      <c r="C405">
        <v>77</v>
      </c>
      <c r="D405" s="48" t="str">
        <f t="shared" si="6"/>
        <v>Tỉnh Lào CaiHuyện Văn Bàn</v>
      </c>
      <c r="E405" t="s">
        <v>679</v>
      </c>
      <c r="F405">
        <v>718</v>
      </c>
    </row>
    <row r="406" spans="1:6">
      <c r="A406">
        <v>64</v>
      </c>
      <c r="B406" t="s">
        <v>575</v>
      </c>
      <c r="C406">
        <v>122</v>
      </c>
      <c r="D406" s="48" t="str">
        <f t="shared" si="6"/>
        <v>Tỉnh Long AnThành phố Tân An</v>
      </c>
      <c r="E406" t="s">
        <v>1178</v>
      </c>
      <c r="F406">
        <v>1221</v>
      </c>
    </row>
    <row r="407" spans="1:6">
      <c r="A407">
        <v>65</v>
      </c>
      <c r="B407" t="s">
        <v>575</v>
      </c>
      <c r="C407">
        <v>122</v>
      </c>
      <c r="D407" s="48" t="str">
        <f t="shared" si="6"/>
        <v>Tỉnh Long AnHuyện Tân Hưng</v>
      </c>
      <c r="E407" t="s">
        <v>1179</v>
      </c>
      <c r="F407">
        <v>1222</v>
      </c>
    </row>
    <row r="408" spans="1:6">
      <c r="A408">
        <v>66</v>
      </c>
      <c r="B408" t="s">
        <v>575</v>
      </c>
      <c r="C408">
        <v>122</v>
      </c>
      <c r="D408" s="48" t="str">
        <f t="shared" si="6"/>
        <v>Tỉnh Long AnHuyện Vĩnh Hưng</v>
      </c>
      <c r="E408" t="s">
        <v>1180</v>
      </c>
      <c r="F408">
        <v>1223</v>
      </c>
    </row>
    <row r="409" spans="1:6">
      <c r="A409">
        <v>67</v>
      </c>
      <c r="B409" t="s">
        <v>575</v>
      </c>
      <c r="C409">
        <v>122</v>
      </c>
      <c r="D409" s="48" t="str">
        <f t="shared" si="6"/>
        <v>Tỉnh Long AnHuyện Mộc Hóa</v>
      </c>
      <c r="E409" t="s">
        <v>1181</v>
      </c>
      <c r="F409">
        <v>1224</v>
      </c>
    </row>
    <row r="410" spans="1:6">
      <c r="A410">
        <v>68</v>
      </c>
      <c r="B410" t="s">
        <v>575</v>
      </c>
      <c r="C410">
        <v>122</v>
      </c>
      <c r="D410" s="48" t="str">
        <f t="shared" si="6"/>
        <v>Tỉnh Long AnHuyện Tân Thạnh</v>
      </c>
      <c r="E410" t="s">
        <v>1182</v>
      </c>
      <c r="F410">
        <v>1225</v>
      </c>
    </row>
    <row r="411" spans="1:6">
      <c r="A411">
        <v>69</v>
      </c>
      <c r="B411" t="s">
        <v>575</v>
      </c>
      <c r="C411">
        <v>122</v>
      </c>
      <c r="D411" s="48" t="str">
        <f t="shared" si="6"/>
        <v>Tỉnh Long AnHuyện Thạnh Hóa</v>
      </c>
      <c r="E411" t="s">
        <v>1183</v>
      </c>
      <c r="F411">
        <v>1226</v>
      </c>
    </row>
    <row r="412" spans="1:6">
      <c r="A412">
        <v>70</v>
      </c>
      <c r="B412" t="s">
        <v>575</v>
      </c>
      <c r="C412">
        <v>122</v>
      </c>
      <c r="D412" s="48" t="str">
        <f t="shared" si="6"/>
        <v>Tỉnh Long AnHuyện Đức Huệ</v>
      </c>
      <c r="E412" t="s">
        <v>1184</v>
      </c>
      <c r="F412">
        <v>1227</v>
      </c>
    </row>
    <row r="413" spans="1:6">
      <c r="A413">
        <v>71</v>
      </c>
      <c r="B413" t="s">
        <v>575</v>
      </c>
      <c r="C413">
        <v>122</v>
      </c>
      <c r="D413" s="48" t="str">
        <f t="shared" si="6"/>
        <v>Tỉnh Long AnHuyện Đức Hòa</v>
      </c>
      <c r="E413" t="s">
        <v>1185</v>
      </c>
      <c r="F413">
        <v>1228</v>
      </c>
    </row>
    <row r="414" spans="1:6">
      <c r="A414">
        <v>72</v>
      </c>
      <c r="B414" t="s">
        <v>575</v>
      </c>
      <c r="C414">
        <v>122</v>
      </c>
      <c r="D414" s="48" t="str">
        <f t="shared" si="6"/>
        <v>Tỉnh Long AnHuyện Bến Lức</v>
      </c>
      <c r="E414" t="s">
        <v>1186</v>
      </c>
      <c r="F414">
        <v>1229</v>
      </c>
    </row>
    <row r="415" spans="1:6">
      <c r="A415">
        <v>73</v>
      </c>
      <c r="B415" t="s">
        <v>575</v>
      </c>
      <c r="C415">
        <v>122</v>
      </c>
      <c r="D415" s="48" t="str">
        <f t="shared" si="6"/>
        <v>Tỉnh Long AnHuyện Thủ Thừa</v>
      </c>
      <c r="E415" t="s">
        <v>1187</v>
      </c>
      <c r="F415">
        <v>1230</v>
      </c>
    </row>
    <row r="416" spans="1:6">
      <c r="A416">
        <v>74</v>
      </c>
      <c r="B416" t="s">
        <v>575</v>
      </c>
      <c r="C416">
        <v>122</v>
      </c>
      <c r="D416" s="48" t="str">
        <f t="shared" si="6"/>
        <v>Tỉnh Long AnHuyện Tân Trụ</v>
      </c>
      <c r="E416" t="s">
        <v>1188</v>
      </c>
      <c r="F416">
        <v>1231</v>
      </c>
    </row>
    <row r="417" spans="1:6">
      <c r="A417">
        <v>75</v>
      </c>
      <c r="B417" t="s">
        <v>575</v>
      </c>
      <c r="C417">
        <v>122</v>
      </c>
      <c r="D417" s="48" t="str">
        <f t="shared" si="6"/>
        <v>Tỉnh Long AnHuyện Cần Đước</v>
      </c>
      <c r="E417" t="s">
        <v>1189</v>
      </c>
      <c r="F417">
        <v>1232</v>
      </c>
    </row>
    <row r="418" spans="1:6">
      <c r="A418">
        <v>76</v>
      </c>
      <c r="B418" t="s">
        <v>575</v>
      </c>
      <c r="C418">
        <v>122</v>
      </c>
      <c r="D418" s="48" t="str">
        <f t="shared" si="6"/>
        <v>Tỉnh Long AnHuyện Cần Giuộc</v>
      </c>
      <c r="E418" t="s">
        <v>1190</v>
      </c>
      <c r="F418">
        <v>1233</v>
      </c>
    </row>
    <row r="419" spans="1:6">
      <c r="A419">
        <v>77</v>
      </c>
      <c r="B419" t="s">
        <v>575</v>
      </c>
      <c r="C419">
        <v>122</v>
      </c>
      <c r="D419" s="48" t="str">
        <f t="shared" si="6"/>
        <v>Tỉnh Long AnHuyện Châu Thành</v>
      </c>
      <c r="E419" t="s">
        <v>1122</v>
      </c>
      <c r="F419">
        <v>1234</v>
      </c>
    </row>
    <row r="420" spans="1:6">
      <c r="A420">
        <v>78</v>
      </c>
      <c r="B420" t="s">
        <v>575</v>
      </c>
      <c r="C420">
        <v>122</v>
      </c>
      <c r="D420" s="48" t="str">
        <f t="shared" si="6"/>
        <v>Tỉnh Long AnThị xã Kiến Tường</v>
      </c>
      <c r="E420" t="s">
        <v>1191</v>
      </c>
      <c r="F420">
        <v>1235</v>
      </c>
    </row>
    <row r="421" spans="1:6">
      <c r="A421">
        <v>451</v>
      </c>
      <c r="B421" t="s">
        <v>521</v>
      </c>
      <c r="C421">
        <v>95</v>
      </c>
      <c r="D421" s="48" t="str">
        <f t="shared" si="6"/>
        <v>Tỉnh Nam ĐịnhThành phố Nam Định</v>
      </c>
      <c r="E421" t="s">
        <v>855</v>
      </c>
      <c r="F421">
        <v>894</v>
      </c>
    </row>
    <row r="422" spans="1:6">
      <c r="A422">
        <v>452</v>
      </c>
      <c r="B422" t="s">
        <v>521</v>
      </c>
      <c r="C422">
        <v>95</v>
      </c>
      <c r="D422" s="48" t="str">
        <f t="shared" si="6"/>
        <v>Tỉnh Nam ĐịnhHuyện Mỹ Lộc</v>
      </c>
      <c r="E422" t="s">
        <v>856</v>
      </c>
      <c r="F422">
        <v>895</v>
      </c>
    </row>
    <row r="423" spans="1:6">
      <c r="A423">
        <v>453</v>
      </c>
      <c r="B423" t="s">
        <v>521</v>
      </c>
      <c r="C423">
        <v>95</v>
      </c>
      <c r="D423" s="48" t="str">
        <f t="shared" si="6"/>
        <v>Tỉnh Nam ĐịnhHuyện Vụ Bản</v>
      </c>
      <c r="E423" t="s">
        <v>857</v>
      </c>
      <c r="F423">
        <v>896</v>
      </c>
    </row>
    <row r="424" spans="1:6">
      <c r="A424">
        <v>454</v>
      </c>
      <c r="B424" t="s">
        <v>521</v>
      </c>
      <c r="C424">
        <v>95</v>
      </c>
      <c r="D424" s="48" t="str">
        <f t="shared" si="6"/>
        <v>Tỉnh Nam ĐịnhHuyện ý Yên</v>
      </c>
      <c r="E424" t="s">
        <v>858</v>
      </c>
      <c r="F424">
        <v>897</v>
      </c>
    </row>
    <row r="425" spans="1:6">
      <c r="A425">
        <v>455</v>
      </c>
      <c r="B425" t="s">
        <v>521</v>
      </c>
      <c r="C425">
        <v>95</v>
      </c>
      <c r="D425" s="48" t="str">
        <f t="shared" si="6"/>
        <v>Tỉnh Nam ĐịnhHuyện Nghĩa Hưng</v>
      </c>
      <c r="E425" t="s">
        <v>859</v>
      </c>
      <c r="F425">
        <v>898</v>
      </c>
    </row>
    <row r="426" spans="1:6">
      <c r="A426">
        <v>456</v>
      </c>
      <c r="B426" t="s">
        <v>521</v>
      </c>
      <c r="C426">
        <v>95</v>
      </c>
      <c r="D426" s="48" t="str">
        <f t="shared" si="6"/>
        <v>Tỉnh Nam ĐịnhHuyện Nam Trực</v>
      </c>
      <c r="E426" t="s">
        <v>860</v>
      </c>
      <c r="F426">
        <v>899</v>
      </c>
    </row>
    <row r="427" spans="1:6">
      <c r="A427">
        <v>457</v>
      </c>
      <c r="B427" t="s">
        <v>521</v>
      </c>
      <c r="C427">
        <v>95</v>
      </c>
      <c r="D427" s="48" t="str">
        <f t="shared" si="6"/>
        <v>Tỉnh Nam ĐịnhHuyện Trực Ninh</v>
      </c>
      <c r="E427" t="s">
        <v>861</v>
      </c>
      <c r="F427">
        <v>900</v>
      </c>
    </row>
    <row r="428" spans="1:6">
      <c r="A428">
        <v>458</v>
      </c>
      <c r="B428" t="s">
        <v>521</v>
      </c>
      <c r="C428">
        <v>95</v>
      </c>
      <c r="D428" s="48" t="str">
        <f t="shared" si="6"/>
        <v>Tỉnh Nam ĐịnhHuyện Xuân Trường</v>
      </c>
      <c r="E428" t="s">
        <v>862</v>
      </c>
      <c r="F428">
        <v>901</v>
      </c>
    </row>
    <row r="429" spans="1:6">
      <c r="A429">
        <v>459</v>
      </c>
      <c r="B429" t="s">
        <v>521</v>
      </c>
      <c r="C429">
        <v>95</v>
      </c>
      <c r="D429" s="48" t="str">
        <f t="shared" si="6"/>
        <v>Tỉnh Nam ĐịnhHuyện Giao Thủy</v>
      </c>
      <c r="E429" t="s">
        <v>863</v>
      </c>
      <c r="F429">
        <v>902</v>
      </c>
    </row>
    <row r="430" spans="1:6">
      <c r="A430">
        <v>460</v>
      </c>
      <c r="B430" t="s">
        <v>521</v>
      </c>
      <c r="C430">
        <v>95</v>
      </c>
      <c r="D430" s="48" t="str">
        <f t="shared" si="6"/>
        <v>Tỉnh Nam ĐịnhHuyện Hải Hậu</v>
      </c>
      <c r="E430" t="s">
        <v>864</v>
      </c>
      <c r="F430">
        <v>903</v>
      </c>
    </row>
    <row r="431" spans="1:6">
      <c r="A431">
        <v>496</v>
      </c>
      <c r="B431" t="s">
        <v>527</v>
      </c>
      <c r="C431">
        <v>98</v>
      </c>
      <c r="D431" s="48" t="str">
        <f t="shared" si="6"/>
        <v>Tỉnh Nghệ AnThành phố Vinh</v>
      </c>
      <c r="E431" t="s">
        <v>900</v>
      </c>
      <c r="F431">
        <v>939</v>
      </c>
    </row>
    <row r="432" spans="1:6">
      <c r="A432">
        <v>497</v>
      </c>
      <c r="B432" t="s">
        <v>527</v>
      </c>
      <c r="C432">
        <v>98</v>
      </c>
      <c r="D432" s="48" t="str">
        <f t="shared" si="6"/>
        <v>Tỉnh Nghệ AnThị xã Cửa Lò</v>
      </c>
      <c r="E432" t="s">
        <v>901</v>
      </c>
      <c r="F432">
        <v>940</v>
      </c>
    </row>
    <row r="433" spans="1:6">
      <c r="A433">
        <v>498</v>
      </c>
      <c r="B433" t="s">
        <v>527</v>
      </c>
      <c r="C433">
        <v>98</v>
      </c>
      <c r="D433" s="48" t="str">
        <f t="shared" si="6"/>
        <v>Tỉnh Nghệ AnHuyện Quế Phong</v>
      </c>
      <c r="E433" t="s">
        <v>902</v>
      </c>
      <c r="F433">
        <v>941</v>
      </c>
    </row>
    <row r="434" spans="1:6">
      <c r="A434">
        <v>499</v>
      </c>
      <c r="B434" t="s">
        <v>527</v>
      </c>
      <c r="C434">
        <v>98</v>
      </c>
      <c r="D434" s="48" t="str">
        <f t="shared" si="6"/>
        <v>Tỉnh Nghệ AnHuyện Quỳ Châu</v>
      </c>
      <c r="E434" t="s">
        <v>903</v>
      </c>
      <c r="F434">
        <v>942</v>
      </c>
    </row>
    <row r="435" spans="1:6">
      <c r="A435">
        <v>500</v>
      </c>
      <c r="B435" t="s">
        <v>527</v>
      </c>
      <c r="C435">
        <v>98</v>
      </c>
      <c r="D435" s="48" t="str">
        <f t="shared" si="6"/>
        <v>Tỉnh Nghệ AnHuyện Kỳ Sơn</v>
      </c>
      <c r="E435" t="s">
        <v>721</v>
      </c>
      <c r="F435">
        <v>943</v>
      </c>
    </row>
    <row r="436" spans="1:6">
      <c r="A436">
        <v>501</v>
      </c>
      <c r="B436" t="s">
        <v>527</v>
      </c>
      <c r="C436">
        <v>98</v>
      </c>
      <c r="D436" s="48" t="str">
        <f t="shared" si="6"/>
        <v>Tỉnh Nghệ AnHuyện Tương Dương</v>
      </c>
      <c r="E436" t="s">
        <v>904</v>
      </c>
      <c r="F436">
        <v>944</v>
      </c>
    </row>
    <row r="437" spans="1:6">
      <c r="A437">
        <v>502</v>
      </c>
      <c r="B437" t="s">
        <v>527</v>
      </c>
      <c r="C437">
        <v>98</v>
      </c>
      <c r="D437" s="48" t="str">
        <f t="shared" si="6"/>
        <v>Tỉnh Nghệ AnHuyện Nghĩa Đàn</v>
      </c>
      <c r="E437" t="s">
        <v>905</v>
      </c>
      <c r="F437">
        <v>945</v>
      </c>
    </row>
    <row r="438" spans="1:6">
      <c r="A438">
        <v>503</v>
      </c>
      <c r="B438" t="s">
        <v>527</v>
      </c>
      <c r="C438">
        <v>98</v>
      </c>
      <c r="D438" s="48" t="str">
        <f t="shared" si="6"/>
        <v>Tỉnh Nghệ AnHuyện Quỳ Hợp</v>
      </c>
      <c r="E438" t="s">
        <v>906</v>
      </c>
      <c r="F438">
        <v>946</v>
      </c>
    </row>
    <row r="439" spans="1:6">
      <c r="A439">
        <v>504</v>
      </c>
      <c r="B439" t="s">
        <v>527</v>
      </c>
      <c r="C439">
        <v>98</v>
      </c>
      <c r="D439" s="48" t="str">
        <f t="shared" si="6"/>
        <v>Tỉnh Nghệ AnHuyện Quỳnh Lưu</v>
      </c>
      <c r="E439" t="s">
        <v>907</v>
      </c>
      <c r="F439">
        <v>947</v>
      </c>
    </row>
    <row r="440" spans="1:6">
      <c r="A440">
        <v>505</v>
      </c>
      <c r="B440" t="s">
        <v>527</v>
      </c>
      <c r="C440">
        <v>98</v>
      </c>
      <c r="D440" s="48" t="str">
        <f t="shared" si="6"/>
        <v>Tỉnh Nghệ AnHuyện Con Cuông</v>
      </c>
      <c r="E440" t="s">
        <v>908</v>
      </c>
      <c r="F440">
        <v>948</v>
      </c>
    </row>
    <row r="441" spans="1:6">
      <c r="A441">
        <v>506</v>
      </c>
      <c r="B441" t="s">
        <v>527</v>
      </c>
      <c r="C441">
        <v>98</v>
      </c>
      <c r="D441" s="48" t="str">
        <f t="shared" si="6"/>
        <v>Tỉnh Nghệ AnHuyện Tân Kỳ</v>
      </c>
      <c r="E441" t="s">
        <v>909</v>
      </c>
      <c r="F441">
        <v>949</v>
      </c>
    </row>
    <row r="442" spans="1:6">
      <c r="A442">
        <v>507</v>
      </c>
      <c r="B442" t="s">
        <v>527</v>
      </c>
      <c r="C442">
        <v>98</v>
      </c>
      <c r="D442" s="48" t="str">
        <f t="shared" si="6"/>
        <v>Tỉnh Nghệ AnHuyện Anh Sơn</v>
      </c>
      <c r="E442" t="s">
        <v>910</v>
      </c>
      <c r="F442">
        <v>950</v>
      </c>
    </row>
    <row r="443" spans="1:6">
      <c r="A443">
        <v>508</v>
      </c>
      <c r="B443" t="s">
        <v>527</v>
      </c>
      <c r="C443">
        <v>98</v>
      </c>
      <c r="D443" s="48" t="str">
        <f t="shared" si="6"/>
        <v>Tỉnh Nghệ AnHuyện Diễn Châu</v>
      </c>
      <c r="E443" t="s">
        <v>911</v>
      </c>
      <c r="F443">
        <v>951</v>
      </c>
    </row>
    <row r="444" spans="1:6">
      <c r="A444">
        <v>509</v>
      </c>
      <c r="B444" t="s">
        <v>527</v>
      </c>
      <c r="C444">
        <v>98</v>
      </c>
      <c r="D444" s="48" t="str">
        <f t="shared" si="6"/>
        <v>Tỉnh Nghệ AnHuyện Yên Thành</v>
      </c>
      <c r="E444" t="s">
        <v>912</v>
      </c>
      <c r="F444">
        <v>952</v>
      </c>
    </row>
    <row r="445" spans="1:6">
      <c r="A445">
        <v>510</v>
      </c>
      <c r="B445" t="s">
        <v>527</v>
      </c>
      <c r="C445">
        <v>98</v>
      </c>
      <c r="D445" s="48" t="str">
        <f t="shared" si="6"/>
        <v>Tỉnh Nghệ AnHuyện Đô Lương</v>
      </c>
      <c r="E445" t="s">
        <v>913</v>
      </c>
      <c r="F445">
        <v>953</v>
      </c>
    </row>
    <row r="446" spans="1:6">
      <c r="A446">
        <v>511</v>
      </c>
      <c r="B446" t="s">
        <v>527</v>
      </c>
      <c r="C446">
        <v>98</v>
      </c>
      <c r="D446" s="48" t="str">
        <f t="shared" si="6"/>
        <v>Tỉnh Nghệ AnHuyện Thanh Chương</v>
      </c>
      <c r="E446" t="s">
        <v>914</v>
      </c>
      <c r="F446">
        <v>954</v>
      </c>
    </row>
    <row r="447" spans="1:6">
      <c r="A447">
        <v>512</v>
      </c>
      <c r="B447" t="s">
        <v>527</v>
      </c>
      <c r="C447">
        <v>98</v>
      </c>
      <c r="D447" s="48" t="str">
        <f t="shared" si="6"/>
        <v>Tỉnh Nghệ AnHuyện Nghi Lộc</v>
      </c>
      <c r="E447" t="s">
        <v>915</v>
      </c>
      <c r="F447">
        <v>955</v>
      </c>
    </row>
    <row r="448" spans="1:6">
      <c r="A448">
        <v>513</v>
      </c>
      <c r="B448" t="s">
        <v>527</v>
      </c>
      <c r="C448">
        <v>98</v>
      </c>
      <c r="D448" s="48" t="str">
        <f t="shared" si="6"/>
        <v>Tỉnh Nghệ AnHuyện Nam Đàn</v>
      </c>
      <c r="E448" t="s">
        <v>916</v>
      </c>
      <c r="F448">
        <v>956</v>
      </c>
    </row>
    <row r="449" spans="1:6">
      <c r="A449">
        <v>514</v>
      </c>
      <c r="B449" t="s">
        <v>527</v>
      </c>
      <c r="C449">
        <v>98</v>
      </c>
      <c r="D449" s="48" t="str">
        <f t="shared" si="6"/>
        <v>Tỉnh Nghệ AnHuyện Hưng Nguyên</v>
      </c>
      <c r="E449" t="s">
        <v>917</v>
      </c>
      <c r="F449">
        <v>957</v>
      </c>
    </row>
    <row r="450" spans="1:6">
      <c r="A450">
        <v>515</v>
      </c>
      <c r="B450" t="s">
        <v>527</v>
      </c>
      <c r="C450">
        <v>98</v>
      </c>
      <c r="D450" s="48" t="str">
        <f t="shared" ref="D450:D513" si="7">B450&amp;E450</f>
        <v>Tỉnh Nghệ AnThị xã Thái Hoà</v>
      </c>
      <c r="E450" t="s">
        <v>918</v>
      </c>
      <c r="F450">
        <v>958</v>
      </c>
    </row>
    <row r="451" spans="1:6">
      <c r="A451">
        <v>516</v>
      </c>
      <c r="B451" t="s">
        <v>527</v>
      </c>
      <c r="C451">
        <v>98</v>
      </c>
      <c r="D451" s="48" t="str">
        <f t="shared" si="7"/>
        <v>Tỉnh Nghệ AnThị xã Hoàng Mai</v>
      </c>
      <c r="E451" t="s">
        <v>919</v>
      </c>
      <c r="F451">
        <v>959</v>
      </c>
    </row>
    <row r="452" spans="1:6">
      <c r="A452">
        <v>461</v>
      </c>
      <c r="B452" t="s">
        <v>523</v>
      </c>
      <c r="C452">
        <v>96</v>
      </c>
      <c r="D452" s="48" t="str">
        <f t="shared" si="7"/>
        <v>Tỉnh Ninh BìnhThành phố Ninh Bình</v>
      </c>
      <c r="E452" t="s">
        <v>865</v>
      </c>
      <c r="F452">
        <v>904</v>
      </c>
    </row>
    <row r="453" spans="1:6">
      <c r="A453">
        <v>462</v>
      </c>
      <c r="B453" t="s">
        <v>523</v>
      </c>
      <c r="C453">
        <v>96</v>
      </c>
      <c r="D453" s="48" t="str">
        <f t="shared" si="7"/>
        <v>Tỉnh Ninh BìnhThành phố Tam Điệp</v>
      </c>
      <c r="E453" t="s">
        <v>866</v>
      </c>
      <c r="F453">
        <v>905</v>
      </c>
    </row>
    <row r="454" spans="1:6">
      <c r="A454">
        <v>463</v>
      </c>
      <c r="B454" t="s">
        <v>523</v>
      </c>
      <c r="C454">
        <v>96</v>
      </c>
      <c r="D454" s="48" t="str">
        <f t="shared" si="7"/>
        <v>Tỉnh Ninh BìnhHuyện Nho Quan</v>
      </c>
      <c r="E454" t="s">
        <v>867</v>
      </c>
      <c r="F454">
        <v>906</v>
      </c>
    </row>
    <row r="455" spans="1:6">
      <c r="A455">
        <v>464</v>
      </c>
      <c r="B455" t="s">
        <v>523</v>
      </c>
      <c r="C455">
        <v>96</v>
      </c>
      <c r="D455" s="48" t="str">
        <f t="shared" si="7"/>
        <v>Tỉnh Ninh BìnhHuyện Gia Viễn</v>
      </c>
      <c r="E455" t="s">
        <v>868</v>
      </c>
      <c r="F455">
        <v>907</v>
      </c>
    </row>
    <row r="456" spans="1:6">
      <c r="A456">
        <v>465</v>
      </c>
      <c r="B456" t="s">
        <v>523</v>
      </c>
      <c r="C456">
        <v>96</v>
      </c>
      <c r="D456" s="48" t="str">
        <f t="shared" si="7"/>
        <v>Tỉnh Ninh BìnhHuyện Hoa Lư</v>
      </c>
      <c r="E456" t="s">
        <v>869</v>
      </c>
      <c r="F456">
        <v>908</v>
      </c>
    </row>
    <row r="457" spans="1:6">
      <c r="A457">
        <v>466</v>
      </c>
      <c r="B457" t="s">
        <v>523</v>
      </c>
      <c r="C457">
        <v>96</v>
      </c>
      <c r="D457" s="48" t="str">
        <f t="shared" si="7"/>
        <v>Tỉnh Ninh BìnhHuyện Yên Khánh</v>
      </c>
      <c r="E457" t="s">
        <v>870</v>
      </c>
      <c r="F457">
        <v>909</v>
      </c>
    </row>
    <row r="458" spans="1:6">
      <c r="A458">
        <v>467</v>
      </c>
      <c r="B458" t="s">
        <v>523</v>
      </c>
      <c r="C458">
        <v>96</v>
      </c>
      <c r="D458" s="48" t="str">
        <f t="shared" si="7"/>
        <v>Tỉnh Ninh BìnhHuyện Kim Sơn</v>
      </c>
      <c r="E458" t="s">
        <v>871</v>
      </c>
      <c r="F458">
        <v>910</v>
      </c>
    </row>
    <row r="459" spans="1:6">
      <c r="A459">
        <v>468</v>
      </c>
      <c r="B459" t="s">
        <v>523</v>
      </c>
      <c r="C459">
        <v>96</v>
      </c>
      <c r="D459" s="48" t="str">
        <f t="shared" si="7"/>
        <v>Tỉnh Ninh BìnhHuyện Yên Mô</v>
      </c>
      <c r="E459" t="s">
        <v>872</v>
      </c>
      <c r="F459">
        <v>911</v>
      </c>
    </row>
    <row r="460" spans="1:6">
      <c r="A460">
        <v>627</v>
      </c>
      <c r="B460" t="s">
        <v>549</v>
      </c>
      <c r="C460">
        <v>109</v>
      </c>
      <c r="D460" s="48" t="str">
        <f t="shared" si="7"/>
        <v>Tỉnh Ninh ThuậnThị xã Phan Rang-Tháp Chàm</v>
      </c>
      <c r="E460" t="s">
        <v>1029</v>
      </c>
      <c r="F460">
        <v>1070</v>
      </c>
    </row>
    <row r="461" spans="1:6">
      <c r="A461">
        <v>628</v>
      </c>
      <c r="B461" t="s">
        <v>549</v>
      </c>
      <c r="C461">
        <v>109</v>
      </c>
      <c r="D461" s="48" t="str">
        <f t="shared" si="7"/>
        <v>Tỉnh Ninh ThuậnHuyện Bác ái</v>
      </c>
      <c r="E461" t="s">
        <v>1030</v>
      </c>
      <c r="F461">
        <v>1071</v>
      </c>
    </row>
    <row r="462" spans="1:6">
      <c r="A462">
        <v>629</v>
      </c>
      <c r="B462" t="s">
        <v>549</v>
      </c>
      <c r="C462">
        <v>109</v>
      </c>
      <c r="D462" s="48" t="str">
        <f t="shared" si="7"/>
        <v>Tỉnh Ninh ThuậnHuyện Ninh Sơn</v>
      </c>
      <c r="E462" t="s">
        <v>1031</v>
      </c>
      <c r="F462">
        <v>1072</v>
      </c>
    </row>
    <row r="463" spans="1:6">
      <c r="A463">
        <v>630</v>
      </c>
      <c r="B463" t="s">
        <v>549</v>
      </c>
      <c r="C463">
        <v>109</v>
      </c>
      <c r="D463" s="48" t="str">
        <f t="shared" si="7"/>
        <v>Tỉnh Ninh ThuậnHuyện Ninh Hải</v>
      </c>
      <c r="E463" t="s">
        <v>1032</v>
      </c>
      <c r="F463">
        <v>1073</v>
      </c>
    </row>
    <row r="464" spans="1:6">
      <c r="A464">
        <v>631</v>
      </c>
      <c r="B464" t="s">
        <v>549</v>
      </c>
      <c r="C464">
        <v>109</v>
      </c>
      <c r="D464" s="48" t="str">
        <f t="shared" si="7"/>
        <v>Tỉnh Ninh ThuậnHuyện Ninh Phước</v>
      </c>
      <c r="E464" t="s">
        <v>1033</v>
      </c>
      <c r="F464">
        <v>1074</v>
      </c>
    </row>
    <row r="465" spans="1:6">
      <c r="A465">
        <v>632</v>
      </c>
      <c r="B465" t="s">
        <v>549</v>
      </c>
      <c r="C465">
        <v>109</v>
      </c>
      <c r="D465" s="48" t="str">
        <f t="shared" si="7"/>
        <v>Tỉnh Ninh ThuậnHuyện Thuận Bắc</v>
      </c>
      <c r="E465" t="s">
        <v>1034</v>
      </c>
      <c r="F465">
        <v>1075</v>
      </c>
    </row>
    <row r="466" spans="1:6">
      <c r="A466">
        <v>633</v>
      </c>
      <c r="B466" t="s">
        <v>549</v>
      </c>
      <c r="C466">
        <v>109</v>
      </c>
      <c r="D466" s="48" t="str">
        <f t="shared" si="7"/>
        <v>Tỉnh Ninh ThuậnHuyện Thuận Nam</v>
      </c>
      <c r="E466" t="s">
        <v>1035</v>
      </c>
      <c r="F466">
        <v>1076</v>
      </c>
    </row>
    <row r="467" spans="1:6">
      <c r="A467">
        <v>370</v>
      </c>
      <c r="B467" t="s">
        <v>505</v>
      </c>
      <c r="C467">
        <v>87</v>
      </c>
      <c r="D467" s="48" t="str">
        <f t="shared" si="7"/>
        <v>Tỉnh Phú ThọThành phố Việt Trì</v>
      </c>
      <c r="E467" t="s">
        <v>774</v>
      </c>
      <c r="F467">
        <v>813</v>
      </c>
    </row>
    <row r="468" spans="1:6">
      <c r="A468">
        <v>371</v>
      </c>
      <c r="B468" t="s">
        <v>505</v>
      </c>
      <c r="C468">
        <v>87</v>
      </c>
      <c r="D468" s="48" t="str">
        <f t="shared" si="7"/>
        <v>Tỉnh Phú ThọThị xã Phú Thọ</v>
      </c>
      <c r="E468" t="s">
        <v>775</v>
      </c>
      <c r="F468">
        <v>814</v>
      </c>
    </row>
    <row r="469" spans="1:6">
      <c r="A469">
        <v>372</v>
      </c>
      <c r="B469" t="s">
        <v>505</v>
      </c>
      <c r="C469">
        <v>87</v>
      </c>
      <c r="D469" s="48" t="str">
        <f t="shared" si="7"/>
        <v>Tỉnh Phú ThọHuyện Đoan Hùng</v>
      </c>
      <c r="E469" t="s">
        <v>776</v>
      </c>
      <c r="F469">
        <v>815</v>
      </c>
    </row>
    <row r="470" spans="1:6">
      <c r="A470">
        <v>373</v>
      </c>
      <c r="B470" t="s">
        <v>505</v>
      </c>
      <c r="C470">
        <v>87</v>
      </c>
      <c r="D470" s="48" t="str">
        <f t="shared" si="7"/>
        <v>Tỉnh Phú ThọHuyện Hạ Hoà</v>
      </c>
      <c r="E470" t="s">
        <v>777</v>
      </c>
      <c r="F470">
        <v>816</v>
      </c>
    </row>
    <row r="471" spans="1:6">
      <c r="A471">
        <v>374</v>
      </c>
      <c r="B471" t="s">
        <v>505</v>
      </c>
      <c r="C471">
        <v>87</v>
      </c>
      <c r="D471" s="48" t="str">
        <f t="shared" si="7"/>
        <v>Tỉnh Phú ThọHuyện Thanh Ba</v>
      </c>
      <c r="E471" t="s">
        <v>778</v>
      </c>
      <c r="F471">
        <v>817</v>
      </c>
    </row>
    <row r="472" spans="1:6">
      <c r="A472">
        <v>375</v>
      </c>
      <c r="B472" t="s">
        <v>505</v>
      </c>
      <c r="C472">
        <v>87</v>
      </c>
      <c r="D472" s="48" t="str">
        <f t="shared" si="7"/>
        <v>Tỉnh Phú ThọHuyện Phù Ninh</v>
      </c>
      <c r="E472" t="s">
        <v>779</v>
      </c>
      <c r="F472">
        <v>818</v>
      </c>
    </row>
    <row r="473" spans="1:6">
      <c r="A473">
        <v>376</v>
      </c>
      <c r="B473" t="s">
        <v>505</v>
      </c>
      <c r="C473">
        <v>87</v>
      </c>
      <c r="D473" s="48" t="str">
        <f t="shared" si="7"/>
        <v>Tỉnh Phú ThọHuyện Yên Lập</v>
      </c>
      <c r="E473" t="s">
        <v>780</v>
      </c>
      <c r="F473">
        <v>819</v>
      </c>
    </row>
    <row r="474" spans="1:6">
      <c r="A474">
        <v>377</v>
      </c>
      <c r="B474" t="s">
        <v>505</v>
      </c>
      <c r="C474">
        <v>87</v>
      </c>
      <c r="D474" s="48" t="str">
        <f t="shared" si="7"/>
        <v>Tỉnh Phú ThọHuyện Cẩm Khê</v>
      </c>
      <c r="E474" t="s">
        <v>781</v>
      </c>
      <c r="F474">
        <v>820</v>
      </c>
    </row>
    <row r="475" spans="1:6">
      <c r="A475">
        <v>378</v>
      </c>
      <c r="B475" t="s">
        <v>505</v>
      </c>
      <c r="C475">
        <v>87</v>
      </c>
      <c r="D475" s="48" t="str">
        <f t="shared" si="7"/>
        <v>Tỉnh Phú ThọHuyện Tam Nông</v>
      </c>
      <c r="E475" t="s">
        <v>782</v>
      </c>
      <c r="F475">
        <v>821</v>
      </c>
    </row>
    <row r="476" spans="1:6">
      <c r="A476">
        <v>379</v>
      </c>
      <c r="B476" t="s">
        <v>505</v>
      </c>
      <c r="C476">
        <v>87</v>
      </c>
      <c r="D476" s="48" t="str">
        <f t="shared" si="7"/>
        <v>Tỉnh Phú ThọHuyện Lâm Thao</v>
      </c>
      <c r="E476" t="s">
        <v>783</v>
      </c>
      <c r="F476">
        <v>822</v>
      </c>
    </row>
    <row r="477" spans="1:6">
      <c r="A477">
        <v>380</v>
      </c>
      <c r="B477" t="s">
        <v>505</v>
      </c>
      <c r="C477">
        <v>87</v>
      </c>
      <c r="D477" s="48" t="str">
        <f t="shared" si="7"/>
        <v>Tỉnh Phú ThọHuyện Thanh Sơn</v>
      </c>
      <c r="E477" t="s">
        <v>784</v>
      </c>
      <c r="F477">
        <v>823</v>
      </c>
    </row>
    <row r="478" spans="1:6">
      <c r="A478">
        <v>381</v>
      </c>
      <c r="B478" t="s">
        <v>505</v>
      </c>
      <c r="C478">
        <v>87</v>
      </c>
      <c r="D478" s="48" t="str">
        <f t="shared" si="7"/>
        <v>Tỉnh Phú ThọHuyện Thanh Thuỷ</v>
      </c>
      <c r="E478" t="s">
        <v>785</v>
      </c>
      <c r="F478">
        <v>824</v>
      </c>
    </row>
    <row r="479" spans="1:6">
      <c r="A479">
        <v>382</v>
      </c>
      <c r="B479" t="s">
        <v>505</v>
      </c>
      <c r="C479">
        <v>87</v>
      </c>
      <c r="D479" s="48" t="str">
        <f t="shared" si="7"/>
        <v>Tỉnh Phú ThọHuyện Tân Sơn</v>
      </c>
      <c r="E479" t="s">
        <v>786</v>
      </c>
      <c r="F479">
        <v>825</v>
      </c>
    </row>
    <row r="480" spans="1:6">
      <c r="A480">
        <v>608</v>
      </c>
      <c r="B480" t="s">
        <v>545</v>
      </c>
      <c r="C480">
        <v>107</v>
      </c>
      <c r="D480" s="48" t="str">
        <f t="shared" si="7"/>
        <v>Tỉnh Phú YênThành Phố Tuy Hòa</v>
      </c>
      <c r="E480" t="s">
        <v>1010</v>
      </c>
      <c r="F480">
        <v>1051</v>
      </c>
    </row>
    <row r="481" spans="1:6">
      <c r="A481">
        <v>609</v>
      </c>
      <c r="B481" t="s">
        <v>545</v>
      </c>
      <c r="C481">
        <v>107</v>
      </c>
      <c r="D481" s="48" t="str">
        <f t="shared" si="7"/>
        <v>Tỉnh Phú YênThị xã Sông Cầu</v>
      </c>
      <c r="E481" t="s">
        <v>1011</v>
      </c>
      <c r="F481">
        <v>1052</v>
      </c>
    </row>
    <row r="482" spans="1:6">
      <c r="A482">
        <v>610</v>
      </c>
      <c r="B482" t="s">
        <v>545</v>
      </c>
      <c r="C482">
        <v>107</v>
      </c>
      <c r="D482" s="48" t="str">
        <f t="shared" si="7"/>
        <v>Tỉnh Phú YênHuyện Đồng Xuân</v>
      </c>
      <c r="E482" t="s">
        <v>1012</v>
      </c>
      <c r="F482">
        <v>1053</v>
      </c>
    </row>
    <row r="483" spans="1:6">
      <c r="A483">
        <v>611</v>
      </c>
      <c r="B483" t="s">
        <v>545</v>
      </c>
      <c r="C483">
        <v>107</v>
      </c>
      <c r="D483" s="48" t="str">
        <f t="shared" si="7"/>
        <v>Tỉnh Phú YênHuyện Tuy An</v>
      </c>
      <c r="E483" t="s">
        <v>1013</v>
      </c>
      <c r="F483">
        <v>1054</v>
      </c>
    </row>
    <row r="484" spans="1:6">
      <c r="A484">
        <v>612</v>
      </c>
      <c r="B484" t="s">
        <v>545</v>
      </c>
      <c r="C484">
        <v>107</v>
      </c>
      <c r="D484" s="48" t="str">
        <f t="shared" si="7"/>
        <v>Tỉnh Phú YênHuyện Sơn Hòa</v>
      </c>
      <c r="E484" t="s">
        <v>1014</v>
      </c>
      <c r="F484">
        <v>1055</v>
      </c>
    </row>
    <row r="485" spans="1:6">
      <c r="A485">
        <v>613</v>
      </c>
      <c r="B485" t="s">
        <v>545</v>
      </c>
      <c r="C485">
        <v>107</v>
      </c>
      <c r="D485" s="48" t="str">
        <f t="shared" si="7"/>
        <v>Tỉnh Phú YênHuyện Sông Hinh</v>
      </c>
      <c r="E485" t="s">
        <v>1015</v>
      </c>
      <c r="F485">
        <v>1056</v>
      </c>
    </row>
    <row r="486" spans="1:6">
      <c r="A486">
        <v>614</v>
      </c>
      <c r="B486" t="s">
        <v>545</v>
      </c>
      <c r="C486">
        <v>107</v>
      </c>
      <c r="D486" s="48" t="str">
        <f t="shared" si="7"/>
        <v>Tỉnh Phú YênHuyện Tuy Hòa</v>
      </c>
      <c r="E486" t="s">
        <v>1016</v>
      </c>
      <c r="F486">
        <v>1057</v>
      </c>
    </row>
    <row r="487" spans="1:6">
      <c r="A487">
        <v>615</v>
      </c>
      <c r="B487" t="s">
        <v>545</v>
      </c>
      <c r="C487">
        <v>107</v>
      </c>
      <c r="D487" s="48" t="str">
        <f t="shared" si="7"/>
        <v>Tỉnh Phú YênHuyện Phú Hoà</v>
      </c>
      <c r="E487" t="s">
        <v>1017</v>
      </c>
      <c r="F487">
        <v>1058</v>
      </c>
    </row>
    <row r="488" spans="1:6">
      <c r="A488">
        <v>616</v>
      </c>
      <c r="B488" t="s">
        <v>545</v>
      </c>
      <c r="C488">
        <v>107</v>
      </c>
      <c r="D488" s="48" t="str">
        <f t="shared" si="7"/>
        <v>Tỉnh Phú YênHuyện Tây Hoà</v>
      </c>
      <c r="E488" t="s">
        <v>1018</v>
      </c>
      <c r="F488">
        <v>1059</v>
      </c>
    </row>
    <row r="489" spans="1:6">
      <c r="A489">
        <v>617</v>
      </c>
      <c r="B489" t="s">
        <v>545</v>
      </c>
      <c r="C489">
        <v>107</v>
      </c>
      <c r="D489" s="48" t="str">
        <f t="shared" si="7"/>
        <v>Tỉnh Phú YênHuyện Đông Hoà</v>
      </c>
      <c r="E489" t="s">
        <v>1019</v>
      </c>
      <c r="F489">
        <v>1060</v>
      </c>
    </row>
    <row r="490" spans="1:6">
      <c r="A490">
        <v>529</v>
      </c>
      <c r="B490" t="s">
        <v>531</v>
      </c>
      <c r="C490">
        <v>100</v>
      </c>
      <c r="D490" s="48" t="str">
        <f t="shared" si="7"/>
        <v>Tỉnh Quảng BìnhThành phố Đồng Hới</v>
      </c>
      <c r="E490" t="s">
        <v>933</v>
      </c>
      <c r="F490">
        <v>973</v>
      </c>
    </row>
    <row r="491" spans="1:6">
      <c r="A491">
        <v>530</v>
      </c>
      <c r="B491" t="s">
        <v>531</v>
      </c>
      <c r="C491">
        <v>100</v>
      </c>
      <c r="D491" s="48" t="str">
        <f t="shared" si="7"/>
        <v>Tỉnh Quảng BìnhHuyện Minh Hóa</v>
      </c>
      <c r="E491" t="s">
        <v>934</v>
      </c>
      <c r="F491">
        <v>974</v>
      </c>
    </row>
    <row r="492" spans="1:6">
      <c r="A492">
        <v>531</v>
      </c>
      <c r="B492" t="s">
        <v>531</v>
      </c>
      <c r="C492">
        <v>100</v>
      </c>
      <c r="D492" s="48" t="str">
        <f t="shared" si="7"/>
        <v>Tỉnh Quảng BìnhHuyện Tuyên Hóa</v>
      </c>
      <c r="E492" t="s">
        <v>935</v>
      </c>
      <c r="F492">
        <v>975</v>
      </c>
    </row>
    <row r="493" spans="1:6">
      <c r="A493">
        <v>532</v>
      </c>
      <c r="B493" t="s">
        <v>531</v>
      </c>
      <c r="C493">
        <v>100</v>
      </c>
      <c r="D493" s="48" t="str">
        <f t="shared" si="7"/>
        <v>Tỉnh Quảng BìnhHuyện Quảng Trạch</v>
      </c>
      <c r="E493" t="s">
        <v>936</v>
      </c>
      <c r="F493">
        <v>976</v>
      </c>
    </row>
    <row r="494" spans="1:6">
      <c r="A494">
        <v>533</v>
      </c>
      <c r="B494" t="s">
        <v>531</v>
      </c>
      <c r="C494">
        <v>100</v>
      </c>
      <c r="D494" s="48" t="str">
        <f t="shared" si="7"/>
        <v>Tỉnh Quảng BìnhHuyện Bố Trạch</v>
      </c>
      <c r="E494" t="s">
        <v>937</v>
      </c>
      <c r="F494">
        <v>977</v>
      </c>
    </row>
    <row r="495" spans="1:6">
      <c r="A495">
        <v>534</v>
      </c>
      <c r="B495" t="s">
        <v>531</v>
      </c>
      <c r="C495">
        <v>100</v>
      </c>
      <c r="D495" s="48" t="str">
        <f t="shared" si="7"/>
        <v>Tỉnh Quảng BìnhHuyện Quảng Ninh</v>
      </c>
      <c r="E495" t="s">
        <v>938</v>
      </c>
      <c r="F495">
        <v>978</v>
      </c>
    </row>
    <row r="496" spans="1:6">
      <c r="A496">
        <v>535</v>
      </c>
      <c r="B496" t="s">
        <v>531</v>
      </c>
      <c r="C496">
        <v>100</v>
      </c>
      <c r="D496" s="48" t="str">
        <f t="shared" si="7"/>
        <v>Tỉnh Quảng BìnhHuyện Lệ Thủy</v>
      </c>
      <c r="E496" t="s">
        <v>939</v>
      </c>
      <c r="F496">
        <v>979</v>
      </c>
    </row>
    <row r="497" spans="1:6">
      <c r="A497">
        <v>536</v>
      </c>
      <c r="B497" t="s">
        <v>531</v>
      </c>
      <c r="C497">
        <v>100</v>
      </c>
      <c r="D497" s="48" t="str">
        <f t="shared" si="7"/>
        <v>Tỉnh Quảng BìnhThị xã Ba Đồn</v>
      </c>
      <c r="E497" t="s">
        <v>940</v>
      </c>
      <c r="F497">
        <v>980</v>
      </c>
    </row>
    <row r="498" spans="1:6">
      <c r="A498">
        <v>564</v>
      </c>
      <c r="B498" t="s">
        <v>539</v>
      </c>
      <c r="C498">
        <v>104</v>
      </c>
      <c r="D498" s="48" t="str">
        <f t="shared" si="7"/>
        <v>Tỉnh Quảng NamThành phố Tam Kỳ</v>
      </c>
      <c r="E498" t="s">
        <v>968</v>
      </c>
      <c r="F498">
        <v>1008</v>
      </c>
    </row>
    <row r="499" spans="1:6">
      <c r="A499">
        <v>565</v>
      </c>
      <c r="B499" t="s">
        <v>539</v>
      </c>
      <c r="C499">
        <v>104</v>
      </c>
      <c r="D499" s="48" t="str">
        <f t="shared" si="7"/>
        <v>Tỉnh Quảng NamThành phố Hội An</v>
      </c>
      <c r="E499" t="s">
        <v>969</v>
      </c>
      <c r="F499">
        <v>1009</v>
      </c>
    </row>
    <row r="500" spans="1:6">
      <c r="A500">
        <v>566</v>
      </c>
      <c r="B500" t="s">
        <v>539</v>
      </c>
      <c r="C500">
        <v>104</v>
      </c>
      <c r="D500" s="48" t="str">
        <f t="shared" si="7"/>
        <v>Tỉnh Quảng NamHuyện Tây Giang</v>
      </c>
      <c r="E500" t="s">
        <v>970</v>
      </c>
      <c r="F500">
        <v>1010</v>
      </c>
    </row>
    <row r="501" spans="1:6">
      <c r="A501">
        <v>567</v>
      </c>
      <c r="B501" t="s">
        <v>539</v>
      </c>
      <c r="C501">
        <v>104</v>
      </c>
      <c r="D501" s="48" t="str">
        <f t="shared" si="7"/>
        <v>Tỉnh Quảng NamHuyện Đông Giang</v>
      </c>
      <c r="E501" t="s">
        <v>971</v>
      </c>
      <c r="F501">
        <v>1011</v>
      </c>
    </row>
    <row r="502" spans="1:6">
      <c r="A502">
        <v>568</v>
      </c>
      <c r="B502" t="s">
        <v>539</v>
      </c>
      <c r="C502">
        <v>104</v>
      </c>
      <c r="D502" s="48" t="str">
        <f t="shared" si="7"/>
        <v>Tỉnh Quảng NamHuyện Đại Lộc</v>
      </c>
      <c r="E502" t="s">
        <v>972</v>
      </c>
      <c r="F502">
        <v>1012</v>
      </c>
    </row>
    <row r="503" spans="1:6">
      <c r="A503">
        <v>569</v>
      </c>
      <c r="B503" t="s">
        <v>539</v>
      </c>
      <c r="C503">
        <v>104</v>
      </c>
      <c r="D503" s="48" t="str">
        <f t="shared" si="7"/>
        <v>Tỉnh Quảng NamThị xã Điện Bàn</v>
      </c>
      <c r="E503" t="s">
        <v>973</v>
      </c>
      <c r="F503">
        <v>1013</v>
      </c>
    </row>
    <row r="504" spans="1:6">
      <c r="A504">
        <v>570</v>
      </c>
      <c r="B504" t="s">
        <v>539</v>
      </c>
      <c r="C504">
        <v>104</v>
      </c>
      <c r="D504" s="48" t="str">
        <f t="shared" si="7"/>
        <v>Tỉnh Quảng NamHuyện Duy Xuyên</v>
      </c>
      <c r="E504" t="s">
        <v>974</v>
      </c>
      <c r="F504">
        <v>1014</v>
      </c>
    </row>
    <row r="505" spans="1:6">
      <c r="A505">
        <v>572</v>
      </c>
      <c r="B505" t="s">
        <v>539</v>
      </c>
      <c r="C505">
        <v>104</v>
      </c>
      <c r="D505" s="48" t="str">
        <f t="shared" si="7"/>
        <v>Tỉnh Quảng NamHuyện Quế Sơn</v>
      </c>
      <c r="E505" t="s">
        <v>975</v>
      </c>
      <c r="F505">
        <v>1015</v>
      </c>
    </row>
    <row r="506" spans="1:6">
      <c r="A506">
        <v>573</v>
      </c>
      <c r="B506" t="s">
        <v>539</v>
      </c>
      <c r="C506">
        <v>104</v>
      </c>
      <c r="D506" s="48" t="str">
        <f t="shared" si="7"/>
        <v>Tỉnh Quảng NamHuyện Nam Giang</v>
      </c>
      <c r="E506" t="s">
        <v>976</v>
      </c>
      <c r="F506">
        <v>1016</v>
      </c>
    </row>
    <row r="507" spans="1:6">
      <c r="A507">
        <v>574</v>
      </c>
      <c r="B507" t="s">
        <v>539</v>
      </c>
      <c r="C507">
        <v>104</v>
      </c>
      <c r="D507" s="48" t="str">
        <f t="shared" si="7"/>
        <v>Tỉnh Quảng NamHuyện Phước Sơn</v>
      </c>
      <c r="E507" t="s">
        <v>977</v>
      </c>
      <c r="F507">
        <v>1017</v>
      </c>
    </row>
    <row r="508" spans="1:6">
      <c r="A508">
        <v>575</v>
      </c>
      <c r="B508" t="s">
        <v>539</v>
      </c>
      <c r="C508">
        <v>104</v>
      </c>
      <c r="D508" s="48" t="str">
        <f t="shared" si="7"/>
        <v>Tỉnh Quảng NamHuyện Hiệp Đức</v>
      </c>
      <c r="E508" t="s">
        <v>978</v>
      </c>
      <c r="F508">
        <v>1018</v>
      </c>
    </row>
    <row r="509" spans="1:6">
      <c r="A509">
        <v>576</v>
      </c>
      <c r="B509" t="s">
        <v>539</v>
      </c>
      <c r="C509">
        <v>104</v>
      </c>
      <c r="D509" s="48" t="str">
        <f t="shared" si="7"/>
        <v>Tỉnh Quảng NamHuyện Thăng Bình</v>
      </c>
      <c r="E509" t="s">
        <v>979</v>
      </c>
      <c r="F509">
        <v>1019</v>
      </c>
    </row>
    <row r="510" spans="1:6">
      <c r="A510">
        <v>577</v>
      </c>
      <c r="B510" t="s">
        <v>539</v>
      </c>
      <c r="C510">
        <v>104</v>
      </c>
      <c r="D510" s="48" t="str">
        <f t="shared" si="7"/>
        <v>Tỉnh Quảng NamHuyện Tiên Phước</v>
      </c>
      <c r="E510" t="s">
        <v>980</v>
      </c>
      <c r="F510">
        <v>1020</v>
      </c>
    </row>
    <row r="511" spans="1:6">
      <c r="A511">
        <v>578</v>
      </c>
      <c r="B511" t="s">
        <v>539</v>
      </c>
      <c r="C511">
        <v>104</v>
      </c>
      <c r="D511" s="48" t="str">
        <f t="shared" si="7"/>
        <v>Tỉnh Quảng NamHuyện Bắc Trà My</v>
      </c>
      <c r="E511" t="s">
        <v>981</v>
      </c>
      <c r="F511">
        <v>1021</v>
      </c>
    </row>
    <row r="512" spans="1:6">
      <c r="A512">
        <v>579</v>
      </c>
      <c r="B512" t="s">
        <v>539</v>
      </c>
      <c r="C512">
        <v>104</v>
      </c>
      <c r="D512" s="48" t="str">
        <f t="shared" si="7"/>
        <v>Tỉnh Quảng NamHuyện Nam Trà My</v>
      </c>
      <c r="E512" t="s">
        <v>982</v>
      </c>
      <c r="F512">
        <v>1022</v>
      </c>
    </row>
    <row r="513" spans="1:6">
      <c r="A513">
        <v>580</v>
      </c>
      <c r="B513" t="s">
        <v>539</v>
      </c>
      <c r="C513">
        <v>104</v>
      </c>
      <c r="D513" s="48" t="str">
        <f t="shared" si="7"/>
        <v>Tỉnh Quảng NamHuyện Núi Thành</v>
      </c>
      <c r="E513" t="s">
        <v>983</v>
      </c>
      <c r="F513">
        <v>1023</v>
      </c>
    </row>
    <row r="514" spans="1:6">
      <c r="A514">
        <v>581</v>
      </c>
      <c r="B514" t="s">
        <v>539</v>
      </c>
      <c r="C514">
        <v>104</v>
      </c>
      <c r="D514" s="48" t="str">
        <f t="shared" ref="D514:D577" si="8">B514&amp;E514</f>
        <v>Tỉnh Quảng NamHuyện Phú Ninh</v>
      </c>
      <c r="E514" t="s">
        <v>984</v>
      </c>
      <c r="F514">
        <v>1024</v>
      </c>
    </row>
    <row r="515" spans="1:6">
      <c r="A515">
        <v>582</v>
      </c>
      <c r="B515" t="s">
        <v>539</v>
      </c>
      <c r="C515">
        <v>104</v>
      </c>
      <c r="D515" s="48" t="str">
        <f t="shared" si="8"/>
        <v>Tỉnh Quảng NamHuyện Nông Sơn</v>
      </c>
      <c r="E515" t="s">
        <v>985</v>
      </c>
      <c r="F515">
        <v>1025</v>
      </c>
    </row>
    <row r="516" spans="1:6">
      <c r="A516">
        <v>583</v>
      </c>
      <c r="B516" t="s">
        <v>541</v>
      </c>
      <c r="C516">
        <v>105</v>
      </c>
      <c r="D516" s="48" t="str">
        <f t="shared" si="8"/>
        <v>Tỉnh Quảng NgãiThành phố Quảng Ngãi</v>
      </c>
      <c r="E516" t="s">
        <v>986</v>
      </c>
      <c r="F516">
        <v>1026</v>
      </c>
    </row>
    <row r="517" spans="1:6">
      <c r="A517">
        <v>584</v>
      </c>
      <c r="B517" t="s">
        <v>541</v>
      </c>
      <c r="C517">
        <v>105</v>
      </c>
      <c r="D517" s="48" t="str">
        <f t="shared" si="8"/>
        <v>Tỉnh Quảng NgãiHuyện Bình Sơn</v>
      </c>
      <c r="E517" t="s">
        <v>987</v>
      </c>
      <c r="F517">
        <v>1027</v>
      </c>
    </row>
    <row r="518" spans="1:6">
      <c r="A518">
        <v>585</v>
      </c>
      <c r="B518" t="s">
        <v>541</v>
      </c>
      <c r="C518">
        <v>105</v>
      </c>
      <c r="D518" s="48" t="str">
        <f t="shared" si="8"/>
        <v>Tỉnh Quảng NgãiHuyện Trà Bồng</v>
      </c>
      <c r="E518" t="s">
        <v>988</v>
      </c>
      <c r="F518">
        <v>1028</v>
      </c>
    </row>
    <row r="519" spans="1:6">
      <c r="A519">
        <v>586</v>
      </c>
      <c r="B519" t="s">
        <v>541</v>
      </c>
      <c r="C519">
        <v>105</v>
      </c>
      <c r="D519" s="48" t="str">
        <f t="shared" si="8"/>
        <v>Tỉnh Quảng NgãiHuyên Tây Trà</v>
      </c>
      <c r="E519" t="s">
        <v>989</v>
      </c>
      <c r="F519">
        <v>1029</v>
      </c>
    </row>
    <row r="520" spans="1:6">
      <c r="A520">
        <v>587</v>
      </c>
      <c r="B520" t="s">
        <v>541</v>
      </c>
      <c r="C520">
        <v>105</v>
      </c>
      <c r="D520" s="48" t="str">
        <f t="shared" si="8"/>
        <v>Tỉnh Quảng NgãiHuyện Sơn Tịnh</v>
      </c>
      <c r="E520" t="s">
        <v>990</v>
      </c>
      <c r="F520">
        <v>1030</v>
      </c>
    </row>
    <row r="521" spans="1:6">
      <c r="A521">
        <v>588</v>
      </c>
      <c r="B521" t="s">
        <v>541</v>
      </c>
      <c r="C521">
        <v>105</v>
      </c>
      <c r="D521" s="48" t="str">
        <f t="shared" si="8"/>
        <v>Tỉnh Quảng NgãiHuyện Tư Nghĩa</v>
      </c>
      <c r="E521" t="s">
        <v>991</v>
      </c>
      <c r="F521">
        <v>1031</v>
      </c>
    </row>
    <row r="522" spans="1:6">
      <c r="A522">
        <v>589</v>
      </c>
      <c r="B522" t="s">
        <v>541</v>
      </c>
      <c r="C522">
        <v>105</v>
      </c>
      <c r="D522" s="48" t="str">
        <f t="shared" si="8"/>
        <v>Tỉnh Quảng NgãiHuyện Sơn Hà</v>
      </c>
      <c r="E522" t="s">
        <v>992</v>
      </c>
      <c r="F522">
        <v>1032</v>
      </c>
    </row>
    <row r="523" spans="1:6">
      <c r="A523">
        <v>590</v>
      </c>
      <c r="B523" t="s">
        <v>541</v>
      </c>
      <c r="C523">
        <v>105</v>
      </c>
      <c r="D523" s="48" t="str">
        <f t="shared" si="8"/>
        <v>Tỉnh Quảng NgãiHuyện Sơn Tây</v>
      </c>
      <c r="E523" t="s">
        <v>993</v>
      </c>
      <c r="F523">
        <v>1033</v>
      </c>
    </row>
    <row r="524" spans="1:6">
      <c r="A524">
        <v>591</v>
      </c>
      <c r="B524" t="s">
        <v>541</v>
      </c>
      <c r="C524">
        <v>105</v>
      </c>
      <c r="D524" s="48" t="str">
        <f t="shared" si="8"/>
        <v>Tỉnh Quảng NgãiHuyện Minh Long</v>
      </c>
      <c r="E524" t="s">
        <v>994</v>
      </c>
      <c r="F524">
        <v>1034</v>
      </c>
    </row>
    <row r="525" spans="1:6">
      <c r="A525">
        <v>592</v>
      </c>
      <c r="B525" t="s">
        <v>541</v>
      </c>
      <c r="C525">
        <v>105</v>
      </c>
      <c r="D525" s="48" t="str">
        <f t="shared" si="8"/>
        <v>Tỉnh Quảng NgãiHuyện Nghĩa Hành</v>
      </c>
      <c r="E525" t="s">
        <v>995</v>
      </c>
      <c r="F525">
        <v>1035</v>
      </c>
    </row>
    <row r="526" spans="1:6">
      <c r="A526">
        <v>593</v>
      </c>
      <c r="B526" t="s">
        <v>541</v>
      </c>
      <c r="C526">
        <v>105</v>
      </c>
      <c r="D526" s="48" t="str">
        <f t="shared" si="8"/>
        <v>Tỉnh Quảng NgãiHuyện Mộ Đức</v>
      </c>
      <c r="E526" t="s">
        <v>996</v>
      </c>
      <c r="F526">
        <v>1036</v>
      </c>
    </row>
    <row r="527" spans="1:6">
      <c r="A527">
        <v>594</v>
      </c>
      <c r="B527" t="s">
        <v>541</v>
      </c>
      <c r="C527">
        <v>105</v>
      </c>
      <c r="D527" s="48" t="str">
        <f t="shared" si="8"/>
        <v>Tỉnh Quảng NgãiHuyện Đức Phổ</v>
      </c>
      <c r="E527" t="s">
        <v>997</v>
      </c>
      <c r="F527">
        <v>1037</v>
      </c>
    </row>
    <row r="528" spans="1:6">
      <c r="A528">
        <v>595</v>
      </c>
      <c r="B528" t="s">
        <v>541</v>
      </c>
      <c r="C528">
        <v>105</v>
      </c>
      <c r="D528" s="48" t="str">
        <f t="shared" si="8"/>
        <v>Tỉnh Quảng NgãiHuyện Ba Tơ</v>
      </c>
      <c r="E528" t="s">
        <v>998</v>
      </c>
      <c r="F528">
        <v>1038</v>
      </c>
    </row>
    <row r="529" spans="1:6">
      <c r="A529">
        <v>596</v>
      </c>
      <c r="B529" t="s">
        <v>541</v>
      </c>
      <c r="C529">
        <v>105</v>
      </c>
      <c r="D529" s="48" t="str">
        <f t="shared" si="8"/>
        <v>Tỉnh Quảng NgãiHuyện Lý Sơn</v>
      </c>
      <c r="E529" t="s">
        <v>999</v>
      </c>
      <c r="F529">
        <v>1039</v>
      </c>
    </row>
    <row r="530" spans="1:6">
      <c r="A530">
        <v>346</v>
      </c>
      <c r="B530" t="s">
        <v>501</v>
      </c>
      <c r="C530">
        <v>85</v>
      </c>
      <c r="D530" s="48" t="str">
        <f t="shared" si="8"/>
        <v>Tỉnh Quảng NinhThành phố Hạ Long</v>
      </c>
      <c r="E530" t="s">
        <v>750</v>
      </c>
      <c r="F530">
        <v>789</v>
      </c>
    </row>
    <row r="531" spans="1:6">
      <c r="A531">
        <v>347</v>
      </c>
      <c r="B531" t="s">
        <v>501</v>
      </c>
      <c r="C531">
        <v>85</v>
      </c>
      <c r="D531" s="48" t="str">
        <f t="shared" si="8"/>
        <v>Tỉnh Quảng NinhThành phố Móng Cái</v>
      </c>
      <c r="E531" t="s">
        <v>751</v>
      </c>
      <c r="F531">
        <v>790</v>
      </c>
    </row>
    <row r="532" spans="1:6">
      <c r="A532">
        <v>348</v>
      </c>
      <c r="B532" t="s">
        <v>501</v>
      </c>
      <c r="C532">
        <v>85</v>
      </c>
      <c r="D532" s="48" t="str">
        <f t="shared" si="8"/>
        <v>Tỉnh Quảng NinhThành phố Cẩm Phả</v>
      </c>
      <c r="E532" t="s">
        <v>752</v>
      </c>
      <c r="F532">
        <v>791</v>
      </c>
    </row>
    <row r="533" spans="1:6">
      <c r="A533">
        <v>349</v>
      </c>
      <c r="B533" t="s">
        <v>501</v>
      </c>
      <c r="C533">
        <v>85</v>
      </c>
      <c r="D533" s="48" t="str">
        <f t="shared" si="8"/>
        <v>Tỉnh Quảng NinhThành phố Uông Bí</v>
      </c>
      <c r="E533" t="s">
        <v>753</v>
      </c>
      <c r="F533">
        <v>792</v>
      </c>
    </row>
    <row r="534" spans="1:6">
      <c r="A534">
        <v>350</v>
      </c>
      <c r="B534" t="s">
        <v>501</v>
      </c>
      <c r="C534">
        <v>85</v>
      </c>
      <c r="D534" s="48" t="str">
        <f t="shared" si="8"/>
        <v>Tỉnh Quảng NinhHuyện Bình Liêu</v>
      </c>
      <c r="E534" t="s">
        <v>754</v>
      </c>
      <c r="F534">
        <v>793</v>
      </c>
    </row>
    <row r="535" spans="1:6">
      <c r="A535">
        <v>351</v>
      </c>
      <c r="B535" t="s">
        <v>501</v>
      </c>
      <c r="C535">
        <v>85</v>
      </c>
      <c r="D535" s="48" t="str">
        <f t="shared" si="8"/>
        <v>Tỉnh Quảng NinhHuyện Tiên Yên</v>
      </c>
      <c r="E535" t="s">
        <v>755</v>
      </c>
      <c r="F535">
        <v>794</v>
      </c>
    </row>
    <row r="536" spans="1:6">
      <c r="A536">
        <v>352</v>
      </c>
      <c r="B536" t="s">
        <v>501</v>
      </c>
      <c r="C536">
        <v>85</v>
      </c>
      <c r="D536" s="48" t="str">
        <f t="shared" si="8"/>
        <v>Tỉnh Quảng NinhHuyện Đầm Hà</v>
      </c>
      <c r="E536" t="s">
        <v>756</v>
      </c>
      <c r="F536">
        <v>795</v>
      </c>
    </row>
    <row r="537" spans="1:6">
      <c r="A537">
        <v>353</v>
      </c>
      <c r="B537" t="s">
        <v>501</v>
      </c>
      <c r="C537">
        <v>85</v>
      </c>
      <c r="D537" s="48" t="str">
        <f t="shared" si="8"/>
        <v>Tỉnh Quảng NinhHuyện Hải Hà</v>
      </c>
      <c r="E537" t="s">
        <v>757</v>
      </c>
      <c r="F537">
        <v>796</v>
      </c>
    </row>
    <row r="538" spans="1:6">
      <c r="A538">
        <v>354</v>
      </c>
      <c r="B538" t="s">
        <v>501</v>
      </c>
      <c r="C538">
        <v>85</v>
      </c>
      <c r="D538" s="48" t="str">
        <f t="shared" si="8"/>
        <v>Tỉnh Quảng NinhHuyện Ba Chẽ</v>
      </c>
      <c r="E538" t="s">
        <v>758</v>
      </c>
      <c r="F538">
        <v>797</v>
      </c>
    </row>
    <row r="539" spans="1:6">
      <c r="A539">
        <v>355</v>
      </c>
      <c r="B539" t="s">
        <v>501</v>
      </c>
      <c r="C539">
        <v>85</v>
      </c>
      <c r="D539" s="48" t="str">
        <f t="shared" si="8"/>
        <v>Tỉnh Quảng NinhHuyện Vân Đồn</v>
      </c>
      <c r="E539" t="s">
        <v>759</v>
      </c>
      <c r="F539">
        <v>798</v>
      </c>
    </row>
    <row r="540" spans="1:6">
      <c r="A540">
        <v>356</v>
      </c>
      <c r="B540" t="s">
        <v>501</v>
      </c>
      <c r="C540">
        <v>85</v>
      </c>
      <c r="D540" s="48" t="str">
        <f t="shared" si="8"/>
        <v>Tỉnh Quảng NinhHuyện Hoành Bồ</v>
      </c>
      <c r="E540" t="s">
        <v>760</v>
      </c>
      <c r="F540">
        <v>799</v>
      </c>
    </row>
    <row r="541" spans="1:6">
      <c r="A541">
        <v>357</v>
      </c>
      <c r="B541" t="s">
        <v>501</v>
      </c>
      <c r="C541">
        <v>85</v>
      </c>
      <c r="D541" s="48" t="str">
        <f t="shared" si="8"/>
        <v>Tỉnh Quảng NinhThị xã Đông Triều</v>
      </c>
      <c r="E541" t="s">
        <v>761</v>
      </c>
      <c r="F541">
        <v>800</v>
      </c>
    </row>
    <row r="542" spans="1:6">
      <c r="A542">
        <v>358</v>
      </c>
      <c r="B542" t="s">
        <v>501</v>
      </c>
      <c r="C542">
        <v>85</v>
      </c>
      <c r="D542" s="48" t="str">
        <f t="shared" si="8"/>
        <v>Tỉnh Quảng NinhThị xã Quảng Yên</v>
      </c>
      <c r="E542" t="s">
        <v>762</v>
      </c>
      <c r="F542">
        <v>801</v>
      </c>
    </row>
    <row r="543" spans="1:6">
      <c r="A543">
        <v>359</v>
      </c>
      <c r="B543" t="s">
        <v>501</v>
      </c>
      <c r="C543">
        <v>85</v>
      </c>
      <c r="D543" s="48" t="str">
        <f t="shared" si="8"/>
        <v>Tỉnh Quảng NinhHuyện Cô Tô</v>
      </c>
      <c r="E543" t="s">
        <v>763</v>
      </c>
      <c r="F543">
        <v>802</v>
      </c>
    </row>
    <row r="544" spans="1:6">
      <c r="A544">
        <v>537</v>
      </c>
      <c r="B544" t="s">
        <v>533</v>
      </c>
      <c r="C544">
        <v>101</v>
      </c>
      <c r="D544" s="48" t="str">
        <f t="shared" si="8"/>
        <v>Tỉnh Quảng TrịThị xã Đông Hà</v>
      </c>
      <c r="E544" t="s">
        <v>941</v>
      </c>
      <c r="F544">
        <v>981</v>
      </c>
    </row>
    <row r="545" spans="1:6">
      <c r="A545">
        <v>538</v>
      </c>
      <c r="B545" t="s">
        <v>533</v>
      </c>
      <c r="C545">
        <v>101</v>
      </c>
      <c r="D545" s="48" t="str">
        <f t="shared" si="8"/>
        <v>Tỉnh Quảng TrịThị xã Quảng Trị</v>
      </c>
      <c r="E545" t="s">
        <v>942</v>
      </c>
      <c r="F545">
        <v>982</v>
      </c>
    </row>
    <row r="546" spans="1:6">
      <c r="A546">
        <v>539</v>
      </c>
      <c r="B546" t="s">
        <v>533</v>
      </c>
      <c r="C546">
        <v>101</v>
      </c>
      <c r="D546" s="48" t="str">
        <f t="shared" si="8"/>
        <v>Tỉnh Quảng TrịHuyện Vĩnh Linh</v>
      </c>
      <c r="E546" t="s">
        <v>943</v>
      </c>
      <c r="F546">
        <v>983</v>
      </c>
    </row>
    <row r="547" spans="1:6">
      <c r="A547">
        <v>540</v>
      </c>
      <c r="B547" t="s">
        <v>533</v>
      </c>
      <c r="C547">
        <v>101</v>
      </c>
      <c r="D547" s="48" t="str">
        <f t="shared" si="8"/>
        <v>Tỉnh Quảng TrịHuyện Hướng Hóa</v>
      </c>
      <c r="E547" t="s">
        <v>944</v>
      </c>
      <c r="F547">
        <v>984</v>
      </c>
    </row>
    <row r="548" spans="1:6">
      <c r="A548">
        <v>541</v>
      </c>
      <c r="B548" t="s">
        <v>533</v>
      </c>
      <c r="C548">
        <v>101</v>
      </c>
      <c r="D548" s="48" t="str">
        <f t="shared" si="8"/>
        <v>Tỉnh Quảng TrịHuyện Gio Linh</v>
      </c>
      <c r="E548" t="s">
        <v>945</v>
      </c>
      <c r="F548">
        <v>985</v>
      </c>
    </row>
    <row r="549" spans="1:6">
      <c r="A549">
        <v>542</v>
      </c>
      <c r="B549" t="s">
        <v>533</v>
      </c>
      <c r="C549">
        <v>101</v>
      </c>
      <c r="D549" s="48" t="str">
        <f t="shared" si="8"/>
        <v>Tỉnh Quảng TrịHuyện Đa Krông</v>
      </c>
      <c r="E549" t="s">
        <v>946</v>
      </c>
      <c r="F549">
        <v>986</v>
      </c>
    </row>
    <row r="550" spans="1:6">
      <c r="A550">
        <v>543</v>
      </c>
      <c r="B550" t="s">
        <v>533</v>
      </c>
      <c r="C550">
        <v>101</v>
      </c>
      <c r="D550" s="48" t="str">
        <f t="shared" si="8"/>
        <v>Tỉnh Quảng TrịHuyện Cam Lộ</v>
      </c>
      <c r="E550" t="s">
        <v>947</v>
      </c>
      <c r="F550">
        <v>987</v>
      </c>
    </row>
    <row r="551" spans="1:6">
      <c r="A551">
        <v>544</v>
      </c>
      <c r="B551" t="s">
        <v>533</v>
      </c>
      <c r="C551">
        <v>101</v>
      </c>
      <c r="D551" s="48" t="str">
        <f t="shared" si="8"/>
        <v>Tỉnh Quảng TrịHuyện Triệu Phong</v>
      </c>
      <c r="E551" t="s">
        <v>948</v>
      </c>
      <c r="F551">
        <v>988</v>
      </c>
    </row>
    <row r="552" spans="1:6">
      <c r="A552">
        <v>545</v>
      </c>
      <c r="B552" t="s">
        <v>533</v>
      </c>
      <c r="C552">
        <v>101</v>
      </c>
      <c r="D552" s="48" t="str">
        <f t="shared" si="8"/>
        <v>Tỉnh Quảng TrịHuyện Hải Lăng</v>
      </c>
      <c r="E552" t="s">
        <v>949</v>
      </c>
      <c r="F552">
        <v>989</v>
      </c>
    </row>
    <row r="553" spans="1:6">
      <c r="A553">
        <v>546</v>
      </c>
      <c r="B553" t="s">
        <v>533</v>
      </c>
      <c r="C553">
        <v>101</v>
      </c>
      <c r="D553" s="48" t="str">
        <f t="shared" si="8"/>
        <v>Tỉnh Quảng TrịHuyện Đảo Cồn Cỏ</v>
      </c>
      <c r="E553" t="s">
        <v>950</v>
      </c>
      <c r="F553">
        <v>990</v>
      </c>
    </row>
    <row r="554" spans="1:6">
      <c r="A554">
        <v>171</v>
      </c>
      <c r="B554" t="s">
        <v>595</v>
      </c>
      <c r="C554">
        <v>132</v>
      </c>
      <c r="D554" s="48" t="str">
        <f t="shared" si="8"/>
        <v>Tỉnh Sóc TrăngThành phố Sóc Trăng</v>
      </c>
      <c r="E554" t="s">
        <v>1273</v>
      </c>
      <c r="F554">
        <v>1328</v>
      </c>
    </row>
    <row r="555" spans="1:6">
      <c r="A555">
        <v>172</v>
      </c>
      <c r="B555" t="s">
        <v>595</v>
      </c>
      <c r="C555">
        <v>132</v>
      </c>
      <c r="D555" s="48" t="str">
        <f t="shared" si="8"/>
        <v>Tỉnh Sóc TrăngHuyện Kế Sách</v>
      </c>
      <c r="E555" t="s">
        <v>1274</v>
      </c>
      <c r="F555">
        <v>1329</v>
      </c>
    </row>
    <row r="556" spans="1:6">
      <c r="A556">
        <v>173</v>
      </c>
      <c r="B556" t="s">
        <v>595</v>
      </c>
      <c r="C556">
        <v>132</v>
      </c>
      <c r="D556" s="48" t="str">
        <f t="shared" si="8"/>
        <v>Tỉnh Sóc TrăngHuyện Mỹ Tú</v>
      </c>
      <c r="E556" t="s">
        <v>1275</v>
      </c>
      <c r="F556">
        <v>1330</v>
      </c>
    </row>
    <row r="557" spans="1:6">
      <c r="A557">
        <v>174</v>
      </c>
      <c r="B557" t="s">
        <v>595</v>
      </c>
      <c r="C557">
        <v>132</v>
      </c>
      <c r="D557" s="48" t="str">
        <f t="shared" si="8"/>
        <v>Tỉnh Sóc TrăngHuyện Cù Lao Dung</v>
      </c>
      <c r="E557" t="s">
        <v>1276</v>
      </c>
      <c r="F557">
        <v>1331</v>
      </c>
    </row>
    <row r="558" spans="1:6">
      <c r="A558">
        <v>175</v>
      </c>
      <c r="B558" t="s">
        <v>595</v>
      </c>
      <c r="C558">
        <v>132</v>
      </c>
      <c r="D558" s="48" t="str">
        <f t="shared" si="8"/>
        <v>Tỉnh Sóc TrăngHuyện Long Phú</v>
      </c>
      <c r="E558" t="s">
        <v>1277</v>
      </c>
      <c r="F558">
        <v>1332</v>
      </c>
    </row>
    <row r="559" spans="1:6">
      <c r="A559">
        <v>176</v>
      </c>
      <c r="B559" t="s">
        <v>595</v>
      </c>
      <c r="C559">
        <v>132</v>
      </c>
      <c r="D559" s="48" t="str">
        <f t="shared" si="8"/>
        <v>Tỉnh Sóc TrăngHuyện Mỹ Xuyên</v>
      </c>
      <c r="E559" t="s">
        <v>1278</v>
      </c>
      <c r="F559">
        <v>1333</v>
      </c>
    </row>
    <row r="560" spans="1:6">
      <c r="A560">
        <v>177</v>
      </c>
      <c r="B560" t="s">
        <v>595</v>
      </c>
      <c r="C560">
        <v>132</v>
      </c>
      <c r="D560" s="48" t="str">
        <f t="shared" si="8"/>
        <v>Tỉnh Sóc TrăngThị xã Ngã Năm</v>
      </c>
      <c r="E560" t="s">
        <v>1279</v>
      </c>
      <c r="F560">
        <v>1334</v>
      </c>
    </row>
    <row r="561" spans="1:6">
      <c r="A561">
        <v>178</v>
      </c>
      <c r="B561" t="s">
        <v>595</v>
      </c>
      <c r="C561">
        <v>132</v>
      </c>
      <c r="D561" s="48" t="str">
        <f t="shared" si="8"/>
        <v>Tỉnh Sóc TrăngHuyện Thạnh Trị</v>
      </c>
      <c r="E561" t="s">
        <v>1280</v>
      </c>
      <c r="F561">
        <v>1335</v>
      </c>
    </row>
    <row r="562" spans="1:6">
      <c r="A562">
        <v>179</v>
      </c>
      <c r="B562" t="s">
        <v>595</v>
      </c>
      <c r="C562">
        <v>132</v>
      </c>
      <c r="D562" s="48" t="str">
        <f t="shared" si="8"/>
        <v>Tỉnh Sóc TrăngThị xã Vĩnh Châu</v>
      </c>
      <c r="E562" t="s">
        <v>1281</v>
      </c>
      <c r="F562">
        <v>1336</v>
      </c>
    </row>
    <row r="563" spans="1:6">
      <c r="A563">
        <v>180</v>
      </c>
      <c r="B563" t="s">
        <v>595</v>
      </c>
      <c r="C563">
        <v>132</v>
      </c>
      <c r="D563" s="48" t="str">
        <f t="shared" si="8"/>
        <v>Tỉnh Sóc TrăngHuyện Châu Thành</v>
      </c>
      <c r="E563" t="s">
        <v>1122</v>
      </c>
      <c r="F563">
        <v>1337</v>
      </c>
    </row>
    <row r="564" spans="1:6">
      <c r="A564">
        <v>181</v>
      </c>
      <c r="B564" t="s">
        <v>595</v>
      </c>
      <c r="C564">
        <v>132</v>
      </c>
      <c r="D564" s="48" t="str">
        <f t="shared" si="8"/>
        <v>Tỉnh Sóc TrăngHuyện Trần Đề</v>
      </c>
      <c r="E564" t="s">
        <v>1282</v>
      </c>
      <c r="F564">
        <v>1338</v>
      </c>
    </row>
    <row r="565" spans="1:6">
      <c r="A565">
        <v>293</v>
      </c>
      <c r="B565" t="s">
        <v>491</v>
      </c>
      <c r="C565">
        <v>80</v>
      </c>
      <c r="D565" s="48" t="str">
        <f t="shared" si="8"/>
        <v>Tỉnh Sơn LaThành phố Sơn La</v>
      </c>
      <c r="E565" t="s">
        <v>698</v>
      </c>
      <c r="F565">
        <v>737</v>
      </c>
    </row>
    <row r="566" spans="1:6">
      <c r="A566">
        <v>294</v>
      </c>
      <c r="B566" t="s">
        <v>491</v>
      </c>
      <c r="C566">
        <v>80</v>
      </c>
      <c r="D566" s="48" t="str">
        <f t="shared" si="8"/>
        <v>Tỉnh Sơn LaHuyện Quỳnh Nhai</v>
      </c>
      <c r="E566" t="s">
        <v>699</v>
      </c>
      <c r="F566">
        <v>738</v>
      </c>
    </row>
    <row r="567" spans="1:6">
      <c r="A567">
        <v>295</v>
      </c>
      <c r="B567" t="s">
        <v>491</v>
      </c>
      <c r="C567">
        <v>80</v>
      </c>
      <c r="D567" s="48" t="str">
        <f t="shared" si="8"/>
        <v>Tỉnh Sơn LaHuyện Thuận Châu</v>
      </c>
      <c r="E567" t="s">
        <v>700</v>
      </c>
      <c r="F567">
        <v>739</v>
      </c>
    </row>
    <row r="568" spans="1:6">
      <c r="A568">
        <v>296</v>
      </c>
      <c r="B568" t="s">
        <v>491</v>
      </c>
      <c r="C568">
        <v>80</v>
      </c>
      <c r="D568" s="48" t="str">
        <f t="shared" si="8"/>
        <v>Tỉnh Sơn LaHuyện Mường La</v>
      </c>
      <c r="E568" t="s">
        <v>701</v>
      </c>
      <c r="F568">
        <v>740</v>
      </c>
    </row>
    <row r="569" spans="1:6">
      <c r="A569">
        <v>297</v>
      </c>
      <c r="B569" t="s">
        <v>491</v>
      </c>
      <c r="C569">
        <v>80</v>
      </c>
      <c r="D569" s="48" t="str">
        <f t="shared" si="8"/>
        <v>Tỉnh Sơn LaHuyện Bắc Yên</v>
      </c>
      <c r="E569" t="s">
        <v>702</v>
      </c>
      <c r="F569">
        <v>741</v>
      </c>
    </row>
    <row r="570" spans="1:6">
      <c r="A570">
        <v>298</v>
      </c>
      <c r="B570" t="s">
        <v>491</v>
      </c>
      <c r="C570">
        <v>80</v>
      </c>
      <c r="D570" s="48" t="str">
        <f t="shared" si="8"/>
        <v>Tỉnh Sơn LaHuyện Phù Yên</v>
      </c>
      <c r="E570" t="s">
        <v>703</v>
      </c>
      <c r="F570">
        <v>742</v>
      </c>
    </row>
    <row r="571" spans="1:6">
      <c r="A571">
        <v>299</v>
      </c>
      <c r="B571" t="s">
        <v>491</v>
      </c>
      <c r="C571">
        <v>80</v>
      </c>
      <c r="D571" s="48" t="str">
        <f t="shared" si="8"/>
        <v>Tỉnh Sơn LaHuyện Mộc Châu</v>
      </c>
      <c r="E571" t="s">
        <v>704</v>
      </c>
      <c r="F571">
        <v>743</v>
      </c>
    </row>
    <row r="572" spans="1:6">
      <c r="A572">
        <v>300</v>
      </c>
      <c r="B572" t="s">
        <v>491</v>
      </c>
      <c r="C572">
        <v>80</v>
      </c>
      <c r="D572" s="48" t="str">
        <f t="shared" si="8"/>
        <v>Tỉnh Sơn LaHuyện Yên Châu</v>
      </c>
      <c r="E572" t="s">
        <v>705</v>
      </c>
      <c r="F572">
        <v>744</v>
      </c>
    </row>
    <row r="573" spans="1:6">
      <c r="A573">
        <v>301</v>
      </c>
      <c r="B573" t="s">
        <v>491</v>
      </c>
      <c r="C573">
        <v>80</v>
      </c>
      <c r="D573" s="48" t="str">
        <f t="shared" si="8"/>
        <v>Tỉnh Sơn LaHuyện Mai Sơn</v>
      </c>
      <c r="E573" t="s">
        <v>706</v>
      </c>
      <c r="F573">
        <v>745</v>
      </c>
    </row>
    <row r="574" spans="1:6">
      <c r="A574">
        <v>302</v>
      </c>
      <c r="B574" t="s">
        <v>491</v>
      </c>
      <c r="C574">
        <v>80</v>
      </c>
      <c r="D574" s="48" t="str">
        <f t="shared" si="8"/>
        <v>Tỉnh Sơn LaHuyện Sông Mã</v>
      </c>
      <c r="E574" t="s">
        <v>707</v>
      </c>
      <c r="F574">
        <v>746</v>
      </c>
    </row>
    <row r="575" spans="1:6">
      <c r="A575">
        <v>303</v>
      </c>
      <c r="B575" t="s">
        <v>491</v>
      </c>
      <c r="C575">
        <v>80</v>
      </c>
      <c r="D575" s="48" t="str">
        <f t="shared" si="8"/>
        <v>Tỉnh Sơn LaHuyện Sốp Cộp</v>
      </c>
      <c r="E575" t="s">
        <v>708</v>
      </c>
      <c r="F575">
        <v>747</v>
      </c>
    </row>
    <row r="576" spans="1:6">
      <c r="A576">
        <v>304</v>
      </c>
      <c r="B576" t="s">
        <v>491</v>
      </c>
      <c r="C576">
        <v>80</v>
      </c>
      <c r="D576" s="48" t="str">
        <f t="shared" si="8"/>
        <v>Tỉnh Sơn LaHuyện Vân Hồ</v>
      </c>
      <c r="E576" t="s">
        <v>709</v>
      </c>
      <c r="F576">
        <v>748</v>
      </c>
    </row>
    <row r="577" spans="1:6">
      <c r="A577">
        <v>3</v>
      </c>
      <c r="B577" t="s">
        <v>565</v>
      </c>
      <c r="C577">
        <v>117</v>
      </c>
      <c r="D577" s="48" t="str">
        <f t="shared" si="8"/>
        <v>Tỉnh Tây NinhThị xã Tây Ninh</v>
      </c>
      <c r="E577" t="s">
        <v>1118</v>
      </c>
      <c r="F577">
        <v>1160</v>
      </c>
    </row>
    <row r="578" spans="1:6">
      <c r="A578">
        <v>4</v>
      </c>
      <c r="B578" t="s">
        <v>565</v>
      </c>
      <c r="C578">
        <v>117</v>
      </c>
      <c r="D578" s="48" t="str">
        <f t="shared" ref="D578:D641" si="9">B578&amp;E578</f>
        <v>Tỉnh Tây NinhHuyện Tân Biên</v>
      </c>
      <c r="E578" t="s">
        <v>1119</v>
      </c>
      <c r="F578">
        <v>1161</v>
      </c>
    </row>
    <row r="579" spans="1:6">
      <c r="A579">
        <v>5</v>
      </c>
      <c r="B579" t="s">
        <v>565</v>
      </c>
      <c r="C579">
        <v>117</v>
      </c>
      <c r="D579" s="48" t="str">
        <f t="shared" si="9"/>
        <v>Tỉnh Tây NinhHuyện Tân Châu</v>
      </c>
      <c r="E579" t="s">
        <v>1120</v>
      </c>
      <c r="F579">
        <v>1162</v>
      </c>
    </row>
    <row r="580" spans="1:6">
      <c r="A580">
        <v>6</v>
      </c>
      <c r="B580" t="s">
        <v>565</v>
      </c>
      <c r="C580">
        <v>117</v>
      </c>
      <c r="D580" s="48" t="str">
        <f t="shared" si="9"/>
        <v>Tỉnh Tây NinhHuyện Dương Minh Châu</v>
      </c>
      <c r="E580" t="s">
        <v>1121</v>
      </c>
      <c r="F580">
        <v>1163</v>
      </c>
    </row>
    <row r="581" spans="1:6">
      <c r="A581">
        <v>7</v>
      </c>
      <c r="B581" t="s">
        <v>565</v>
      </c>
      <c r="C581">
        <v>117</v>
      </c>
      <c r="D581" s="48" t="str">
        <f t="shared" si="9"/>
        <v>Tỉnh Tây NinhHuyện Châu Thành</v>
      </c>
      <c r="E581" t="s">
        <v>1122</v>
      </c>
      <c r="F581">
        <v>1164</v>
      </c>
    </row>
    <row r="582" spans="1:6">
      <c r="A582">
        <v>8</v>
      </c>
      <c r="B582" t="s">
        <v>565</v>
      </c>
      <c r="C582">
        <v>117</v>
      </c>
      <c r="D582" s="48" t="str">
        <f t="shared" si="9"/>
        <v>Tỉnh Tây NinhHuyện Hòa Thành</v>
      </c>
      <c r="E582" t="s">
        <v>1123</v>
      </c>
      <c r="F582">
        <v>1165</v>
      </c>
    </row>
    <row r="583" spans="1:6">
      <c r="A583">
        <v>9</v>
      </c>
      <c r="B583" t="s">
        <v>565</v>
      </c>
      <c r="C583">
        <v>117</v>
      </c>
      <c r="D583" s="48" t="str">
        <f t="shared" si="9"/>
        <v>Tỉnh Tây NinhHuyện Gò Dầu</v>
      </c>
      <c r="E583" t="s">
        <v>1124</v>
      </c>
      <c r="F583">
        <v>1166</v>
      </c>
    </row>
    <row r="584" spans="1:6">
      <c r="A584">
        <v>10</v>
      </c>
      <c r="B584" t="s">
        <v>565</v>
      </c>
      <c r="C584">
        <v>117</v>
      </c>
      <c r="D584" s="48" t="str">
        <f t="shared" si="9"/>
        <v>Tỉnh Tây NinhHuyện Bến Cầu</v>
      </c>
      <c r="E584" t="s">
        <v>1125</v>
      </c>
      <c r="F584">
        <v>1167</v>
      </c>
    </row>
    <row r="585" spans="1:6">
      <c r="A585">
        <v>11</v>
      </c>
      <c r="B585" t="s">
        <v>565</v>
      </c>
      <c r="C585">
        <v>117</v>
      </c>
      <c r="D585" s="48" t="str">
        <f t="shared" si="9"/>
        <v>Tỉnh Tây NinhHuyện Trảng Bàng</v>
      </c>
      <c r="E585" t="s">
        <v>1126</v>
      </c>
      <c r="F585">
        <v>1168</v>
      </c>
    </row>
    <row r="586" spans="1:6">
      <c r="A586">
        <v>437</v>
      </c>
      <c r="B586" t="s">
        <v>517</v>
      </c>
      <c r="C586">
        <v>93</v>
      </c>
      <c r="D586" s="48" t="str">
        <f t="shared" si="9"/>
        <v>Tỉnh Thái BìnhThành phố Thái Bình</v>
      </c>
      <c r="E586" t="s">
        <v>841</v>
      </c>
      <c r="F586">
        <v>880</v>
      </c>
    </row>
    <row r="587" spans="1:6">
      <c r="A587">
        <v>438</v>
      </c>
      <c r="B587" t="s">
        <v>517</v>
      </c>
      <c r="C587">
        <v>93</v>
      </c>
      <c r="D587" s="48" t="str">
        <f t="shared" si="9"/>
        <v>Tỉnh Thái BìnhHuyện Quỳnh Phụ</v>
      </c>
      <c r="E587" t="s">
        <v>842</v>
      </c>
      <c r="F587">
        <v>881</v>
      </c>
    </row>
    <row r="588" spans="1:6">
      <c r="A588">
        <v>439</v>
      </c>
      <c r="B588" t="s">
        <v>517</v>
      </c>
      <c r="C588">
        <v>93</v>
      </c>
      <c r="D588" s="48" t="str">
        <f t="shared" si="9"/>
        <v>Tỉnh Thái BìnhHuyện Hưng Hà</v>
      </c>
      <c r="E588" t="s">
        <v>843</v>
      </c>
      <c r="F588">
        <v>882</v>
      </c>
    </row>
    <row r="589" spans="1:6">
      <c r="A589">
        <v>440</v>
      </c>
      <c r="B589" t="s">
        <v>517</v>
      </c>
      <c r="C589">
        <v>93</v>
      </c>
      <c r="D589" s="48" t="str">
        <f t="shared" si="9"/>
        <v>Tỉnh Thái BìnhHuyện Đông Hưng</v>
      </c>
      <c r="E589" t="s">
        <v>844</v>
      </c>
      <c r="F589">
        <v>883</v>
      </c>
    </row>
    <row r="590" spans="1:6">
      <c r="A590">
        <v>441</v>
      </c>
      <c r="B590" t="s">
        <v>517</v>
      </c>
      <c r="C590">
        <v>93</v>
      </c>
      <c r="D590" s="48" t="str">
        <f t="shared" si="9"/>
        <v>Tỉnh Thái BìnhHuyện Thái Thụy</v>
      </c>
      <c r="E590" t="s">
        <v>845</v>
      </c>
      <c r="F590">
        <v>884</v>
      </c>
    </row>
    <row r="591" spans="1:6">
      <c r="A591">
        <v>442</v>
      </c>
      <c r="B591" t="s">
        <v>517</v>
      </c>
      <c r="C591">
        <v>93</v>
      </c>
      <c r="D591" s="48" t="str">
        <f t="shared" si="9"/>
        <v>Tỉnh Thái BìnhHuyện Tiền Hải</v>
      </c>
      <c r="E591" t="s">
        <v>846</v>
      </c>
      <c r="F591">
        <v>885</v>
      </c>
    </row>
    <row r="592" spans="1:6">
      <c r="A592">
        <v>443</v>
      </c>
      <c r="B592" t="s">
        <v>517</v>
      </c>
      <c r="C592">
        <v>93</v>
      </c>
      <c r="D592" s="48" t="str">
        <f t="shared" si="9"/>
        <v>Tỉnh Thái BìnhHuyện Kiến Xương</v>
      </c>
      <c r="E592" t="s">
        <v>847</v>
      </c>
      <c r="F592">
        <v>886</v>
      </c>
    </row>
    <row r="593" spans="1:6">
      <c r="A593">
        <v>444</v>
      </c>
      <c r="B593" t="s">
        <v>517</v>
      </c>
      <c r="C593">
        <v>93</v>
      </c>
      <c r="D593" s="48" t="str">
        <f t="shared" si="9"/>
        <v>Tỉnh Thái BìnhHuyện Vũ Thư</v>
      </c>
      <c r="E593" t="s">
        <v>848</v>
      </c>
      <c r="F593">
        <v>887</v>
      </c>
    </row>
    <row r="594" spans="1:6">
      <c r="A594">
        <v>326</v>
      </c>
      <c r="B594" t="s">
        <v>497</v>
      </c>
      <c r="C594">
        <v>83</v>
      </c>
      <c r="D594" s="48" t="str">
        <f t="shared" si="9"/>
        <v>Tỉnh Thái NguyênThành phố Thái Nguyên</v>
      </c>
      <c r="E594" t="s">
        <v>730</v>
      </c>
      <c r="F594">
        <v>769</v>
      </c>
    </row>
    <row r="595" spans="1:6">
      <c r="A595">
        <v>327</v>
      </c>
      <c r="B595" t="s">
        <v>497</v>
      </c>
      <c r="C595">
        <v>83</v>
      </c>
      <c r="D595" s="48" t="str">
        <f t="shared" si="9"/>
        <v>Tỉnh Thái NguyênThành phố Sông Công</v>
      </c>
      <c r="E595" t="s">
        <v>731</v>
      </c>
      <c r="F595">
        <v>770</v>
      </c>
    </row>
    <row r="596" spans="1:6">
      <c r="A596">
        <v>328</v>
      </c>
      <c r="B596" t="s">
        <v>497</v>
      </c>
      <c r="C596">
        <v>83</v>
      </c>
      <c r="D596" s="48" t="str">
        <f t="shared" si="9"/>
        <v>Tỉnh Thái NguyênHuyện Định Hóa</v>
      </c>
      <c r="E596" t="s">
        <v>732</v>
      </c>
      <c r="F596">
        <v>771</v>
      </c>
    </row>
    <row r="597" spans="1:6">
      <c r="A597">
        <v>329</v>
      </c>
      <c r="B597" t="s">
        <v>497</v>
      </c>
      <c r="C597">
        <v>83</v>
      </c>
      <c r="D597" s="48" t="str">
        <f t="shared" si="9"/>
        <v>Tỉnh Thái NguyênHuyện Phú Lương</v>
      </c>
      <c r="E597" t="s">
        <v>733</v>
      </c>
      <c r="F597">
        <v>772</v>
      </c>
    </row>
    <row r="598" spans="1:6">
      <c r="A598">
        <v>330</v>
      </c>
      <c r="B598" t="s">
        <v>497</v>
      </c>
      <c r="C598">
        <v>83</v>
      </c>
      <c r="D598" s="48" t="str">
        <f t="shared" si="9"/>
        <v>Tỉnh Thái NguyênHuyện Đồng Hỷ</v>
      </c>
      <c r="E598" t="s">
        <v>734</v>
      </c>
      <c r="F598">
        <v>773</v>
      </c>
    </row>
    <row r="599" spans="1:6">
      <c r="A599">
        <v>331</v>
      </c>
      <c r="B599" t="s">
        <v>497</v>
      </c>
      <c r="C599">
        <v>83</v>
      </c>
      <c r="D599" s="48" t="str">
        <f t="shared" si="9"/>
        <v>Tỉnh Thái NguyênHuyện Võ Nhai</v>
      </c>
      <c r="E599" t="s">
        <v>735</v>
      </c>
      <c r="F599">
        <v>774</v>
      </c>
    </row>
    <row r="600" spans="1:6">
      <c r="A600">
        <v>332</v>
      </c>
      <c r="B600" t="s">
        <v>497</v>
      </c>
      <c r="C600">
        <v>83</v>
      </c>
      <c r="D600" s="48" t="str">
        <f t="shared" si="9"/>
        <v>Tỉnh Thái NguyênHuyện Đại Từ</v>
      </c>
      <c r="E600" t="s">
        <v>736</v>
      </c>
      <c r="F600">
        <v>775</v>
      </c>
    </row>
    <row r="601" spans="1:6">
      <c r="A601">
        <v>333</v>
      </c>
      <c r="B601" t="s">
        <v>497</v>
      </c>
      <c r="C601">
        <v>83</v>
      </c>
      <c r="D601" s="48" t="str">
        <f t="shared" si="9"/>
        <v>Tỉnh Thái NguyênThị xã Phổ Yên</v>
      </c>
      <c r="E601" t="s">
        <v>737</v>
      </c>
      <c r="F601">
        <v>776</v>
      </c>
    </row>
    <row r="602" spans="1:6">
      <c r="A602">
        <v>334</v>
      </c>
      <c r="B602" t="s">
        <v>497</v>
      </c>
      <c r="C602">
        <v>83</v>
      </c>
      <c r="D602" s="48" t="str">
        <f t="shared" si="9"/>
        <v>Tỉnh Thái NguyênHuyện Phú Bình</v>
      </c>
      <c r="E602" t="s">
        <v>738</v>
      </c>
      <c r="F602">
        <v>777</v>
      </c>
    </row>
    <row r="603" spans="1:6">
      <c r="A603">
        <v>469</v>
      </c>
      <c r="B603" t="s">
        <v>525</v>
      </c>
      <c r="C603">
        <v>97</v>
      </c>
      <c r="D603" s="48" t="str">
        <f t="shared" si="9"/>
        <v>Tỉnh Thanh HóaThành phố Thanh Hóa</v>
      </c>
      <c r="E603" t="s">
        <v>873</v>
      </c>
      <c r="F603">
        <v>912</v>
      </c>
    </row>
    <row r="604" spans="1:6">
      <c r="A604">
        <v>470</v>
      </c>
      <c r="B604" t="s">
        <v>525</v>
      </c>
      <c r="C604">
        <v>97</v>
      </c>
      <c r="D604" s="48" t="str">
        <f t="shared" si="9"/>
        <v>Tỉnh Thanh HóaThị xã Bỉm Sơn</v>
      </c>
      <c r="E604" t="s">
        <v>874</v>
      </c>
      <c r="F604">
        <v>913</v>
      </c>
    </row>
    <row r="605" spans="1:6">
      <c r="A605">
        <v>471</v>
      </c>
      <c r="B605" t="s">
        <v>525</v>
      </c>
      <c r="C605">
        <v>97</v>
      </c>
      <c r="D605" s="48" t="str">
        <f t="shared" si="9"/>
        <v>Tỉnh Thanh HóaThị xã Sầm Sơn</v>
      </c>
      <c r="E605" t="s">
        <v>875</v>
      </c>
      <c r="F605">
        <v>914</v>
      </c>
    </row>
    <row r="606" spans="1:6">
      <c r="A606">
        <v>472</v>
      </c>
      <c r="B606" t="s">
        <v>525</v>
      </c>
      <c r="C606">
        <v>97</v>
      </c>
      <c r="D606" s="48" t="str">
        <f t="shared" si="9"/>
        <v>Tỉnh Thanh HóaHuyện Mường Lát</v>
      </c>
      <c r="E606" t="s">
        <v>876</v>
      </c>
      <c r="F606">
        <v>915</v>
      </c>
    </row>
    <row r="607" spans="1:6">
      <c r="A607">
        <v>473</v>
      </c>
      <c r="B607" t="s">
        <v>525</v>
      </c>
      <c r="C607">
        <v>97</v>
      </c>
      <c r="D607" s="48" t="str">
        <f t="shared" si="9"/>
        <v>Tỉnh Thanh HóaHuyện Quan Hóa</v>
      </c>
      <c r="E607" t="s">
        <v>877</v>
      </c>
      <c r="F607">
        <v>916</v>
      </c>
    </row>
    <row r="608" spans="1:6">
      <c r="A608">
        <v>474</v>
      </c>
      <c r="B608" t="s">
        <v>525</v>
      </c>
      <c r="C608">
        <v>97</v>
      </c>
      <c r="D608" s="48" t="str">
        <f t="shared" si="9"/>
        <v>Tỉnh Thanh HóaHuyện Bá Thước</v>
      </c>
      <c r="E608" t="s">
        <v>878</v>
      </c>
      <c r="F608">
        <v>917</v>
      </c>
    </row>
    <row r="609" spans="1:6">
      <c r="A609">
        <v>475</v>
      </c>
      <c r="B609" t="s">
        <v>525</v>
      </c>
      <c r="C609">
        <v>97</v>
      </c>
      <c r="D609" s="48" t="str">
        <f t="shared" si="9"/>
        <v>Tỉnh Thanh HóaHuyện Quan Sơn</v>
      </c>
      <c r="E609" t="s">
        <v>879</v>
      </c>
      <c r="F609">
        <v>918</v>
      </c>
    </row>
    <row r="610" spans="1:6">
      <c r="A610">
        <v>476</v>
      </c>
      <c r="B610" t="s">
        <v>525</v>
      </c>
      <c r="C610">
        <v>97</v>
      </c>
      <c r="D610" s="48" t="str">
        <f t="shared" si="9"/>
        <v>Tỉnh Thanh HóaHuyện Lang Chánh</v>
      </c>
      <c r="E610" t="s">
        <v>880</v>
      </c>
      <c r="F610">
        <v>919</v>
      </c>
    </row>
    <row r="611" spans="1:6">
      <c r="A611">
        <v>477</v>
      </c>
      <c r="B611" t="s">
        <v>525</v>
      </c>
      <c r="C611">
        <v>97</v>
      </c>
      <c r="D611" s="48" t="str">
        <f t="shared" si="9"/>
        <v>Tỉnh Thanh HóaHuyện Ngọc Lặc</v>
      </c>
      <c r="E611" t="s">
        <v>881</v>
      </c>
      <c r="F611">
        <v>920</v>
      </c>
    </row>
    <row r="612" spans="1:6">
      <c r="A612">
        <v>478</v>
      </c>
      <c r="B612" t="s">
        <v>525</v>
      </c>
      <c r="C612">
        <v>97</v>
      </c>
      <c r="D612" s="48" t="str">
        <f t="shared" si="9"/>
        <v>Tỉnh Thanh HóaHuyện Cẩm Thủy</v>
      </c>
      <c r="E612" t="s">
        <v>882</v>
      </c>
      <c r="F612">
        <v>921</v>
      </c>
    </row>
    <row r="613" spans="1:6">
      <c r="A613">
        <v>479</v>
      </c>
      <c r="B613" t="s">
        <v>525</v>
      </c>
      <c r="C613">
        <v>97</v>
      </c>
      <c r="D613" s="48" t="str">
        <f t="shared" si="9"/>
        <v>Tỉnh Thanh HóaHuyện Thạch Thành</v>
      </c>
      <c r="E613" t="s">
        <v>883</v>
      </c>
      <c r="F613">
        <v>922</v>
      </c>
    </row>
    <row r="614" spans="1:6">
      <c r="A614">
        <v>480</v>
      </c>
      <c r="B614" t="s">
        <v>525</v>
      </c>
      <c r="C614">
        <v>97</v>
      </c>
      <c r="D614" s="48" t="str">
        <f t="shared" si="9"/>
        <v>Tỉnh Thanh HóaHuyện Hà Trung</v>
      </c>
      <c r="E614" t="s">
        <v>884</v>
      </c>
      <c r="F614">
        <v>923</v>
      </c>
    </row>
    <row r="615" spans="1:6">
      <c r="A615">
        <v>481</v>
      </c>
      <c r="B615" t="s">
        <v>525</v>
      </c>
      <c r="C615">
        <v>97</v>
      </c>
      <c r="D615" s="48" t="str">
        <f t="shared" si="9"/>
        <v>Tỉnh Thanh HóaHuyện Vĩnh Lộc</v>
      </c>
      <c r="E615" t="s">
        <v>885</v>
      </c>
      <c r="F615">
        <v>924</v>
      </c>
    </row>
    <row r="616" spans="1:6">
      <c r="A616">
        <v>482</v>
      </c>
      <c r="B616" t="s">
        <v>525</v>
      </c>
      <c r="C616">
        <v>97</v>
      </c>
      <c r="D616" s="48" t="str">
        <f t="shared" si="9"/>
        <v>Tỉnh Thanh HóaHuyện Yên Định</v>
      </c>
      <c r="E616" t="s">
        <v>886</v>
      </c>
      <c r="F616">
        <v>925</v>
      </c>
    </row>
    <row r="617" spans="1:6">
      <c r="A617">
        <v>483</v>
      </c>
      <c r="B617" t="s">
        <v>525</v>
      </c>
      <c r="C617">
        <v>97</v>
      </c>
      <c r="D617" s="48" t="str">
        <f t="shared" si="9"/>
        <v>Tỉnh Thanh HóaHuyện Thọ Xuân</v>
      </c>
      <c r="E617" t="s">
        <v>887</v>
      </c>
      <c r="F617">
        <v>926</v>
      </c>
    </row>
    <row r="618" spans="1:6">
      <c r="A618">
        <v>484</v>
      </c>
      <c r="B618" t="s">
        <v>525</v>
      </c>
      <c r="C618">
        <v>97</v>
      </c>
      <c r="D618" s="48" t="str">
        <f t="shared" si="9"/>
        <v>Tỉnh Thanh HóaHuyện Thường Xuân</v>
      </c>
      <c r="E618" t="s">
        <v>888</v>
      </c>
      <c r="F618">
        <v>927</v>
      </c>
    </row>
    <row r="619" spans="1:6">
      <c r="A619">
        <v>485</v>
      </c>
      <c r="B619" t="s">
        <v>525</v>
      </c>
      <c r="C619">
        <v>97</v>
      </c>
      <c r="D619" s="48" t="str">
        <f t="shared" si="9"/>
        <v>Tỉnh Thanh HóaHuyện Triệu Sơn</v>
      </c>
      <c r="E619" t="s">
        <v>889</v>
      </c>
      <c r="F619">
        <v>928</v>
      </c>
    </row>
    <row r="620" spans="1:6">
      <c r="A620">
        <v>486</v>
      </c>
      <c r="B620" t="s">
        <v>525</v>
      </c>
      <c r="C620">
        <v>97</v>
      </c>
      <c r="D620" s="48" t="str">
        <f t="shared" si="9"/>
        <v>Tỉnh Thanh HóaHuyện Thiệu Hoá</v>
      </c>
      <c r="E620" t="s">
        <v>890</v>
      </c>
      <c r="F620">
        <v>929</v>
      </c>
    </row>
    <row r="621" spans="1:6">
      <c r="A621">
        <v>487</v>
      </c>
      <c r="B621" t="s">
        <v>525</v>
      </c>
      <c r="C621">
        <v>97</v>
      </c>
      <c r="D621" s="48" t="str">
        <f t="shared" si="9"/>
        <v>Tỉnh Thanh HóaHuyện Hoằng Hóa</v>
      </c>
      <c r="E621" t="s">
        <v>891</v>
      </c>
      <c r="F621">
        <v>930</v>
      </c>
    </row>
    <row r="622" spans="1:6">
      <c r="A622">
        <v>488</v>
      </c>
      <c r="B622" t="s">
        <v>525</v>
      </c>
      <c r="C622">
        <v>97</v>
      </c>
      <c r="D622" s="48" t="str">
        <f t="shared" si="9"/>
        <v>Tỉnh Thanh HóaHuyện Hậu Lộc</v>
      </c>
      <c r="E622" t="s">
        <v>892</v>
      </c>
      <c r="F622">
        <v>931</v>
      </c>
    </row>
    <row r="623" spans="1:6">
      <c r="A623">
        <v>489</v>
      </c>
      <c r="B623" t="s">
        <v>525</v>
      </c>
      <c r="C623">
        <v>97</v>
      </c>
      <c r="D623" s="48" t="str">
        <f t="shared" si="9"/>
        <v>Tỉnh Thanh HóaHuyện Nga Sơn</v>
      </c>
      <c r="E623" t="s">
        <v>893</v>
      </c>
      <c r="F623">
        <v>932</v>
      </c>
    </row>
    <row r="624" spans="1:6">
      <c r="A624">
        <v>490</v>
      </c>
      <c r="B624" t="s">
        <v>525</v>
      </c>
      <c r="C624">
        <v>97</v>
      </c>
      <c r="D624" s="48" t="str">
        <f t="shared" si="9"/>
        <v>Tỉnh Thanh HóaHuyện Như Xuân</v>
      </c>
      <c r="E624" t="s">
        <v>894</v>
      </c>
      <c r="F624">
        <v>933</v>
      </c>
    </row>
    <row r="625" spans="1:6">
      <c r="A625">
        <v>491</v>
      </c>
      <c r="B625" t="s">
        <v>525</v>
      </c>
      <c r="C625">
        <v>97</v>
      </c>
      <c r="D625" s="48" t="str">
        <f t="shared" si="9"/>
        <v>Tỉnh Thanh HóaHuyện Như Thanh</v>
      </c>
      <c r="E625" t="s">
        <v>895</v>
      </c>
      <c r="F625">
        <v>934</v>
      </c>
    </row>
    <row r="626" spans="1:6">
      <c r="A626">
        <v>492</v>
      </c>
      <c r="B626" t="s">
        <v>525</v>
      </c>
      <c r="C626">
        <v>97</v>
      </c>
      <c r="D626" s="48" t="str">
        <f t="shared" si="9"/>
        <v>Tỉnh Thanh HóaHuyện Nông Cống</v>
      </c>
      <c r="E626" t="s">
        <v>896</v>
      </c>
      <c r="F626">
        <v>935</v>
      </c>
    </row>
    <row r="627" spans="1:6">
      <c r="A627">
        <v>493</v>
      </c>
      <c r="B627" t="s">
        <v>525</v>
      </c>
      <c r="C627">
        <v>97</v>
      </c>
      <c r="D627" s="48" t="str">
        <f t="shared" si="9"/>
        <v>Tỉnh Thanh HóaHuyện Đông Sơn</v>
      </c>
      <c r="E627" t="s">
        <v>897</v>
      </c>
      <c r="F627">
        <v>936</v>
      </c>
    </row>
    <row r="628" spans="1:6">
      <c r="A628">
        <v>494</v>
      </c>
      <c r="B628" t="s">
        <v>525</v>
      </c>
      <c r="C628">
        <v>97</v>
      </c>
      <c r="D628" s="48" t="str">
        <f t="shared" si="9"/>
        <v>Tỉnh Thanh HóaHuyện Quảng Xương</v>
      </c>
      <c r="E628" t="s">
        <v>898</v>
      </c>
      <c r="F628">
        <v>937</v>
      </c>
    </row>
    <row r="629" spans="1:6">
      <c r="A629">
        <v>495</v>
      </c>
      <c r="B629" t="s">
        <v>525</v>
      </c>
      <c r="C629">
        <v>97</v>
      </c>
      <c r="D629" s="48" t="str">
        <f t="shared" si="9"/>
        <v>Tỉnh Thanh HóaHuyện Tĩnh Gia</v>
      </c>
      <c r="E629" t="s">
        <v>899</v>
      </c>
      <c r="F629">
        <v>938</v>
      </c>
    </row>
    <row r="630" spans="1:6">
      <c r="A630">
        <v>547</v>
      </c>
      <c r="B630" t="s">
        <v>535</v>
      </c>
      <c r="C630">
        <v>102</v>
      </c>
      <c r="D630" s="48" t="str">
        <f t="shared" si="9"/>
        <v>Tỉnh Thừa Thiên HuếThành phố Huế</v>
      </c>
      <c r="E630" t="s">
        <v>951</v>
      </c>
      <c r="F630">
        <v>991</v>
      </c>
    </row>
    <row r="631" spans="1:6">
      <c r="A631">
        <v>548</v>
      </c>
      <c r="B631" t="s">
        <v>535</v>
      </c>
      <c r="C631">
        <v>102</v>
      </c>
      <c r="D631" s="48" t="str">
        <f t="shared" si="9"/>
        <v>Tỉnh Thừa Thiên HuếHuyện Phong Điền</v>
      </c>
      <c r="E631" t="s">
        <v>952</v>
      </c>
      <c r="F631">
        <v>992</v>
      </c>
    </row>
    <row r="632" spans="1:6">
      <c r="A632">
        <v>549</v>
      </c>
      <c r="B632" t="s">
        <v>535</v>
      </c>
      <c r="C632">
        <v>102</v>
      </c>
      <c r="D632" s="48" t="str">
        <f t="shared" si="9"/>
        <v>Tỉnh Thừa Thiên HuếHuyện Quảng Điền</v>
      </c>
      <c r="E632" t="s">
        <v>953</v>
      </c>
      <c r="F632">
        <v>993</v>
      </c>
    </row>
    <row r="633" spans="1:6">
      <c r="A633">
        <v>550</v>
      </c>
      <c r="B633" t="s">
        <v>535</v>
      </c>
      <c r="C633">
        <v>102</v>
      </c>
      <c r="D633" s="48" t="str">
        <f t="shared" si="9"/>
        <v>Tỉnh Thừa Thiên HuếHuyện Phú Vang</v>
      </c>
      <c r="E633" t="s">
        <v>954</v>
      </c>
      <c r="F633">
        <v>994</v>
      </c>
    </row>
    <row r="634" spans="1:6">
      <c r="A634">
        <v>551</v>
      </c>
      <c r="B634" t="s">
        <v>535</v>
      </c>
      <c r="C634">
        <v>102</v>
      </c>
      <c r="D634" s="48" t="str">
        <f t="shared" si="9"/>
        <v>Tỉnh Thừa Thiên HuếThị xã Hương Thủy</v>
      </c>
      <c r="E634" t="s">
        <v>955</v>
      </c>
      <c r="F634">
        <v>995</v>
      </c>
    </row>
    <row r="635" spans="1:6">
      <c r="A635">
        <v>552</v>
      </c>
      <c r="B635" t="s">
        <v>535</v>
      </c>
      <c r="C635">
        <v>102</v>
      </c>
      <c r="D635" s="48" t="str">
        <f t="shared" si="9"/>
        <v>Tỉnh Thừa Thiên HuếHuyện Hương Trà</v>
      </c>
      <c r="E635" t="s">
        <v>956</v>
      </c>
      <c r="F635">
        <v>996</v>
      </c>
    </row>
    <row r="636" spans="1:6">
      <c r="A636">
        <v>553</v>
      </c>
      <c r="B636" t="s">
        <v>535</v>
      </c>
      <c r="C636">
        <v>102</v>
      </c>
      <c r="D636" s="48" t="str">
        <f t="shared" si="9"/>
        <v>Tỉnh Thừa Thiên HuếHuyện A Lưới</v>
      </c>
      <c r="E636" t="s">
        <v>957</v>
      </c>
      <c r="F636">
        <v>997</v>
      </c>
    </row>
    <row r="637" spans="1:6">
      <c r="A637">
        <v>554</v>
      </c>
      <c r="B637" t="s">
        <v>535</v>
      </c>
      <c r="C637">
        <v>102</v>
      </c>
      <c r="D637" s="48" t="str">
        <f t="shared" si="9"/>
        <v>Tỉnh Thừa Thiên HuếHuyện Phú Lộc</v>
      </c>
      <c r="E637" t="s">
        <v>958</v>
      </c>
      <c r="F637">
        <v>998</v>
      </c>
    </row>
    <row r="638" spans="1:6">
      <c r="A638">
        <v>555</v>
      </c>
      <c r="B638" t="s">
        <v>535</v>
      </c>
      <c r="C638">
        <v>102</v>
      </c>
      <c r="D638" s="48" t="str">
        <f t="shared" si="9"/>
        <v>Tỉnh Thừa Thiên HuếHuyện Nam Đông</v>
      </c>
      <c r="E638" t="s">
        <v>959</v>
      </c>
      <c r="F638">
        <v>999</v>
      </c>
    </row>
    <row r="639" spans="1:6">
      <c r="A639">
        <v>79</v>
      </c>
      <c r="B639" t="s">
        <v>577</v>
      </c>
      <c r="C639">
        <v>123</v>
      </c>
      <c r="D639" s="48" t="str">
        <f t="shared" si="9"/>
        <v>Tỉnh Tiền GiangThành phố Mỹ Tho</v>
      </c>
      <c r="E639" t="s">
        <v>1192</v>
      </c>
      <c r="F639">
        <v>1236</v>
      </c>
    </row>
    <row r="640" spans="1:6">
      <c r="A640">
        <v>80</v>
      </c>
      <c r="B640" t="s">
        <v>577</v>
      </c>
      <c r="C640">
        <v>123</v>
      </c>
      <c r="D640" s="48" t="str">
        <f t="shared" si="9"/>
        <v>Tỉnh Tiền GiangThị xã Gò Công</v>
      </c>
      <c r="E640" t="s">
        <v>1193</v>
      </c>
      <c r="F640">
        <v>1237</v>
      </c>
    </row>
    <row r="641" spans="1:6">
      <c r="A641">
        <v>81</v>
      </c>
      <c r="B641" t="s">
        <v>577</v>
      </c>
      <c r="C641">
        <v>123</v>
      </c>
      <c r="D641" s="48" t="str">
        <f t="shared" si="9"/>
        <v>Tỉnh Tiền GiangHuyện Tân Phước</v>
      </c>
      <c r="E641" t="s">
        <v>1194</v>
      </c>
      <c r="F641">
        <v>1238</v>
      </c>
    </row>
    <row r="642" spans="1:6">
      <c r="A642">
        <v>82</v>
      </c>
      <c r="B642" t="s">
        <v>577</v>
      </c>
      <c r="C642">
        <v>123</v>
      </c>
      <c r="D642" s="48" t="str">
        <f t="shared" ref="D642:D705" si="10">B642&amp;E642</f>
        <v>Tỉnh Tiền GiangHuyện Cái Bè</v>
      </c>
      <c r="E642" t="s">
        <v>1195</v>
      </c>
      <c r="F642">
        <v>1239</v>
      </c>
    </row>
    <row r="643" spans="1:6">
      <c r="A643">
        <v>83</v>
      </c>
      <c r="B643" t="s">
        <v>577</v>
      </c>
      <c r="C643">
        <v>123</v>
      </c>
      <c r="D643" s="48" t="str">
        <f t="shared" si="10"/>
        <v>Tỉnh Tiền GiangHuyện Cai Lậy</v>
      </c>
      <c r="E643" t="s">
        <v>1196</v>
      </c>
      <c r="F643">
        <v>1240</v>
      </c>
    </row>
    <row r="644" spans="1:6">
      <c r="A644">
        <v>84</v>
      </c>
      <c r="B644" t="s">
        <v>577</v>
      </c>
      <c r="C644">
        <v>123</v>
      </c>
      <c r="D644" s="48" t="str">
        <f t="shared" si="10"/>
        <v>Tỉnh Tiền GiangHuyện Châu Thành</v>
      </c>
      <c r="E644" t="s">
        <v>1122</v>
      </c>
      <c r="F644">
        <v>1241</v>
      </c>
    </row>
    <row r="645" spans="1:6">
      <c r="A645">
        <v>85</v>
      </c>
      <c r="B645" t="s">
        <v>577</v>
      </c>
      <c r="C645">
        <v>123</v>
      </c>
      <c r="D645" s="48" t="str">
        <f t="shared" si="10"/>
        <v>Tỉnh Tiền GiangHuyện Chợ Gạo</v>
      </c>
      <c r="E645" t="s">
        <v>1197</v>
      </c>
      <c r="F645">
        <v>1242</v>
      </c>
    </row>
    <row r="646" spans="1:6">
      <c r="A646">
        <v>86</v>
      </c>
      <c r="B646" t="s">
        <v>577</v>
      </c>
      <c r="C646">
        <v>123</v>
      </c>
      <c r="D646" s="48" t="str">
        <f t="shared" si="10"/>
        <v>Tỉnh Tiền GiangHuyện Gò Công Tây</v>
      </c>
      <c r="E646" t="s">
        <v>1198</v>
      </c>
      <c r="F646">
        <v>1243</v>
      </c>
    </row>
    <row r="647" spans="1:6">
      <c r="A647">
        <v>87</v>
      </c>
      <c r="B647" t="s">
        <v>577</v>
      </c>
      <c r="C647">
        <v>123</v>
      </c>
      <c r="D647" s="48" t="str">
        <f t="shared" si="10"/>
        <v>Tỉnh Tiền GiangHuyện Gò Công Đông</v>
      </c>
      <c r="E647" t="s">
        <v>1199</v>
      </c>
      <c r="F647">
        <v>1244</v>
      </c>
    </row>
    <row r="648" spans="1:6">
      <c r="A648">
        <v>88</v>
      </c>
      <c r="B648" t="s">
        <v>577</v>
      </c>
      <c r="C648">
        <v>123</v>
      </c>
      <c r="D648" s="48" t="str">
        <f t="shared" si="10"/>
        <v>Tỉnh Tiền GiangTân Phú Đông</v>
      </c>
      <c r="E648" t="s">
        <v>1200</v>
      </c>
      <c r="F648">
        <v>1245</v>
      </c>
    </row>
    <row r="649" spans="1:6">
      <c r="A649">
        <v>89</v>
      </c>
      <c r="B649" t="s">
        <v>577</v>
      </c>
      <c r="C649">
        <v>123</v>
      </c>
      <c r="D649" s="48" t="str">
        <f t="shared" si="10"/>
        <v>Tỉnh Tiền GiangThị xã Cai Lậy</v>
      </c>
      <c r="E649" t="s">
        <v>1201</v>
      </c>
      <c r="F649">
        <v>1246</v>
      </c>
    </row>
    <row r="650" spans="1:6">
      <c r="A650">
        <v>99</v>
      </c>
      <c r="B650" t="s">
        <v>581</v>
      </c>
      <c r="C650">
        <v>125</v>
      </c>
      <c r="D650" s="48" t="str">
        <f t="shared" si="10"/>
        <v>Tỉnh Trà VinhThành phố Trà Vinh</v>
      </c>
      <c r="E650" t="s">
        <v>1210</v>
      </c>
      <c r="F650">
        <v>1256</v>
      </c>
    </row>
    <row r="651" spans="1:6">
      <c r="A651">
        <v>100</v>
      </c>
      <c r="B651" t="s">
        <v>581</v>
      </c>
      <c r="C651">
        <v>125</v>
      </c>
      <c r="D651" s="48" t="str">
        <f t="shared" si="10"/>
        <v>Tỉnh Trà VinhHuyện Càng Long</v>
      </c>
      <c r="E651" t="s">
        <v>1211</v>
      </c>
      <c r="F651">
        <v>1257</v>
      </c>
    </row>
    <row r="652" spans="1:6">
      <c r="A652">
        <v>101</v>
      </c>
      <c r="B652" t="s">
        <v>581</v>
      </c>
      <c r="C652">
        <v>125</v>
      </c>
      <c r="D652" s="48" t="str">
        <f t="shared" si="10"/>
        <v>Tỉnh Trà VinhHuyện Cầu Kè</v>
      </c>
      <c r="E652" t="s">
        <v>1212</v>
      </c>
      <c r="F652">
        <v>1258</v>
      </c>
    </row>
    <row r="653" spans="1:6">
      <c r="A653">
        <v>102</v>
      </c>
      <c r="B653" t="s">
        <v>581</v>
      </c>
      <c r="C653">
        <v>125</v>
      </c>
      <c r="D653" s="48" t="str">
        <f t="shared" si="10"/>
        <v>Tỉnh Trà VinhHuyện Tiểu Cần</v>
      </c>
      <c r="E653" t="s">
        <v>1213</v>
      </c>
      <c r="F653">
        <v>1259</v>
      </c>
    </row>
    <row r="654" spans="1:6">
      <c r="A654">
        <v>103</v>
      </c>
      <c r="B654" t="s">
        <v>581</v>
      </c>
      <c r="C654">
        <v>125</v>
      </c>
      <c r="D654" s="48" t="str">
        <f t="shared" si="10"/>
        <v>Tỉnh Trà VinhHuyện Châu Thành</v>
      </c>
      <c r="E654" t="s">
        <v>1122</v>
      </c>
      <c r="F654">
        <v>1260</v>
      </c>
    </row>
    <row r="655" spans="1:6">
      <c r="A655">
        <v>104</v>
      </c>
      <c r="B655" t="s">
        <v>581</v>
      </c>
      <c r="C655">
        <v>125</v>
      </c>
      <c r="D655" s="48" t="str">
        <f t="shared" si="10"/>
        <v>Tỉnh Trà VinhHuyện Cầu Ngang</v>
      </c>
      <c r="E655" t="s">
        <v>1214</v>
      </c>
      <c r="F655">
        <v>1261</v>
      </c>
    </row>
    <row r="656" spans="1:6">
      <c r="A656">
        <v>105</v>
      </c>
      <c r="B656" t="s">
        <v>581</v>
      </c>
      <c r="C656">
        <v>125</v>
      </c>
      <c r="D656" s="48" t="str">
        <f t="shared" si="10"/>
        <v>Tỉnh Trà VinhHuyện Trà Cú</v>
      </c>
      <c r="E656" t="s">
        <v>1215</v>
      </c>
      <c r="F656">
        <v>1262</v>
      </c>
    </row>
    <row r="657" spans="1:6">
      <c r="A657">
        <v>106</v>
      </c>
      <c r="B657" t="s">
        <v>581</v>
      </c>
      <c r="C657">
        <v>125</v>
      </c>
      <c r="D657" s="48" t="str">
        <f t="shared" si="10"/>
        <v>Tỉnh Trà VinhHuyện Duyên Hải</v>
      </c>
      <c r="E657" t="s">
        <v>1216</v>
      </c>
      <c r="F657">
        <v>1263</v>
      </c>
    </row>
    <row r="658" spans="1:6">
      <c r="A658">
        <v>107</v>
      </c>
      <c r="B658" t="s">
        <v>581</v>
      </c>
      <c r="C658">
        <v>125</v>
      </c>
      <c r="D658" s="48" t="str">
        <f t="shared" si="10"/>
        <v>Tỉnh Trà VinhThị xã Duyên Hải</v>
      </c>
      <c r="E658" t="s">
        <v>1217</v>
      </c>
      <c r="F658">
        <v>1264</v>
      </c>
    </row>
    <row r="659" spans="1:6">
      <c r="A659">
        <v>260</v>
      </c>
      <c r="B659" t="s">
        <v>483</v>
      </c>
      <c r="C659">
        <v>76</v>
      </c>
      <c r="D659" s="48" t="str">
        <f t="shared" si="10"/>
        <v>Tỉnh Tuyên QuangThành phố Tuyên Quang</v>
      </c>
      <c r="E659" t="s">
        <v>664</v>
      </c>
      <c r="F659">
        <v>703</v>
      </c>
    </row>
    <row r="660" spans="1:6">
      <c r="A660">
        <v>261</v>
      </c>
      <c r="B660" t="s">
        <v>483</v>
      </c>
      <c r="C660">
        <v>76</v>
      </c>
      <c r="D660" s="48" t="str">
        <f t="shared" si="10"/>
        <v>Tỉnh Tuyên QuangHuyện Nà Hang</v>
      </c>
      <c r="E660" t="s">
        <v>665</v>
      </c>
      <c r="F660">
        <v>704</v>
      </c>
    </row>
    <row r="661" spans="1:6">
      <c r="A661">
        <v>262</v>
      </c>
      <c r="B661" t="s">
        <v>483</v>
      </c>
      <c r="C661">
        <v>76</v>
      </c>
      <c r="D661" s="48" t="str">
        <f t="shared" si="10"/>
        <v>Tỉnh Tuyên QuangHuyện Chiêm Hóa</v>
      </c>
      <c r="E661" t="s">
        <v>666</v>
      </c>
      <c r="F661">
        <v>705</v>
      </c>
    </row>
    <row r="662" spans="1:6">
      <c r="A662">
        <v>263</v>
      </c>
      <c r="B662" t="s">
        <v>483</v>
      </c>
      <c r="C662">
        <v>76</v>
      </c>
      <c r="D662" s="48" t="str">
        <f t="shared" si="10"/>
        <v>Tỉnh Tuyên QuangHuyện Yên Sơn</v>
      </c>
      <c r="E662" t="s">
        <v>668</v>
      </c>
      <c r="F662">
        <v>707</v>
      </c>
    </row>
    <row r="663" spans="1:6">
      <c r="A663">
        <v>264</v>
      </c>
      <c r="B663" t="s">
        <v>483</v>
      </c>
      <c r="C663">
        <v>76</v>
      </c>
      <c r="D663" s="48" t="str">
        <f t="shared" si="10"/>
        <v>Tỉnh Tuyên QuangHuyện Sơn Dương</v>
      </c>
      <c r="E663" t="s">
        <v>669</v>
      </c>
      <c r="F663">
        <v>708</v>
      </c>
    </row>
    <row r="664" spans="1:6">
      <c r="A664">
        <v>265</v>
      </c>
      <c r="B664" t="s">
        <v>483</v>
      </c>
      <c r="C664">
        <v>76</v>
      </c>
      <c r="D664" s="48" t="str">
        <f t="shared" si="10"/>
        <v>Tỉnh Tuyên QuangHuyện Lâm Bình</v>
      </c>
      <c r="E664" t="s">
        <v>670</v>
      </c>
      <c r="F664">
        <v>709</v>
      </c>
    </row>
    <row r="665" spans="1:6">
      <c r="A665">
        <v>313</v>
      </c>
      <c r="B665" t="s">
        <v>483</v>
      </c>
      <c r="C665">
        <v>76</v>
      </c>
      <c r="D665" s="48" t="str">
        <f t="shared" si="10"/>
        <v>Tỉnh Tuyên QuangHuyện Hàm Yên</v>
      </c>
      <c r="E665" t="s">
        <v>667</v>
      </c>
      <c r="F665">
        <v>706</v>
      </c>
    </row>
    <row r="666" spans="1:6">
      <c r="A666">
        <v>108</v>
      </c>
      <c r="B666" t="s">
        <v>583</v>
      </c>
      <c r="C666">
        <v>126</v>
      </c>
      <c r="D666" s="48" t="str">
        <f t="shared" si="10"/>
        <v>Tỉnh Vĩnh LongThành phố Vĩnh Long</v>
      </c>
      <c r="E666" t="s">
        <v>1218</v>
      </c>
      <c r="F666">
        <v>1265</v>
      </c>
    </row>
    <row r="667" spans="1:6">
      <c r="A667">
        <v>109</v>
      </c>
      <c r="B667" t="s">
        <v>583</v>
      </c>
      <c r="C667">
        <v>126</v>
      </c>
      <c r="D667" s="48" t="str">
        <f t="shared" si="10"/>
        <v>Tỉnh Vĩnh LongHuyện Long Hồ</v>
      </c>
      <c r="E667" t="s">
        <v>1219</v>
      </c>
      <c r="F667">
        <v>1266</v>
      </c>
    </row>
    <row r="668" spans="1:6">
      <c r="A668">
        <v>110</v>
      </c>
      <c r="B668" t="s">
        <v>583</v>
      </c>
      <c r="C668">
        <v>126</v>
      </c>
      <c r="D668" s="48" t="str">
        <f t="shared" si="10"/>
        <v>Tỉnh Vĩnh LongHuyện Mang Thít</v>
      </c>
      <c r="E668" t="s">
        <v>1220</v>
      </c>
      <c r="F668">
        <v>1267</v>
      </c>
    </row>
    <row r="669" spans="1:6">
      <c r="A669">
        <v>111</v>
      </c>
      <c r="B669" t="s">
        <v>583</v>
      </c>
      <c r="C669">
        <v>126</v>
      </c>
      <c r="D669" s="48" t="str">
        <f t="shared" si="10"/>
        <v>Tỉnh Vĩnh LongHuyện  Vũng Liêm</v>
      </c>
      <c r="E669" t="s">
        <v>1221</v>
      </c>
      <c r="F669">
        <v>1268</v>
      </c>
    </row>
    <row r="670" spans="1:6">
      <c r="A670">
        <v>112</v>
      </c>
      <c r="B670" t="s">
        <v>583</v>
      </c>
      <c r="C670">
        <v>126</v>
      </c>
      <c r="D670" s="48" t="str">
        <f t="shared" si="10"/>
        <v>Tỉnh Vĩnh LongHuyện Tam Bình</v>
      </c>
      <c r="E670" t="s">
        <v>1222</v>
      </c>
      <c r="F670">
        <v>1269</v>
      </c>
    </row>
    <row r="671" spans="1:6">
      <c r="A671">
        <v>113</v>
      </c>
      <c r="B671" t="s">
        <v>583</v>
      </c>
      <c r="C671">
        <v>126</v>
      </c>
      <c r="D671" s="48" t="str">
        <f t="shared" si="10"/>
        <v>Tỉnh Vĩnh LongThị xã Bình Minh</v>
      </c>
      <c r="E671" t="s">
        <v>1223</v>
      </c>
      <c r="F671">
        <v>1270</v>
      </c>
    </row>
    <row r="672" spans="1:6">
      <c r="A672">
        <v>114</v>
      </c>
      <c r="B672" t="s">
        <v>583</v>
      </c>
      <c r="C672">
        <v>126</v>
      </c>
      <c r="D672" s="48" t="str">
        <f t="shared" si="10"/>
        <v>Tỉnh Vĩnh LongHuyện Trà Ôn</v>
      </c>
      <c r="E672" t="s">
        <v>1224</v>
      </c>
      <c r="F672">
        <v>1271</v>
      </c>
    </row>
    <row r="673" spans="1:6">
      <c r="A673">
        <v>115</v>
      </c>
      <c r="B673" t="s">
        <v>583</v>
      </c>
      <c r="C673">
        <v>126</v>
      </c>
      <c r="D673" s="48" t="str">
        <f t="shared" si="10"/>
        <v>Tỉnh Vĩnh LongHuyện Bình Tân</v>
      </c>
      <c r="E673" t="s">
        <v>1225</v>
      </c>
      <c r="F673">
        <v>1272</v>
      </c>
    </row>
    <row r="674" spans="1:6">
      <c r="A674">
        <v>383</v>
      </c>
      <c r="B674" t="s">
        <v>507</v>
      </c>
      <c r="C674">
        <v>88</v>
      </c>
      <c r="D674" s="48" t="str">
        <f t="shared" si="10"/>
        <v>Tỉnh Vĩnh PhúcThành phố Vĩnh Yên</v>
      </c>
      <c r="E674" t="s">
        <v>787</v>
      </c>
      <c r="F674">
        <v>826</v>
      </c>
    </row>
    <row r="675" spans="1:6">
      <c r="A675">
        <v>384</v>
      </c>
      <c r="B675" t="s">
        <v>507</v>
      </c>
      <c r="C675">
        <v>88</v>
      </c>
      <c r="D675" s="48" t="str">
        <f t="shared" si="10"/>
        <v>Tỉnh Vĩnh PhúcThị xã Phúc Yên</v>
      </c>
      <c r="E675" t="s">
        <v>788</v>
      </c>
      <c r="F675">
        <v>827</v>
      </c>
    </row>
    <row r="676" spans="1:6">
      <c r="A676">
        <v>385</v>
      </c>
      <c r="B676" t="s">
        <v>507</v>
      </c>
      <c r="C676">
        <v>88</v>
      </c>
      <c r="D676" s="48" t="str">
        <f t="shared" si="10"/>
        <v>Tỉnh Vĩnh PhúcHuyện Lập Thạch</v>
      </c>
      <c r="E676" t="s">
        <v>789</v>
      </c>
      <c r="F676">
        <v>828</v>
      </c>
    </row>
    <row r="677" spans="1:6">
      <c r="A677">
        <v>386</v>
      </c>
      <c r="B677" t="s">
        <v>507</v>
      </c>
      <c r="C677">
        <v>88</v>
      </c>
      <c r="D677" s="48" t="str">
        <f t="shared" si="10"/>
        <v>Tỉnh Vĩnh PhúcHuyện Tam Dương</v>
      </c>
      <c r="E677" t="s">
        <v>790</v>
      </c>
      <c r="F677">
        <v>829</v>
      </c>
    </row>
    <row r="678" spans="1:6">
      <c r="A678">
        <v>387</v>
      </c>
      <c r="B678" t="s">
        <v>507</v>
      </c>
      <c r="C678">
        <v>88</v>
      </c>
      <c r="D678" s="48" t="str">
        <f t="shared" si="10"/>
        <v>Tỉnh Vĩnh PhúcHuyện Tam Đảo</v>
      </c>
      <c r="E678" t="s">
        <v>791</v>
      </c>
      <c r="F678">
        <v>830</v>
      </c>
    </row>
    <row r="679" spans="1:6">
      <c r="A679">
        <v>388</v>
      </c>
      <c r="B679" t="s">
        <v>507</v>
      </c>
      <c r="C679">
        <v>88</v>
      </c>
      <c r="D679" s="48" t="str">
        <f t="shared" si="10"/>
        <v>Tỉnh Vĩnh PhúcHuyện Bình Xuyên</v>
      </c>
      <c r="E679" t="s">
        <v>792</v>
      </c>
      <c r="F679">
        <v>831</v>
      </c>
    </row>
    <row r="680" spans="1:6">
      <c r="A680">
        <v>389</v>
      </c>
      <c r="B680" t="s">
        <v>507</v>
      </c>
      <c r="C680">
        <v>88</v>
      </c>
      <c r="D680" s="48" t="str">
        <f t="shared" si="10"/>
        <v>Tỉnh Vĩnh PhúcHuyện Yên Lạc</v>
      </c>
      <c r="E680" t="s">
        <v>793</v>
      </c>
      <c r="F680">
        <v>832</v>
      </c>
    </row>
    <row r="681" spans="1:6">
      <c r="A681">
        <v>390</v>
      </c>
      <c r="B681" t="s">
        <v>507</v>
      </c>
      <c r="C681">
        <v>88</v>
      </c>
      <c r="D681" s="48" t="str">
        <f t="shared" si="10"/>
        <v>Tỉnh Vĩnh PhúcHuyện Vĩnh Tường</v>
      </c>
      <c r="E681" t="s">
        <v>794</v>
      </c>
      <c r="F681">
        <v>833</v>
      </c>
    </row>
    <row r="682" spans="1:6">
      <c r="A682">
        <v>391</v>
      </c>
      <c r="B682" t="s">
        <v>507</v>
      </c>
      <c r="C682">
        <v>88</v>
      </c>
      <c r="D682" s="48" t="str">
        <f t="shared" si="10"/>
        <v>Tỉnh Vĩnh PhúcHuyện Sông Lô</v>
      </c>
      <c r="E682" t="s">
        <v>795</v>
      </c>
      <c r="F682">
        <v>834</v>
      </c>
    </row>
    <row r="683" spans="1:6">
      <c r="A683">
        <v>305</v>
      </c>
      <c r="B683" t="s">
        <v>493</v>
      </c>
      <c r="C683">
        <v>81</v>
      </c>
      <c r="D683" s="48" t="str">
        <f t="shared" si="10"/>
        <v>Tỉnh Yên BáiThành phố Yên Bái</v>
      </c>
      <c r="E683" t="s">
        <v>710</v>
      </c>
      <c r="F683">
        <v>749</v>
      </c>
    </row>
    <row r="684" spans="1:6">
      <c r="A684">
        <v>306</v>
      </c>
      <c r="B684" t="s">
        <v>493</v>
      </c>
      <c r="C684">
        <v>81</v>
      </c>
      <c r="D684" s="48" t="str">
        <f t="shared" si="10"/>
        <v>Tỉnh Yên BáiThị xã Nghĩa Lộ</v>
      </c>
      <c r="E684" t="s">
        <v>711</v>
      </c>
      <c r="F684">
        <v>750</v>
      </c>
    </row>
    <row r="685" spans="1:6">
      <c r="A685">
        <v>307</v>
      </c>
      <c r="B685" t="s">
        <v>493</v>
      </c>
      <c r="C685">
        <v>81</v>
      </c>
      <c r="D685" s="48" t="str">
        <f t="shared" si="10"/>
        <v>Tỉnh Yên BáiHuyện Lục Yên</v>
      </c>
      <c r="E685" t="s">
        <v>712</v>
      </c>
      <c r="F685">
        <v>751</v>
      </c>
    </row>
    <row r="686" spans="1:6">
      <c r="A686">
        <v>308</v>
      </c>
      <c r="B686" t="s">
        <v>493</v>
      </c>
      <c r="C686">
        <v>81</v>
      </c>
      <c r="D686" s="48" t="str">
        <f t="shared" si="10"/>
        <v>Tỉnh Yên BáiHuyện Văn Yên</v>
      </c>
      <c r="E686" t="s">
        <v>713</v>
      </c>
      <c r="F686">
        <v>752</v>
      </c>
    </row>
    <row r="687" spans="1:6">
      <c r="A687">
        <v>309</v>
      </c>
      <c r="B687" t="s">
        <v>493</v>
      </c>
      <c r="C687">
        <v>81</v>
      </c>
      <c r="D687" s="48" t="str">
        <f t="shared" si="10"/>
        <v>Tỉnh Yên BáiHuyện Mù Căng Chải</v>
      </c>
      <c r="E687" t="s">
        <v>714</v>
      </c>
      <c r="F687">
        <v>753</v>
      </c>
    </row>
    <row r="688" spans="1:6">
      <c r="A688">
        <v>310</v>
      </c>
      <c r="B688" t="s">
        <v>493</v>
      </c>
      <c r="C688">
        <v>81</v>
      </c>
      <c r="D688" s="48" t="str">
        <f t="shared" si="10"/>
        <v>Tỉnh Yên BáiHuyện Trấn Yên</v>
      </c>
      <c r="E688" t="s">
        <v>715</v>
      </c>
      <c r="F688">
        <v>754</v>
      </c>
    </row>
    <row r="689" spans="1:6">
      <c r="A689">
        <v>311</v>
      </c>
      <c r="B689" t="s">
        <v>493</v>
      </c>
      <c r="C689">
        <v>81</v>
      </c>
      <c r="D689" s="48" t="str">
        <f t="shared" si="10"/>
        <v>Tỉnh Yên BáiHuyện Trạm Tấu</v>
      </c>
      <c r="E689" t="s">
        <v>716</v>
      </c>
      <c r="F689">
        <v>755</v>
      </c>
    </row>
    <row r="690" spans="1:6">
      <c r="A690">
        <v>312</v>
      </c>
      <c r="B690" t="s">
        <v>493</v>
      </c>
      <c r="C690">
        <v>81</v>
      </c>
      <c r="D690" s="48" t="str">
        <f t="shared" si="10"/>
        <v>Tỉnh Yên BáiHuyện Văn Chấn</v>
      </c>
      <c r="E690" t="s">
        <v>717</v>
      </c>
      <c r="F690">
        <v>756</v>
      </c>
    </row>
    <row r="691" spans="1:6">
      <c r="A691">
        <v>314</v>
      </c>
      <c r="B691" t="s">
        <v>493</v>
      </c>
      <c r="C691">
        <v>81</v>
      </c>
      <c r="D691" s="48" t="str">
        <f t="shared" si="10"/>
        <v>Tỉnh Yên BáiHuyện Yên Bình</v>
      </c>
      <c r="E691" t="s">
        <v>718</v>
      </c>
      <c r="F691">
        <v>757</v>
      </c>
    </row>
    <row r="692" spans="1:6">
      <c r="A692">
        <v>40</v>
      </c>
      <c r="B692" t="s">
        <v>573</v>
      </c>
      <c r="C692">
        <v>121</v>
      </c>
      <c r="D692" s="48" t="str">
        <f t="shared" si="10"/>
        <v>TP. Hồ Chí MinhQuận 1</v>
      </c>
      <c r="E692" t="s">
        <v>1154</v>
      </c>
      <c r="F692">
        <v>1197</v>
      </c>
    </row>
    <row r="693" spans="1:6">
      <c r="A693">
        <v>41</v>
      </c>
      <c r="B693" t="s">
        <v>573</v>
      </c>
      <c r="C693">
        <v>121</v>
      </c>
      <c r="D693" s="48" t="str">
        <f t="shared" si="10"/>
        <v>TP. Hồ Chí MinhQuận 12</v>
      </c>
      <c r="E693" t="s">
        <v>1155</v>
      </c>
      <c r="F693">
        <v>1198</v>
      </c>
    </row>
    <row r="694" spans="1:6">
      <c r="A694">
        <v>42</v>
      </c>
      <c r="B694" t="s">
        <v>573</v>
      </c>
      <c r="C694">
        <v>121</v>
      </c>
      <c r="D694" s="48" t="str">
        <f t="shared" si="10"/>
        <v>TP. Hồ Chí MinhQuận Thủ Đức</v>
      </c>
      <c r="E694" t="s">
        <v>1156</v>
      </c>
      <c r="F694">
        <v>1199</v>
      </c>
    </row>
    <row r="695" spans="1:6">
      <c r="A695">
        <v>43</v>
      </c>
      <c r="B695" t="s">
        <v>573</v>
      </c>
      <c r="C695">
        <v>121</v>
      </c>
      <c r="D695" s="48" t="str">
        <f t="shared" si="10"/>
        <v>TP. Hồ Chí MinhQuận 9</v>
      </c>
      <c r="E695" t="s">
        <v>1157</v>
      </c>
      <c r="F695">
        <v>1200</v>
      </c>
    </row>
    <row r="696" spans="1:6">
      <c r="A696">
        <v>44</v>
      </c>
      <c r="B696" t="s">
        <v>573</v>
      </c>
      <c r="C696">
        <v>121</v>
      </c>
      <c r="D696" s="48" t="str">
        <f t="shared" si="10"/>
        <v>TP. Hồ Chí MinhQuận Gò Vấp</v>
      </c>
      <c r="E696" t="s">
        <v>1158</v>
      </c>
      <c r="F696">
        <v>1201</v>
      </c>
    </row>
    <row r="697" spans="1:6">
      <c r="A697">
        <v>45</v>
      </c>
      <c r="B697" t="s">
        <v>573</v>
      </c>
      <c r="C697">
        <v>121</v>
      </c>
      <c r="D697" s="48" t="str">
        <f t="shared" si="10"/>
        <v>TP. Hồ Chí MinhQuận Bình Thạnh</v>
      </c>
      <c r="E697" t="s">
        <v>1159</v>
      </c>
      <c r="F697">
        <v>1202</v>
      </c>
    </row>
    <row r="698" spans="1:6">
      <c r="A698">
        <v>46</v>
      </c>
      <c r="B698" t="s">
        <v>573</v>
      </c>
      <c r="C698">
        <v>121</v>
      </c>
      <c r="D698" s="48" t="str">
        <f t="shared" si="10"/>
        <v>TP. Hồ Chí MinhQuận Tân Bình</v>
      </c>
      <c r="E698" t="s">
        <v>1160</v>
      </c>
      <c r="F698">
        <v>1203</v>
      </c>
    </row>
    <row r="699" spans="1:6">
      <c r="A699">
        <v>47</v>
      </c>
      <c r="B699" t="s">
        <v>573</v>
      </c>
      <c r="C699">
        <v>121</v>
      </c>
      <c r="D699" s="48" t="str">
        <f t="shared" si="10"/>
        <v>TP. Hồ Chí MinhQuận Tân Phú</v>
      </c>
      <c r="E699" t="s">
        <v>1161</v>
      </c>
      <c r="F699">
        <v>1204</v>
      </c>
    </row>
    <row r="700" spans="1:6">
      <c r="A700">
        <v>48</v>
      </c>
      <c r="B700" t="s">
        <v>573</v>
      </c>
      <c r="C700">
        <v>121</v>
      </c>
      <c r="D700" s="48" t="str">
        <f t="shared" si="10"/>
        <v>TP. Hồ Chí MinhQuận Phú Nhuận</v>
      </c>
      <c r="E700" t="s">
        <v>1162</v>
      </c>
      <c r="F700">
        <v>1205</v>
      </c>
    </row>
    <row r="701" spans="1:6">
      <c r="A701">
        <v>49</v>
      </c>
      <c r="B701" t="s">
        <v>573</v>
      </c>
      <c r="C701">
        <v>121</v>
      </c>
      <c r="D701" s="48" t="str">
        <f t="shared" si="10"/>
        <v>TP. Hồ Chí MinhQuận 2</v>
      </c>
      <c r="E701" t="s">
        <v>1163</v>
      </c>
      <c r="F701">
        <v>1206</v>
      </c>
    </row>
    <row r="702" spans="1:6">
      <c r="A702">
        <v>50</v>
      </c>
      <c r="B702" t="s">
        <v>573</v>
      </c>
      <c r="C702">
        <v>121</v>
      </c>
      <c r="D702" s="48" t="str">
        <f t="shared" si="10"/>
        <v>TP. Hồ Chí MinhQuận 3</v>
      </c>
      <c r="E702" t="s">
        <v>1164</v>
      </c>
      <c r="F702">
        <v>1207</v>
      </c>
    </row>
    <row r="703" spans="1:6">
      <c r="A703">
        <v>51</v>
      </c>
      <c r="B703" t="s">
        <v>573</v>
      </c>
      <c r="C703">
        <v>121</v>
      </c>
      <c r="D703" s="48" t="str">
        <f t="shared" si="10"/>
        <v>TP. Hồ Chí MinhQuận 10</v>
      </c>
      <c r="E703" t="s">
        <v>1165</v>
      </c>
      <c r="F703">
        <v>1208</v>
      </c>
    </row>
    <row r="704" spans="1:6">
      <c r="A704">
        <v>52</v>
      </c>
      <c r="B704" t="s">
        <v>573</v>
      </c>
      <c r="C704">
        <v>121</v>
      </c>
      <c r="D704" s="48" t="str">
        <f t="shared" si="10"/>
        <v>TP. Hồ Chí MinhQuận 11</v>
      </c>
      <c r="E704" t="s">
        <v>1166</v>
      </c>
      <c r="F704">
        <v>1209</v>
      </c>
    </row>
    <row r="705" spans="1:6">
      <c r="A705">
        <v>53</v>
      </c>
      <c r="B705" t="s">
        <v>573</v>
      </c>
      <c r="C705">
        <v>121</v>
      </c>
      <c r="D705" s="48" t="str">
        <f t="shared" si="10"/>
        <v>TP. Hồ Chí MinhQuận 4</v>
      </c>
      <c r="E705" t="s">
        <v>1167</v>
      </c>
      <c r="F705">
        <v>1210</v>
      </c>
    </row>
    <row r="706" spans="1:6">
      <c r="A706">
        <v>54</v>
      </c>
      <c r="B706" t="s">
        <v>573</v>
      </c>
      <c r="C706">
        <v>121</v>
      </c>
      <c r="D706" s="48" t="str">
        <f t="shared" ref="D706:D715" si="11">B706&amp;E706</f>
        <v>TP. Hồ Chí MinhQuận 5</v>
      </c>
      <c r="E706" t="s">
        <v>1168</v>
      </c>
      <c r="F706">
        <v>1211</v>
      </c>
    </row>
    <row r="707" spans="1:6">
      <c r="A707">
        <v>55</v>
      </c>
      <c r="B707" t="s">
        <v>573</v>
      </c>
      <c r="C707">
        <v>121</v>
      </c>
      <c r="D707" s="48" t="str">
        <f t="shared" si="11"/>
        <v>TP. Hồ Chí MinhQuận 6</v>
      </c>
      <c r="E707" t="s">
        <v>1169</v>
      </c>
      <c r="F707">
        <v>1212</v>
      </c>
    </row>
    <row r="708" spans="1:6">
      <c r="A708">
        <v>56</v>
      </c>
      <c r="B708" t="s">
        <v>573</v>
      </c>
      <c r="C708">
        <v>121</v>
      </c>
      <c r="D708" s="48" t="str">
        <f t="shared" si="11"/>
        <v>TP. Hồ Chí MinhQuận 8</v>
      </c>
      <c r="E708" t="s">
        <v>1170</v>
      </c>
      <c r="F708">
        <v>1213</v>
      </c>
    </row>
    <row r="709" spans="1:6">
      <c r="A709">
        <v>57</v>
      </c>
      <c r="B709" t="s">
        <v>573</v>
      </c>
      <c r="C709">
        <v>121</v>
      </c>
      <c r="D709" s="48" t="str">
        <f t="shared" si="11"/>
        <v>TP. Hồ Chí MinhQuận Bình Tân</v>
      </c>
      <c r="E709" t="s">
        <v>1171</v>
      </c>
      <c r="F709">
        <v>1214</v>
      </c>
    </row>
    <row r="710" spans="1:6">
      <c r="A710">
        <v>58</v>
      </c>
      <c r="B710" t="s">
        <v>573</v>
      </c>
      <c r="C710">
        <v>121</v>
      </c>
      <c r="D710" s="48" t="str">
        <f t="shared" si="11"/>
        <v>TP. Hồ Chí MinhQuận 7</v>
      </c>
      <c r="E710" t="s">
        <v>1172</v>
      </c>
      <c r="F710">
        <v>1215</v>
      </c>
    </row>
    <row r="711" spans="1:6">
      <c r="A711">
        <v>59</v>
      </c>
      <c r="B711" t="s">
        <v>573</v>
      </c>
      <c r="C711">
        <v>121</v>
      </c>
      <c r="D711" s="48" t="str">
        <f t="shared" si="11"/>
        <v>TP. Hồ Chí MinhHuyện Củ Chi</v>
      </c>
      <c r="E711" t="s">
        <v>1173</v>
      </c>
      <c r="F711">
        <v>1216</v>
      </c>
    </row>
    <row r="712" spans="1:6">
      <c r="A712">
        <v>60</v>
      </c>
      <c r="B712" t="s">
        <v>573</v>
      </c>
      <c r="C712">
        <v>121</v>
      </c>
      <c r="D712" s="48" t="str">
        <f t="shared" si="11"/>
        <v>TP. Hồ Chí MinhHuyện Hóc Môn</v>
      </c>
      <c r="E712" t="s">
        <v>1174</v>
      </c>
      <c r="F712">
        <v>1217</v>
      </c>
    </row>
    <row r="713" spans="1:6">
      <c r="A713">
        <v>61</v>
      </c>
      <c r="B713" t="s">
        <v>573</v>
      </c>
      <c r="C713">
        <v>121</v>
      </c>
      <c r="D713" s="48" t="str">
        <f t="shared" si="11"/>
        <v>TP. Hồ Chí MinhHuyện Bình Chánh</v>
      </c>
      <c r="E713" t="s">
        <v>1175</v>
      </c>
      <c r="F713">
        <v>1218</v>
      </c>
    </row>
    <row r="714" spans="1:6">
      <c r="A714">
        <v>62</v>
      </c>
      <c r="B714" t="s">
        <v>573</v>
      </c>
      <c r="C714">
        <v>121</v>
      </c>
      <c r="D714" s="48" t="str">
        <f t="shared" si="11"/>
        <v>TP. Hồ Chí MinhHuyện Nhà Bè</v>
      </c>
      <c r="E714" t="s">
        <v>1176</v>
      </c>
      <c r="F714">
        <v>1219</v>
      </c>
    </row>
    <row r="715" spans="1:6">
      <c r="A715">
        <v>63</v>
      </c>
      <c r="B715" t="s">
        <v>573</v>
      </c>
      <c r="C715">
        <v>121</v>
      </c>
      <c r="D715" s="48" t="str">
        <f t="shared" si="11"/>
        <v>TP. Hồ Chí MinhHuyện Cần Giờ</v>
      </c>
      <c r="E715" t="s">
        <v>1177</v>
      </c>
      <c r="F715">
        <v>1220</v>
      </c>
    </row>
  </sheetData>
  <sortState ref="A2:F715">
    <sortCondition ref="B2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707"/>
  <sheetViews>
    <sheetView workbookViewId="0">
      <pane ySplit="1" topLeftCell="A2" activePane="bottomLeft" state="frozen"/>
      <selection pane="bottomLeft" activeCell="F2" sqref="F2"/>
    </sheetView>
  </sheetViews>
  <sheetFormatPr defaultColWidth="7.83203125" defaultRowHeight="12.3"/>
  <cols>
    <col min="1" max="1" width="6" bestFit="1" customWidth="1"/>
    <col min="2" max="2" width="20.44140625" bestFit="1" customWidth="1"/>
    <col min="3" max="3" width="4" bestFit="1" customWidth="1"/>
    <col min="4" max="4" width="26.27734375" bestFit="1" customWidth="1"/>
    <col min="5" max="5" width="5" bestFit="1" customWidth="1"/>
    <col min="6" max="6" width="60" style="48" bestFit="1" customWidth="1"/>
    <col min="7" max="7" width="27.27734375" bestFit="1" customWidth="1"/>
    <col min="8" max="8" width="6" bestFit="1" customWidth="1"/>
  </cols>
  <sheetData>
    <row r="1" spans="1:8" s="39" customFormat="1" ht="13.5">
      <c r="A1" s="39" t="s">
        <v>9638</v>
      </c>
      <c r="B1" s="39" t="s">
        <v>141</v>
      </c>
      <c r="C1" s="39" t="s">
        <v>139</v>
      </c>
      <c r="D1" s="39" t="s">
        <v>141</v>
      </c>
      <c r="E1" s="39" t="s">
        <v>139</v>
      </c>
      <c r="F1" s="47" t="s">
        <v>9641</v>
      </c>
      <c r="G1" s="39" t="s">
        <v>141</v>
      </c>
      <c r="H1" s="39" t="s">
        <v>139</v>
      </c>
    </row>
    <row r="2" spans="1:8">
      <c r="A2">
        <v>4679</v>
      </c>
      <c r="B2" t="s">
        <v>591</v>
      </c>
      <c r="C2">
        <v>130</v>
      </c>
      <c r="D2" t="s">
        <v>1264</v>
      </c>
      <c r="E2">
        <v>1317</v>
      </c>
      <c r="F2" s="48" t="str">
        <f t="shared" ref="F2:F65" si="0">B2&amp;D2&amp;G2</f>
        <v>Thành phố Cần ThơHuyện Cờ ĐỏXã Trường Thành</v>
      </c>
      <c r="G2" t="s">
        <v>1995</v>
      </c>
      <c r="H2">
        <v>722</v>
      </c>
    </row>
    <row r="3" spans="1:8">
      <c r="A3">
        <v>4680</v>
      </c>
      <c r="B3" t="s">
        <v>591</v>
      </c>
      <c r="C3">
        <v>130</v>
      </c>
      <c r="D3" t="s">
        <v>1264</v>
      </c>
      <c r="E3">
        <v>1317</v>
      </c>
      <c r="F3" s="48" t="str">
        <f t="shared" si="0"/>
        <v>Thành phố Cần ThơHuyện Cờ ĐỏXã Trường Xuân</v>
      </c>
      <c r="G3" t="s">
        <v>1996</v>
      </c>
      <c r="H3">
        <v>723</v>
      </c>
    </row>
    <row r="4" spans="1:8">
      <c r="A4">
        <v>4681</v>
      </c>
      <c r="B4" t="s">
        <v>591</v>
      </c>
      <c r="C4">
        <v>130</v>
      </c>
      <c r="D4" t="s">
        <v>1264</v>
      </c>
      <c r="E4">
        <v>1317</v>
      </c>
      <c r="F4" s="48" t="str">
        <f t="shared" si="0"/>
        <v>Thành phố Cần ThơHuyện Cờ ĐỏXã Thới Đông</v>
      </c>
      <c r="G4" t="s">
        <v>1997</v>
      </c>
      <c r="H4">
        <v>724</v>
      </c>
    </row>
    <row r="5" spans="1:8">
      <c r="A5">
        <v>4682</v>
      </c>
      <c r="B5" t="s">
        <v>591</v>
      </c>
      <c r="C5">
        <v>130</v>
      </c>
      <c r="D5" t="s">
        <v>1264</v>
      </c>
      <c r="E5">
        <v>1317</v>
      </c>
      <c r="F5" s="48" t="str">
        <f t="shared" si="0"/>
        <v>Thành phố Cần ThơHuyện Cờ ĐỏXã Xuân Thắng</v>
      </c>
      <c r="G5" t="s">
        <v>1998</v>
      </c>
      <c r="H5">
        <v>725</v>
      </c>
    </row>
    <row r="6" spans="1:8">
      <c r="A6">
        <v>4683</v>
      </c>
      <c r="B6" t="s">
        <v>591</v>
      </c>
      <c r="C6">
        <v>130</v>
      </c>
      <c r="D6" t="s">
        <v>1264</v>
      </c>
      <c r="E6">
        <v>1317</v>
      </c>
      <c r="F6" s="48" t="str">
        <f t="shared" si="0"/>
        <v>Thành phố Cần ThơHuyện Cờ ĐỏXã Thới Thạnh</v>
      </c>
      <c r="G6" t="s">
        <v>1999</v>
      </c>
      <c r="H6">
        <v>726</v>
      </c>
    </row>
    <row r="7" spans="1:8">
      <c r="A7">
        <v>4684</v>
      </c>
      <c r="B7" t="s">
        <v>591</v>
      </c>
      <c r="C7">
        <v>130</v>
      </c>
      <c r="D7" t="s">
        <v>1264</v>
      </c>
      <c r="E7">
        <v>1317</v>
      </c>
      <c r="F7" s="48" t="str">
        <f t="shared" si="0"/>
        <v>Thành phố Cần ThơHuyện Cờ ĐỏXã Đông Hiệp</v>
      </c>
      <c r="G7" t="s">
        <v>2000</v>
      </c>
      <c r="H7">
        <v>727</v>
      </c>
    </row>
    <row r="8" spans="1:8">
      <c r="A8">
        <v>4685</v>
      </c>
      <c r="B8" t="s">
        <v>591</v>
      </c>
      <c r="C8">
        <v>130</v>
      </c>
      <c r="D8" t="s">
        <v>1264</v>
      </c>
      <c r="E8">
        <v>1317</v>
      </c>
      <c r="F8" s="48" t="str">
        <f t="shared" si="0"/>
        <v>Thành phố Cần ThơHuyện Cờ ĐỏXã Đông Bình</v>
      </c>
      <c r="G8" t="s">
        <v>2001</v>
      </c>
      <c r="H8">
        <v>728</v>
      </c>
    </row>
    <row r="9" spans="1:8">
      <c r="A9">
        <v>4686</v>
      </c>
      <c r="B9" t="s">
        <v>591</v>
      </c>
      <c r="C9">
        <v>130</v>
      </c>
      <c r="D9" t="s">
        <v>1264</v>
      </c>
      <c r="E9">
        <v>1317</v>
      </c>
      <c r="F9" s="48" t="str">
        <f t="shared" si="0"/>
        <v>Thành phố Cần ThơHuyện Cờ ĐỏThị trấn Cờ Đỏ</v>
      </c>
      <c r="G9" t="s">
        <v>2002</v>
      </c>
      <c r="H9">
        <v>729</v>
      </c>
    </row>
    <row r="10" spans="1:8">
      <c r="A10">
        <v>4687</v>
      </c>
      <c r="B10" t="s">
        <v>591</v>
      </c>
      <c r="C10">
        <v>130</v>
      </c>
      <c r="D10" t="s">
        <v>1264</v>
      </c>
      <c r="E10">
        <v>1317</v>
      </c>
      <c r="F10" s="48" t="str">
        <f t="shared" si="0"/>
        <v>Thành phố Cần ThơHuyện Cờ ĐỏThị trấn Thới Lai</v>
      </c>
      <c r="G10" t="s">
        <v>2003</v>
      </c>
      <c r="H10">
        <v>730</v>
      </c>
    </row>
    <row r="11" spans="1:8">
      <c r="A11">
        <v>4688</v>
      </c>
      <c r="B11" t="s">
        <v>591</v>
      </c>
      <c r="C11">
        <v>130</v>
      </c>
      <c r="D11" t="s">
        <v>1264</v>
      </c>
      <c r="E11">
        <v>1317</v>
      </c>
      <c r="F11" s="48" t="str">
        <f t="shared" si="0"/>
        <v>Thành phố Cần ThơHuyện Cờ ĐỏXã Thới Hưng</v>
      </c>
      <c r="G11" t="s">
        <v>2004</v>
      </c>
      <c r="H11">
        <v>731</v>
      </c>
    </row>
    <row r="12" spans="1:8">
      <c r="A12">
        <v>4689</v>
      </c>
      <c r="B12" t="s">
        <v>591</v>
      </c>
      <c r="C12">
        <v>130</v>
      </c>
      <c r="D12" t="s">
        <v>1264</v>
      </c>
      <c r="E12">
        <v>1317</v>
      </c>
      <c r="F12" s="48" t="str">
        <f t="shared" si="0"/>
        <v>Thành phố Cần ThơHuyện Cờ ĐỏXã Định Môn</v>
      </c>
      <c r="G12" t="s">
        <v>2005</v>
      </c>
      <c r="H12">
        <v>732</v>
      </c>
    </row>
    <row r="13" spans="1:8">
      <c r="A13">
        <v>4690</v>
      </c>
      <c r="B13" t="s">
        <v>591</v>
      </c>
      <c r="C13">
        <v>130</v>
      </c>
      <c r="D13" t="s">
        <v>1264</v>
      </c>
      <c r="E13">
        <v>1317</v>
      </c>
      <c r="F13" s="48" t="str">
        <f t="shared" si="0"/>
        <v>Thành phố Cần ThơHuyện Cờ ĐỏXã Trường Xuân A</v>
      </c>
      <c r="G13" t="s">
        <v>2006</v>
      </c>
      <c r="H13">
        <v>733</v>
      </c>
    </row>
    <row r="14" spans="1:8">
      <c r="A14">
        <v>4691</v>
      </c>
      <c r="B14" t="s">
        <v>591</v>
      </c>
      <c r="C14">
        <v>130</v>
      </c>
      <c r="D14" t="s">
        <v>1264</v>
      </c>
      <c r="E14">
        <v>1317</v>
      </c>
      <c r="F14" s="48" t="str">
        <f t="shared" si="0"/>
        <v>Thành phố Cần ThơHuyện Cờ ĐỏXã Đông Thuận</v>
      </c>
      <c r="G14" t="s">
        <v>2007</v>
      </c>
      <c r="H14">
        <v>734</v>
      </c>
    </row>
    <row r="15" spans="1:8">
      <c r="A15">
        <v>4692</v>
      </c>
      <c r="B15" t="s">
        <v>591</v>
      </c>
      <c r="C15">
        <v>130</v>
      </c>
      <c r="D15" t="s">
        <v>1264</v>
      </c>
      <c r="E15">
        <v>1317</v>
      </c>
      <c r="F15" s="48" t="str">
        <f t="shared" si="0"/>
        <v>Thành phố Cần ThơHuyện Cờ ĐỏXã Thới Tân</v>
      </c>
      <c r="G15" t="s">
        <v>2008</v>
      </c>
      <c r="H15">
        <v>735</v>
      </c>
    </row>
    <row r="16" spans="1:8">
      <c r="A16">
        <v>4693</v>
      </c>
      <c r="B16" t="s">
        <v>591</v>
      </c>
      <c r="C16">
        <v>130</v>
      </c>
      <c r="D16" t="s">
        <v>1264</v>
      </c>
      <c r="E16">
        <v>1317</v>
      </c>
      <c r="F16" s="48" t="str">
        <f t="shared" si="0"/>
        <v>Thành phố Cần ThơHuyện Cờ ĐỏXã Đông Thắng</v>
      </c>
      <c r="G16" t="s">
        <v>2009</v>
      </c>
      <c r="H16">
        <v>736</v>
      </c>
    </row>
    <row r="17" spans="1:8">
      <c r="A17">
        <v>4694</v>
      </c>
      <c r="B17" t="s">
        <v>591</v>
      </c>
      <c r="C17">
        <v>130</v>
      </c>
      <c r="D17" t="s">
        <v>1264</v>
      </c>
      <c r="E17">
        <v>1317</v>
      </c>
      <c r="F17" s="48" t="str">
        <f t="shared" si="0"/>
        <v>Thành phố Cần ThơHuyện Cờ ĐỏXã Thới Xuân</v>
      </c>
      <c r="G17" t="s">
        <v>2010</v>
      </c>
      <c r="H17">
        <v>737</v>
      </c>
    </row>
    <row r="18" spans="1:8">
      <c r="A18">
        <v>4695</v>
      </c>
      <c r="B18" t="s">
        <v>591</v>
      </c>
      <c r="C18">
        <v>130</v>
      </c>
      <c r="D18" t="s">
        <v>1264</v>
      </c>
      <c r="E18">
        <v>1317</v>
      </c>
      <c r="F18" s="48" t="str">
        <f t="shared" si="0"/>
        <v>Thành phố Cần ThơHuyện Cờ ĐỏXã Tân Thạnh</v>
      </c>
      <c r="G18" t="s">
        <v>1660</v>
      </c>
      <c r="H18">
        <v>738</v>
      </c>
    </row>
    <row r="19" spans="1:8">
      <c r="A19">
        <v>4696</v>
      </c>
      <c r="B19" t="s">
        <v>591</v>
      </c>
      <c r="C19">
        <v>130</v>
      </c>
      <c r="D19" t="s">
        <v>1264</v>
      </c>
      <c r="E19">
        <v>1317</v>
      </c>
      <c r="F19" s="48" t="str">
        <f t="shared" si="0"/>
        <v>Thành phố Cần ThơHuyện Cờ ĐỏXã Trường Xuân B</v>
      </c>
      <c r="G19" t="s">
        <v>2011</v>
      </c>
      <c r="H19">
        <v>739</v>
      </c>
    </row>
    <row r="20" spans="1:8">
      <c r="A20">
        <v>4697</v>
      </c>
      <c r="B20" t="s">
        <v>591</v>
      </c>
      <c r="C20">
        <v>130</v>
      </c>
      <c r="D20" t="s">
        <v>1264</v>
      </c>
      <c r="E20">
        <v>1317</v>
      </c>
      <c r="F20" s="48" t="str">
        <f t="shared" si="0"/>
        <v>Thành phố Cần ThơHuyện Cờ ĐỏXã Trường Thắng</v>
      </c>
      <c r="G20" t="s">
        <v>2012</v>
      </c>
      <c r="H20">
        <v>740</v>
      </c>
    </row>
    <row r="21" spans="1:8">
      <c r="A21">
        <v>4698</v>
      </c>
      <c r="B21" t="s">
        <v>591</v>
      </c>
      <c r="C21">
        <v>130</v>
      </c>
      <c r="D21" t="s">
        <v>1264</v>
      </c>
      <c r="E21">
        <v>1317</v>
      </c>
      <c r="F21" s="48" t="str">
        <f t="shared" si="0"/>
        <v>Thành phố Cần ThơHuyện Cờ ĐỏXã Thạnh Phú</v>
      </c>
      <c r="G21" t="s">
        <v>2013</v>
      </c>
      <c r="H21">
        <v>741</v>
      </c>
    </row>
    <row r="22" spans="1:8">
      <c r="A22">
        <v>4699</v>
      </c>
      <c r="B22" t="s">
        <v>591</v>
      </c>
      <c r="C22">
        <v>130</v>
      </c>
      <c r="D22" t="s">
        <v>1264</v>
      </c>
      <c r="E22">
        <v>1317</v>
      </c>
      <c r="F22" s="48" t="str">
        <f t="shared" si="0"/>
        <v>Thành phố Cần ThơHuyện Cờ ĐỏXã Trung Hưng</v>
      </c>
      <c r="G22" t="s">
        <v>2014</v>
      </c>
      <c r="H22">
        <v>742</v>
      </c>
    </row>
    <row r="23" spans="1:8">
      <c r="A23">
        <v>4700</v>
      </c>
      <c r="B23" t="s">
        <v>591</v>
      </c>
      <c r="C23">
        <v>130</v>
      </c>
      <c r="D23" t="s">
        <v>1264</v>
      </c>
      <c r="E23">
        <v>1317</v>
      </c>
      <c r="F23" s="48" t="str">
        <f t="shared" si="0"/>
        <v>Thành phố Cần ThơHuyện Cờ ĐỏXã Trung An</v>
      </c>
      <c r="G23" t="s">
        <v>2015</v>
      </c>
      <c r="H23">
        <v>743</v>
      </c>
    </row>
    <row r="24" spans="1:8">
      <c r="A24">
        <v>4701</v>
      </c>
      <c r="B24" t="s">
        <v>591</v>
      </c>
      <c r="C24">
        <v>130</v>
      </c>
      <c r="D24" t="s">
        <v>1264</v>
      </c>
      <c r="E24">
        <v>1317</v>
      </c>
      <c r="F24" s="48" t="str">
        <f t="shared" si="0"/>
        <v>Thành phố Cần ThơHuyện Cờ ĐỏXã Trung Thạnh</v>
      </c>
      <c r="G24" t="s">
        <v>2016</v>
      </c>
      <c r="H24">
        <v>744</v>
      </c>
    </row>
    <row r="25" spans="1:8">
      <c r="A25">
        <v>4702</v>
      </c>
      <c r="B25" t="s">
        <v>591</v>
      </c>
      <c r="C25">
        <v>130</v>
      </c>
      <c r="D25" t="s">
        <v>1261</v>
      </c>
      <c r="E25">
        <v>1313</v>
      </c>
      <c r="F25" s="48" t="str">
        <f t="shared" si="0"/>
        <v>Thành phố Cần ThơQuận Bình ThuỷPhường Thới An Đông</v>
      </c>
      <c r="G25" t="s">
        <v>2017</v>
      </c>
      <c r="H25">
        <v>745</v>
      </c>
    </row>
    <row r="26" spans="1:8">
      <c r="A26">
        <v>4703</v>
      </c>
      <c r="B26" t="s">
        <v>591</v>
      </c>
      <c r="C26">
        <v>130</v>
      </c>
      <c r="D26" t="s">
        <v>1261</v>
      </c>
      <c r="E26">
        <v>1313</v>
      </c>
      <c r="F26" s="48" t="str">
        <f t="shared" si="0"/>
        <v>Thành phố Cần ThơQuận Bình ThuỷPhường An Thới</v>
      </c>
      <c r="G26" t="s">
        <v>2018</v>
      </c>
      <c r="H26">
        <v>746</v>
      </c>
    </row>
    <row r="27" spans="1:8">
      <c r="A27">
        <v>4704</v>
      </c>
      <c r="B27" t="s">
        <v>591</v>
      </c>
      <c r="C27">
        <v>130</v>
      </c>
      <c r="D27" t="s">
        <v>1261</v>
      </c>
      <c r="E27">
        <v>1313</v>
      </c>
      <c r="F27" s="48" t="str">
        <f t="shared" si="0"/>
        <v>Thành phố Cần ThơQuận Bình ThuỷPhường Long Tuyền</v>
      </c>
      <c r="G27" t="s">
        <v>2019</v>
      </c>
      <c r="H27">
        <v>747</v>
      </c>
    </row>
    <row r="28" spans="1:8">
      <c r="A28">
        <v>4705</v>
      </c>
      <c r="B28" t="s">
        <v>591</v>
      </c>
      <c r="C28">
        <v>130</v>
      </c>
      <c r="D28" t="s">
        <v>1261</v>
      </c>
      <c r="E28">
        <v>1313</v>
      </c>
      <c r="F28" s="48" t="str">
        <f t="shared" si="0"/>
        <v>Thành phố Cần ThơQuận Bình ThuỷPhường Trà Nóc</v>
      </c>
      <c r="G28" t="s">
        <v>2020</v>
      </c>
      <c r="H28">
        <v>748</v>
      </c>
    </row>
    <row r="29" spans="1:8">
      <c r="A29">
        <v>4706</v>
      </c>
      <c r="B29" t="s">
        <v>591</v>
      </c>
      <c r="C29">
        <v>130</v>
      </c>
      <c r="D29" t="s">
        <v>1261</v>
      </c>
      <c r="E29">
        <v>1313</v>
      </c>
      <c r="F29" s="48" t="str">
        <f t="shared" si="0"/>
        <v>Thành phố Cần ThơQuận Bình ThuỷPhường Bình Thủy</v>
      </c>
      <c r="G29" t="s">
        <v>2021</v>
      </c>
      <c r="H29">
        <v>749</v>
      </c>
    </row>
    <row r="30" spans="1:8">
      <c r="A30">
        <v>4707</v>
      </c>
      <c r="B30" t="s">
        <v>591</v>
      </c>
      <c r="C30">
        <v>130</v>
      </c>
      <c r="D30" t="s">
        <v>1261</v>
      </c>
      <c r="E30">
        <v>1313</v>
      </c>
      <c r="F30" s="48" t="str">
        <f t="shared" si="0"/>
        <v>Thành phố Cần ThơQuận Bình ThuỷPhường Long Hòa</v>
      </c>
      <c r="G30" t="s">
        <v>2022</v>
      </c>
      <c r="H30">
        <v>750</v>
      </c>
    </row>
    <row r="31" spans="1:8">
      <c r="A31">
        <v>4708</v>
      </c>
      <c r="B31" t="s">
        <v>591</v>
      </c>
      <c r="C31">
        <v>130</v>
      </c>
      <c r="D31" t="s">
        <v>1261</v>
      </c>
      <c r="E31">
        <v>1313</v>
      </c>
      <c r="F31" s="48" t="str">
        <f t="shared" si="0"/>
        <v>Thành phố Cần ThơQuận Bình ThuỷPhường Trà An</v>
      </c>
      <c r="G31" t="s">
        <v>2023</v>
      </c>
      <c r="H31">
        <v>751</v>
      </c>
    </row>
    <row r="32" spans="1:8">
      <c r="A32">
        <v>4709</v>
      </c>
      <c r="B32" t="s">
        <v>591</v>
      </c>
      <c r="C32">
        <v>130</v>
      </c>
      <c r="D32" t="s">
        <v>1261</v>
      </c>
      <c r="E32">
        <v>1313</v>
      </c>
      <c r="F32" s="48" t="str">
        <f t="shared" si="0"/>
        <v>Thành phố Cần ThơQuận Bình ThuỷPhường Bùi Hữu Nghĩa</v>
      </c>
      <c r="G32" t="s">
        <v>2024</v>
      </c>
      <c r="H32">
        <v>752</v>
      </c>
    </row>
    <row r="33" spans="1:8">
      <c r="A33">
        <v>4710</v>
      </c>
      <c r="B33" t="s">
        <v>591</v>
      </c>
      <c r="C33">
        <v>130</v>
      </c>
      <c r="D33" t="s">
        <v>1259</v>
      </c>
      <c r="E33">
        <v>1311</v>
      </c>
      <c r="F33" s="48" t="str">
        <f t="shared" si="0"/>
        <v>Thành phố Cần ThơQuận Ninh KiềuPhường An Hòa</v>
      </c>
      <c r="G33" t="s">
        <v>2025</v>
      </c>
      <c r="H33">
        <v>753</v>
      </c>
    </row>
    <row r="34" spans="1:8">
      <c r="A34">
        <v>4711</v>
      </c>
      <c r="B34" t="s">
        <v>591</v>
      </c>
      <c r="C34">
        <v>130</v>
      </c>
      <c r="D34" t="s">
        <v>1259</v>
      </c>
      <c r="E34">
        <v>1311</v>
      </c>
      <c r="F34" s="48" t="str">
        <f t="shared" si="0"/>
        <v>Thành phố Cần ThơQuận Ninh KiềuPhường Thới Bình</v>
      </c>
      <c r="G34" t="s">
        <v>2026</v>
      </c>
      <c r="H34">
        <v>754</v>
      </c>
    </row>
    <row r="35" spans="1:8">
      <c r="A35">
        <v>4712</v>
      </c>
      <c r="B35" t="s">
        <v>591</v>
      </c>
      <c r="C35">
        <v>130</v>
      </c>
      <c r="D35" t="s">
        <v>1259</v>
      </c>
      <c r="E35">
        <v>1311</v>
      </c>
      <c r="F35" s="48" t="str">
        <f t="shared" si="0"/>
        <v>Thành phố Cần ThơQuận Ninh KiềuPhường An Hội</v>
      </c>
      <c r="G35" t="s">
        <v>2027</v>
      </c>
      <c r="H35">
        <v>755</v>
      </c>
    </row>
    <row r="36" spans="1:8">
      <c r="A36">
        <v>4713</v>
      </c>
      <c r="B36" t="s">
        <v>591</v>
      </c>
      <c r="C36">
        <v>130</v>
      </c>
      <c r="D36" t="s">
        <v>1259</v>
      </c>
      <c r="E36">
        <v>1311</v>
      </c>
      <c r="F36" s="48" t="str">
        <f t="shared" si="0"/>
        <v>Thành phố Cần ThơQuận Ninh KiềuPhường Xuân Khánh</v>
      </c>
      <c r="G36" t="s">
        <v>2028</v>
      </c>
      <c r="H36">
        <v>756</v>
      </c>
    </row>
    <row r="37" spans="1:8">
      <c r="A37">
        <v>4714</v>
      </c>
      <c r="B37" t="s">
        <v>591</v>
      </c>
      <c r="C37">
        <v>130</v>
      </c>
      <c r="D37" t="s">
        <v>1259</v>
      </c>
      <c r="E37">
        <v>1311</v>
      </c>
      <c r="F37" s="48" t="str">
        <f t="shared" si="0"/>
        <v>Thành phố Cần ThơQuận Ninh KiềuPhường An Cư</v>
      </c>
      <c r="G37" t="s">
        <v>2029</v>
      </c>
      <c r="H37">
        <v>757</v>
      </c>
    </row>
    <row r="38" spans="1:8">
      <c r="A38">
        <v>4715</v>
      </c>
      <c r="B38" t="s">
        <v>591</v>
      </c>
      <c r="C38">
        <v>130</v>
      </c>
      <c r="D38" t="s">
        <v>1259</v>
      </c>
      <c r="E38">
        <v>1311</v>
      </c>
      <c r="F38" s="48" t="str">
        <f t="shared" si="0"/>
        <v>Thành phố Cần ThơQuận Ninh KiềuPhường An Nghiệp</v>
      </c>
      <c r="G38" t="s">
        <v>2030</v>
      </c>
      <c r="H38">
        <v>758</v>
      </c>
    </row>
    <row r="39" spans="1:8">
      <c r="A39">
        <v>4716</v>
      </c>
      <c r="B39" t="s">
        <v>591</v>
      </c>
      <c r="C39">
        <v>130</v>
      </c>
      <c r="D39" t="s">
        <v>1259</v>
      </c>
      <c r="E39">
        <v>1311</v>
      </c>
      <c r="F39" s="48" t="str">
        <f t="shared" si="0"/>
        <v>Thành phố Cần ThơQuận Ninh KiềuPhường An Phú</v>
      </c>
      <c r="G39" t="s">
        <v>2031</v>
      </c>
      <c r="H39">
        <v>759</v>
      </c>
    </row>
    <row r="40" spans="1:8">
      <c r="A40">
        <v>4717</v>
      </c>
      <c r="B40" t="s">
        <v>591</v>
      </c>
      <c r="C40">
        <v>130</v>
      </c>
      <c r="D40" t="s">
        <v>1259</v>
      </c>
      <c r="E40">
        <v>1311</v>
      </c>
      <c r="F40" s="48" t="str">
        <f t="shared" si="0"/>
        <v>Thành phố Cần ThơQuận Ninh KiềuPhường An Bình</v>
      </c>
      <c r="G40" t="s">
        <v>2032</v>
      </c>
      <c r="H40">
        <v>760</v>
      </c>
    </row>
    <row r="41" spans="1:8">
      <c r="A41">
        <v>4718</v>
      </c>
      <c r="B41" t="s">
        <v>591</v>
      </c>
      <c r="C41">
        <v>130</v>
      </c>
      <c r="D41" t="s">
        <v>1259</v>
      </c>
      <c r="E41">
        <v>1311</v>
      </c>
      <c r="F41" s="48" t="str">
        <f t="shared" si="0"/>
        <v>Thành phố Cần ThơQuận Ninh KiềuPhường Cái Khế</v>
      </c>
      <c r="G41" t="s">
        <v>2033</v>
      </c>
      <c r="H41">
        <v>761</v>
      </c>
    </row>
    <row r="42" spans="1:8">
      <c r="A42">
        <v>4719</v>
      </c>
      <c r="B42" t="s">
        <v>591</v>
      </c>
      <c r="C42">
        <v>130</v>
      </c>
      <c r="D42" t="s">
        <v>1259</v>
      </c>
      <c r="E42">
        <v>1311</v>
      </c>
      <c r="F42" s="48" t="str">
        <f t="shared" si="0"/>
        <v>Thành phố Cần ThơQuận Ninh KiềuPhường Tân An</v>
      </c>
      <c r="G42" t="s">
        <v>2034</v>
      </c>
      <c r="H42">
        <v>762</v>
      </c>
    </row>
    <row r="43" spans="1:8">
      <c r="A43">
        <v>4720</v>
      </c>
      <c r="B43" t="s">
        <v>591</v>
      </c>
      <c r="C43">
        <v>130</v>
      </c>
      <c r="D43" t="s">
        <v>1259</v>
      </c>
      <c r="E43">
        <v>1311</v>
      </c>
      <c r="F43" s="48" t="str">
        <f t="shared" si="0"/>
        <v>Thành phố Cần ThơQuận Ninh KiềuPhường Hưng Lợi</v>
      </c>
      <c r="G43" t="s">
        <v>2035</v>
      </c>
      <c r="H43">
        <v>763</v>
      </c>
    </row>
    <row r="44" spans="1:8">
      <c r="A44">
        <v>4721</v>
      </c>
      <c r="B44" t="s">
        <v>591</v>
      </c>
      <c r="C44">
        <v>130</v>
      </c>
      <c r="D44" t="s">
        <v>1259</v>
      </c>
      <c r="E44">
        <v>1311</v>
      </c>
      <c r="F44" s="48" t="str">
        <f t="shared" si="0"/>
        <v>Thành phố Cần ThơQuận Ninh KiềuPhường An Lạc</v>
      </c>
      <c r="G44" t="s">
        <v>2036</v>
      </c>
      <c r="H44">
        <v>764</v>
      </c>
    </row>
    <row r="45" spans="1:8">
      <c r="A45">
        <v>4722</v>
      </c>
      <c r="B45" t="s">
        <v>591</v>
      </c>
      <c r="C45">
        <v>130</v>
      </c>
      <c r="D45" t="s">
        <v>1259</v>
      </c>
      <c r="E45">
        <v>1311</v>
      </c>
      <c r="F45" s="48" t="str">
        <f t="shared" si="0"/>
        <v>Thành phố Cần ThơQuận Ninh KiềuPhường An Khánh</v>
      </c>
      <c r="G45" t="s">
        <v>2037</v>
      </c>
      <c r="H45">
        <v>765</v>
      </c>
    </row>
    <row r="46" spans="1:8">
      <c r="A46">
        <v>4723</v>
      </c>
      <c r="B46" t="s">
        <v>591</v>
      </c>
      <c r="C46">
        <v>130</v>
      </c>
      <c r="D46" t="s">
        <v>1004</v>
      </c>
      <c r="E46">
        <v>1316</v>
      </c>
      <c r="F46" s="48" t="str">
        <f t="shared" si="0"/>
        <v>Thành phố Cần ThơHuyện Vĩnh ThạnhXã Thạnh An</v>
      </c>
      <c r="G46" t="s">
        <v>2038</v>
      </c>
      <c r="H46">
        <v>766</v>
      </c>
    </row>
    <row r="47" spans="1:8">
      <c r="A47">
        <v>4724</v>
      </c>
      <c r="B47" t="s">
        <v>591</v>
      </c>
      <c r="C47">
        <v>130</v>
      </c>
      <c r="D47" t="s">
        <v>1004</v>
      </c>
      <c r="E47">
        <v>1316</v>
      </c>
      <c r="F47" s="48" t="str">
        <f t="shared" si="0"/>
        <v>Thành phố Cần ThơHuyện Vĩnh ThạnhXã Thạnh Phú</v>
      </c>
      <c r="G47" t="s">
        <v>2013</v>
      </c>
      <c r="H47">
        <v>767</v>
      </c>
    </row>
    <row r="48" spans="1:8">
      <c r="A48">
        <v>4725</v>
      </c>
      <c r="B48" t="s">
        <v>591</v>
      </c>
      <c r="C48">
        <v>130</v>
      </c>
      <c r="D48" t="s">
        <v>1004</v>
      </c>
      <c r="E48">
        <v>1316</v>
      </c>
      <c r="F48" s="48" t="str">
        <f t="shared" si="0"/>
        <v>Thành phố Cần ThơHuyện Vĩnh ThạnhXã Thạnh Lộc</v>
      </c>
      <c r="G48" t="s">
        <v>2039</v>
      </c>
      <c r="H48">
        <v>768</v>
      </c>
    </row>
    <row r="49" spans="1:8">
      <c r="A49">
        <v>4726</v>
      </c>
      <c r="B49" t="s">
        <v>591</v>
      </c>
      <c r="C49">
        <v>130</v>
      </c>
      <c r="D49" t="s">
        <v>1004</v>
      </c>
      <c r="E49">
        <v>1316</v>
      </c>
      <c r="F49" s="48" t="str">
        <f t="shared" si="0"/>
        <v>Thành phố Cần ThơHuyện Vĩnh ThạnhXã Trung Hưng</v>
      </c>
      <c r="G49" t="s">
        <v>2014</v>
      </c>
      <c r="H49">
        <v>769</v>
      </c>
    </row>
    <row r="50" spans="1:8">
      <c r="A50">
        <v>4727</v>
      </c>
      <c r="B50" t="s">
        <v>591</v>
      </c>
      <c r="C50">
        <v>130</v>
      </c>
      <c r="D50" t="s">
        <v>1004</v>
      </c>
      <c r="E50">
        <v>1316</v>
      </c>
      <c r="F50" s="48" t="str">
        <f t="shared" si="0"/>
        <v>Thành phố Cần ThơHuyện Vĩnh ThạnhXã Thạnh Mỹ</v>
      </c>
      <c r="G50" t="s">
        <v>2040</v>
      </c>
      <c r="H50">
        <v>770</v>
      </c>
    </row>
    <row r="51" spans="1:8">
      <c r="A51">
        <v>4728</v>
      </c>
      <c r="B51" t="s">
        <v>591</v>
      </c>
      <c r="C51">
        <v>130</v>
      </c>
      <c r="D51" t="s">
        <v>1004</v>
      </c>
      <c r="E51">
        <v>1316</v>
      </c>
      <c r="F51" s="48" t="str">
        <f t="shared" si="0"/>
        <v>Thành phố Cần ThơHuyện Vĩnh ThạnhXã Vĩnh Trinh</v>
      </c>
      <c r="G51" t="s">
        <v>2041</v>
      </c>
      <c r="H51">
        <v>771</v>
      </c>
    </row>
    <row r="52" spans="1:8">
      <c r="A52">
        <v>4729</v>
      </c>
      <c r="B52" t="s">
        <v>591</v>
      </c>
      <c r="C52">
        <v>130</v>
      </c>
      <c r="D52" t="s">
        <v>1004</v>
      </c>
      <c r="E52">
        <v>1316</v>
      </c>
      <c r="F52" s="48" t="str">
        <f t="shared" si="0"/>
        <v>Thành phố Cần ThơHuyện Vĩnh ThạnhXã Thạnh Quới</v>
      </c>
      <c r="G52" t="s">
        <v>2042</v>
      </c>
      <c r="H52">
        <v>772</v>
      </c>
    </row>
    <row r="53" spans="1:8">
      <c r="A53">
        <v>4730</v>
      </c>
      <c r="B53" t="s">
        <v>591</v>
      </c>
      <c r="C53">
        <v>130</v>
      </c>
      <c r="D53" t="s">
        <v>1004</v>
      </c>
      <c r="E53">
        <v>1316</v>
      </c>
      <c r="F53" s="48" t="str">
        <f t="shared" si="0"/>
        <v>Thành phố Cần ThơHuyện Vĩnh ThạnhXã Vĩnh Bình</v>
      </c>
      <c r="G53" t="s">
        <v>2043</v>
      </c>
      <c r="H53">
        <v>773</v>
      </c>
    </row>
    <row r="54" spans="1:8">
      <c r="A54">
        <v>4731</v>
      </c>
      <c r="B54" t="s">
        <v>591</v>
      </c>
      <c r="C54">
        <v>130</v>
      </c>
      <c r="D54" t="s">
        <v>1004</v>
      </c>
      <c r="E54">
        <v>1316</v>
      </c>
      <c r="F54" s="48" t="str">
        <f t="shared" si="0"/>
        <v>Thành phố Cần ThơHuyện Vĩnh ThạnhXã Thạnh Tiến</v>
      </c>
      <c r="G54" t="s">
        <v>2044</v>
      </c>
      <c r="H54">
        <v>774</v>
      </c>
    </row>
    <row r="55" spans="1:8">
      <c r="A55">
        <v>4732</v>
      </c>
      <c r="B55" t="s">
        <v>591</v>
      </c>
      <c r="C55">
        <v>130</v>
      </c>
      <c r="D55" t="s">
        <v>1004</v>
      </c>
      <c r="E55">
        <v>1316</v>
      </c>
      <c r="F55" s="48" t="str">
        <f t="shared" si="0"/>
        <v>Thành phố Cần ThơHuyện Vĩnh ThạnhXã Thạnh Lợi</v>
      </c>
      <c r="G55" t="s">
        <v>2045</v>
      </c>
      <c r="H55">
        <v>775</v>
      </c>
    </row>
    <row r="56" spans="1:8">
      <c r="A56">
        <v>4733</v>
      </c>
      <c r="B56" t="s">
        <v>591</v>
      </c>
      <c r="C56">
        <v>130</v>
      </c>
      <c r="D56" t="s">
        <v>1004</v>
      </c>
      <c r="E56">
        <v>1316</v>
      </c>
      <c r="F56" s="48" t="str">
        <f t="shared" si="0"/>
        <v>Thành phố Cần ThơHuyện Vĩnh ThạnhThị trấn Vĩnh Thạnh</v>
      </c>
      <c r="G56" t="s">
        <v>2046</v>
      </c>
      <c r="H56">
        <v>776</v>
      </c>
    </row>
    <row r="57" spans="1:8">
      <c r="A57">
        <v>4734</v>
      </c>
      <c r="B57" t="s">
        <v>591</v>
      </c>
      <c r="C57">
        <v>130</v>
      </c>
      <c r="D57" t="s">
        <v>1004</v>
      </c>
      <c r="E57">
        <v>1316</v>
      </c>
      <c r="F57" s="48" t="str">
        <f t="shared" si="0"/>
        <v>Thành phố Cần ThơHuyện Vĩnh ThạnhXã Thạnh Thắng</v>
      </c>
      <c r="G57" t="s">
        <v>2047</v>
      </c>
      <c r="H57">
        <v>777</v>
      </c>
    </row>
    <row r="58" spans="1:8">
      <c r="A58">
        <v>4735</v>
      </c>
      <c r="B58" t="s">
        <v>591</v>
      </c>
      <c r="C58">
        <v>130</v>
      </c>
      <c r="D58" t="s">
        <v>1004</v>
      </c>
      <c r="E58">
        <v>1316</v>
      </c>
      <c r="F58" s="48" t="str">
        <f t="shared" si="0"/>
        <v>Thành phố Cần ThơHuyện Vĩnh ThạnhThị trấn Thanh An</v>
      </c>
      <c r="G58" t="s">
        <v>2048</v>
      </c>
      <c r="H58">
        <v>778</v>
      </c>
    </row>
    <row r="59" spans="1:8">
      <c r="A59">
        <v>4736</v>
      </c>
      <c r="B59" t="s">
        <v>591</v>
      </c>
      <c r="C59">
        <v>130</v>
      </c>
      <c r="D59" t="s">
        <v>1262</v>
      </c>
      <c r="E59">
        <v>1314</v>
      </c>
      <c r="F59" s="48" t="str">
        <f t="shared" si="0"/>
        <v>Thành phố Cần ThơQuận Cái RăngPhường Hưng Thạnh</v>
      </c>
      <c r="G59" t="s">
        <v>2049</v>
      </c>
      <c r="H59">
        <v>779</v>
      </c>
    </row>
    <row r="60" spans="1:8">
      <c r="A60">
        <v>4737</v>
      </c>
      <c r="B60" t="s">
        <v>591</v>
      </c>
      <c r="C60">
        <v>130</v>
      </c>
      <c r="D60" t="s">
        <v>1262</v>
      </c>
      <c r="E60">
        <v>1314</v>
      </c>
      <c r="F60" s="48" t="str">
        <f t="shared" si="0"/>
        <v>Thành phố Cần ThơQuận Cái RăngPhường Hưng Phú</v>
      </c>
      <c r="G60" t="s">
        <v>2050</v>
      </c>
      <c r="H60">
        <v>780</v>
      </c>
    </row>
    <row r="61" spans="1:8">
      <c r="A61">
        <v>4738</v>
      </c>
      <c r="B61" t="s">
        <v>591</v>
      </c>
      <c r="C61">
        <v>130</v>
      </c>
      <c r="D61" t="s">
        <v>1262</v>
      </c>
      <c r="E61">
        <v>1314</v>
      </c>
      <c r="F61" s="48" t="str">
        <f t="shared" si="0"/>
        <v>Thành phố Cần ThơQuận Cái RăngPhường Thường Thạnh</v>
      </c>
      <c r="G61" t="s">
        <v>2051</v>
      </c>
      <c r="H61">
        <v>781</v>
      </c>
    </row>
    <row r="62" spans="1:8">
      <c r="A62">
        <v>4739</v>
      </c>
      <c r="B62" t="s">
        <v>591</v>
      </c>
      <c r="C62">
        <v>130</v>
      </c>
      <c r="D62" t="s">
        <v>1262</v>
      </c>
      <c r="E62">
        <v>1314</v>
      </c>
      <c r="F62" s="48" t="str">
        <f t="shared" si="0"/>
        <v>Thành phố Cần ThơQuận Cái RăngPhường Tân Phú</v>
      </c>
      <c r="G62" t="s">
        <v>2052</v>
      </c>
      <c r="H62">
        <v>782</v>
      </c>
    </row>
    <row r="63" spans="1:8">
      <c r="A63">
        <v>4740</v>
      </c>
      <c r="B63" t="s">
        <v>591</v>
      </c>
      <c r="C63">
        <v>130</v>
      </c>
      <c r="D63" t="s">
        <v>1262</v>
      </c>
      <c r="E63">
        <v>1314</v>
      </c>
      <c r="F63" s="48" t="str">
        <f t="shared" si="0"/>
        <v>Thành phố Cần ThơQuận Cái RăngPhường Lê Bình</v>
      </c>
      <c r="G63" t="s">
        <v>2053</v>
      </c>
      <c r="H63">
        <v>783</v>
      </c>
    </row>
    <row r="64" spans="1:8">
      <c r="A64">
        <v>4741</v>
      </c>
      <c r="B64" t="s">
        <v>591</v>
      </c>
      <c r="C64">
        <v>130</v>
      </c>
      <c r="D64" t="s">
        <v>1262</v>
      </c>
      <c r="E64">
        <v>1314</v>
      </c>
      <c r="F64" s="48" t="str">
        <f t="shared" si="0"/>
        <v>Thành phố Cần ThơQuận Cái RăngPhường Ba Láng</v>
      </c>
      <c r="G64" t="s">
        <v>2054</v>
      </c>
      <c r="H64">
        <v>784</v>
      </c>
    </row>
    <row r="65" spans="1:8">
      <c r="A65">
        <v>4742</v>
      </c>
      <c r="B65" t="s">
        <v>591</v>
      </c>
      <c r="C65">
        <v>130</v>
      </c>
      <c r="D65" t="s">
        <v>1262</v>
      </c>
      <c r="E65">
        <v>1314</v>
      </c>
      <c r="F65" s="48" t="str">
        <f t="shared" si="0"/>
        <v>Thành phố Cần ThơQuận Cái RăngPhường Phú Thứ</v>
      </c>
      <c r="G65" t="s">
        <v>2055</v>
      </c>
      <c r="H65">
        <v>785</v>
      </c>
    </row>
    <row r="66" spans="1:8">
      <c r="A66">
        <v>4743</v>
      </c>
      <c r="B66" t="s">
        <v>591</v>
      </c>
      <c r="C66">
        <v>130</v>
      </c>
      <c r="D66" t="s">
        <v>1263</v>
      </c>
      <c r="E66">
        <v>1315</v>
      </c>
      <c r="F66" s="48" t="str">
        <f t="shared" ref="F66:F129" si="1">B66&amp;D66&amp;G66</f>
        <v>Thành phố Cần ThơQuận Thốt NốtPhường Thốt Nốt</v>
      </c>
      <c r="G66" t="s">
        <v>2056</v>
      </c>
      <c r="H66">
        <v>786</v>
      </c>
    </row>
    <row r="67" spans="1:8">
      <c r="A67">
        <v>4744</v>
      </c>
      <c r="B67" t="s">
        <v>591</v>
      </c>
      <c r="C67">
        <v>130</v>
      </c>
      <c r="D67" t="s">
        <v>1263</v>
      </c>
      <c r="E67">
        <v>1315</v>
      </c>
      <c r="F67" s="48" t="str">
        <f t="shared" si="1"/>
        <v>Thành phố Cần ThơQuận Thốt NốtPhường Thới Thuận</v>
      </c>
      <c r="G67" t="s">
        <v>2057</v>
      </c>
      <c r="H67">
        <v>787</v>
      </c>
    </row>
    <row r="68" spans="1:8">
      <c r="A68">
        <v>4745</v>
      </c>
      <c r="B68" t="s">
        <v>591</v>
      </c>
      <c r="C68">
        <v>130</v>
      </c>
      <c r="D68" t="s">
        <v>1263</v>
      </c>
      <c r="E68">
        <v>1315</v>
      </c>
      <c r="F68" s="48" t="str">
        <f t="shared" si="1"/>
        <v>Thành phố Cần ThơQuận Thốt NốtPhường Thuận Hưng</v>
      </c>
      <c r="G68" t="s">
        <v>2058</v>
      </c>
      <c r="H68">
        <v>788</v>
      </c>
    </row>
    <row r="69" spans="1:8">
      <c r="A69">
        <v>4746</v>
      </c>
      <c r="B69" t="s">
        <v>591</v>
      </c>
      <c r="C69">
        <v>130</v>
      </c>
      <c r="D69" t="s">
        <v>1263</v>
      </c>
      <c r="E69">
        <v>1315</v>
      </c>
      <c r="F69" s="48" t="str">
        <f t="shared" si="1"/>
        <v>Thành phố Cần ThơQuận Thốt NốtPhường Trung Kiên</v>
      </c>
      <c r="G69" t="s">
        <v>2059</v>
      </c>
      <c r="H69">
        <v>789</v>
      </c>
    </row>
    <row r="70" spans="1:8">
      <c r="A70">
        <v>4747</v>
      </c>
      <c r="B70" t="s">
        <v>591</v>
      </c>
      <c r="C70">
        <v>130</v>
      </c>
      <c r="D70" t="s">
        <v>1263</v>
      </c>
      <c r="E70">
        <v>1315</v>
      </c>
      <c r="F70" s="48" t="str">
        <f t="shared" si="1"/>
        <v>Thành phố Cần ThơQuận Thốt NốtPhường Tân Lộc</v>
      </c>
      <c r="G70" t="s">
        <v>2060</v>
      </c>
      <c r="H70">
        <v>790</v>
      </c>
    </row>
    <row r="71" spans="1:8">
      <c r="A71">
        <v>4748</v>
      </c>
      <c r="B71" t="s">
        <v>591</v>
      </c>
      <c r="C71">
        <v>130</v>
      </c>
      <c r="D71" t="s">
        <v>1263</v>
      </c>
      <c r="E71">
        <v>1315</v>
      </c>
      <c r="F71" s="48" t="str">
        <f t="shared" si="1"/>
        <v>Thành phố Cần ThơQuận Thốt NốtXã Trung An</v>
      </c>
      <c r="G71" t="s">
        <v>2015</v>
      </c>
      <c r="H71">
        <v>791</v>
      </c>
    </row>
    <row r="72" spans="1:8">
      <c r="A72">
        <v>4749</v>
      </c>
      <c r="B72" t="s">
        <v>591</v>
      </c>
      <c r="C72">
        <v>130</v>
      </c>
      <c r="D72" t="s">
        <v>1263</v>
      </c>
      <c r="E72">
        <v>1315</v>
      </c>
      <c r="F72" s="48" t="str">
        <f t="shared" si="1"/>
        <v>Thành phố Cần ThơQuận Thốt NốtPhường Thuận An</v>
      </c>
      <c r="G72" t="s">
        <v>2061</v>
      </c>
      <c r="H72">
        <v>792</v>
      </c>
    </row>
    <row r="73" spans="1:8">
      <c r="A73">
        <v>4750</v>
      </c>
      <c r="B73" t="s">
        <v>591</v>
      </c>
      <c r="C73">
        <v>130</v>
      </c>
      <c r="D73" t="s">
        <v>1263</v>
      </c>
      <c r="E73">
        <v>1315</v>
      </c>
      <c r="F73" s="48" t="str">
        <f t="shared" si="1"/>
        <v>Thành phố Cần ThơQuận Thốt NốtPhường Thạnh Hoà</v>
      </c>
      <c r="G73" t="s">
        <v>2062</v>
      </c>
      <c r="H73">
        <v>793</v>
      </c>
    </row>
    <row r="74" spans="1:8">
      <c r="A74">
        <v>4751</v>
      </c>
      <c r="B74" t="s">
        <v>591</v>
      </c>
      <c r="C74">
        <v>130</v>
      </c>
      <c r="D74" t="s">
        <v>1263</v>
      </c>
      <c r="E74">
        <v>1315</v>
      </c>
      <c r="F74" s="48" t="str">
        <f t="shared" si="1"/>
        <v>Thành phố Cần ThơQuận Thốt NốtXã Trung Thạnh</v>
      </c>
      <c r="G74" t="s">
        <v>2016</v>
      </c>
      <c r="H74">
        <v>794</v>
      </c>
    </row>
    <row r="75" spans="1:8">
      <c r="A75">
        <v>4752</v>
      </c>
      <c r="B75" t="s">
        <v>591</v>
      </c>
      <c r="C75">
        <v>130</v>
      </c>
      <c r="D75" t="s">
        <v>1263</v>
      </c>
      <c r="E75">
        <v>1315</v>
      </c>
      <c r="F75" s="48" t="str">
        <f t="shared" si="1"/>
        <v>Thành phố Cần ThơQuận Thốt NốtPhường Tân Hưng</v>
      </c>
      <c r="G75" t="s">
        <v>2063</v>
      </c>
      <c r="H75">
        <v>795</v>
      </c>
    </row>
    <row r="76" spans="1:8">
      <c r="A76">
        <v>4753</v>
      </c>
      <c r="B76" t="s">
        <v>591</v>
      </c>
      <c r="C76">
        <v>130</v>
      </c>
      <c r="D76" t="s">
        <v>1263</v>
      </c>
      <c r="E76">
        <v>1315</v>
      </c>
      <c r="F76" s="48" t="str">
        <f t="shared" si="1"/>
        <v>Thành phố Cần ThơQuận Thốt NốtPhường Trung Nhứt</v>
      </c>
      <c r="G76" t="s">
        <v>2064</v>
      </c>
      <c r="H76">
        <v>796</v>
      </c>
    </row>
    <row r="77" spans="1:8">
      <c r="A77">
        <v>4754</v>
      </c>
      <c r="B77" t="s">
        <v>591</v>
      </c>
      <c r="C77">
        <v>130</v>
      </c>
      <c r="D77" t="s">
        <v>1265</v>
      </c>
      <c r="E77">
        <v>1319</v>
      </c>
      <c r="F77" s="48" t="str">
        <f t="shared" si="1"/>
        <v>Thành phố Cần ThơHuyện Thới LaiThị trấn Thới Lai</v>
      </c>
      <c r="G77" t="s">
        <v>2003</v>
      </c>
      <c r="H77">
        <v>797</v>
      </c>
    </row>
    <row r="78" spans="1:8">
      <c r="A78">
        <v>4755</v>
      </c>
      <c r="B78" t="s">
        <v>591</v>
      </c>
      <c r="C78">
        <v>130</v>
      </c>
      <c r="D78" t="s">
        <v>1265</v>
      </c>
      <c r="E78">
        <v>1319</v>
      </c>
      <c r="F78" s="48" t="str">
        <f t="shared" si="1"/>
        <v>Thành phố Cần ThơHuyện Thới LaiXã Thới Thạnh</v>
      </c>
      <c r="G78" t="s">
        <v>1999</v>
      </c>
      <c r="H78">
        <v>798</v>
      </c>
    </row>
    <row r="79" spans="1:8">
      <c r="A79">
        <v>4756</v>
      </c>
      <c r="B79" t="s">
        <v>591</v>
      </c>
      <c r="C79">
        <v>130</v>
      </c>
      <c r="D79" t="s">
        <v>1265</v>
      </c>
      <c r="E79">
        <v>1319</v>
      </c>
      <c r="F79" s="48" t="str">
        <f t="shared" si="1"/>
        <v>Thành phố Cần ThơHuyện Thới LaiXã Tân Thạnh</v>
      </c>
      <c r="G79" t="s">
        <v>1660</v>
      </c>
      <c r="H79">
        <v>799</v>
      </c>
    </row>
    <row r="80" spans="1:8">
      <c r="A80">
        <v>4757</v>
      </c>
      <c r="B80" t="s">
        <v>591</v>
      </c>
      <c r="C80">
        <v>130</v>
      </c>
      <c r="D80" t="s">
        <v>1265</v>
      </c>
      <c r="E80">
        <v>1319</v>
      </c>
      <c r="F80" s="48" t="str">
        <f t="shared" si="1"/>
        <v>Thành phố Cần ThơHuyện Thới LaiXã Định Môn</v>
      </c>
      <c r="G80" t="s">
        <v>2005</v>
      </c>
      <c r="H80">
        <v>800</v>
      </c>
    </row>
    <row r="81" spans="1:8">
      <c r="A81">
        <v>4758</v>
      </c>
      <c r="B81" t="s">
        <v>591</v>
      </c>
      <c r="C81">
        <v>130</v>
      </c>
      <c r="D81" t="s">
        <v>1265</v>
      </c>
      <c r="E81">
        <v>1319</v>
      </c>
      <c r="F81" s="48" t="str">
        <f t="shared" si="1"/>
        <v>Thành phố Cần ThơHuyện Thới LaiXã Trường Thành</v>
      </c>
      <c r="G81" t="s">
        <v>1995</v>
      </c>
      <c r="H81">
        <v>801</v>
      </c>
    </row>
    <row r="82" spans="1:8">
      <c r="A82">
        <v>4759</v>
      </c>
      <c r="B82" t="s">
        <v>591</v>
      </c>
      <c r="C82">
        <v>130</v>
      </c>
      <c r="D82" t="s">
        <v>1265</v>
      </c>
      <c r="E82">
        <v>1319</v>
      </c>
      <c r="F82" s="48" t="str">
        <f t="shared" si="1"/>
        <v>Thành phố Cần ThơHuyện Thới LaiXã Trường Xuân</v>
      </c>
      <c r="G82" t="s">
        <v>1996</v>
      </c>
      <c r="H82">
        <v>802</v>
      </c>
    </row>
    <row r="83" spans="1:8">
      <c r="A83">
        <v>4760</v>
      </c>
      <c r="B83" t="s">
        <v>591</v>
      </c>
      <c r="C83">
        <v>130</v>
      </c>
      <c r="D83" t="s">
        <v>1265</v>
      </c>
      <c r="E83">
        <v>1319</v>
      </c>
      <c r="F83" s="48" t="str">
        <f t="shared" si="1"/>
        <v>Thành phố Cần ThơHuyện Thới LaiXã Trường Xuân A</v>
      </c>
      <c r="G83" t="s">
        <v>2006</v>
      </c>
      <c r="H83">
        <v>803</v>
      </c>
    </row>
    <row r="84" spans="1:8">
      <c r="A84">
        <v>4761</v>
      </c>
      <c r="B84" t="s">
        <v>591</v>
      </c>
      <c r="C84">
        <v>130</v>
      </c>
      <c r="D84" t="s">
        <v>1265</v>
      </c>
      <c r="E84">
        <v>1319</v>
      </c>
      <c r="F84" s="48" t="str">
        <f t="shared" si="1"/>
        <v>Thành phố Cần ThơHuyện Thới LaiXã Trường Xuân B</v>
      </c>
      <c r="G84" t="s">
        <v>2011</v>
      </c>
      <c r="H84">
        <v>804</v>
      </c>
    </row>
    <row r="85" spans="1:8">
      <c r="A85">
        <v>4762</v>
      </c>
      <c r="B85" t="s">
        <v>591</v>
      </c>
      <c r="C85">
        <v>130</v>
      </c>
      <c r="D85" t="s">
        <v>1265</v>
      </c>
      <c r="E85">
        <v>1319</v>
      </c>
      <c r="F85" s="48" t="str">
        <f t="shared" si="1"/>
        <v>Thành phố Cần ThơHuyện Thới LaiXã Trường Thắng</v>
      </c>
      <c r="G85" t="s">
        <v>2012</v>
      </c>
      <c r="H85">
        <v>805</v>
      </c>
    </row>
    <row r="86" spans="1:8">
      <c r="A86">
        <v>4763</v>
      </c>
      <c r="B86" t="s">
        <v>591</v>
      </c>
      <c r="C86">
        <v>130</v>
      </c>
      <c r="D86" t="s">
        <v>1265</v>
      </c>
      <c r="E86">
        <v>1319</v>
      </c>
      <c r="F86" s="48" t="str">
        <f t="shared" si="1"/>
        <v>Thành phố Cần ThơHuyện Thới LaiXã Xuân Thắng</v>
      </c>
      <c r="G86" t="s">
        <v>1998</v>
      </c>
      <c r="H86">
        <v>806</v>
      </c>
    </row>
    <row r="87" spans="1:8">
      <c r="A87">
        <v>4764</v>
      </c>
      <c r="B87" t="s">
        <v>591</v>
      </c>
      <c r="C87">
        <v>130</v>
      </c>
      <c r="D87" t="s">
        <v>1265</v>
      </c>
      <c r="E87">
        <v>1319</v>
      </c>
      <c r="F87" s="48" t="str">
        <f t="shared" si="1"/>
        <v>Thành phố Cần ThơHuyện Thới LaiXã Thới Tân</v>
      </c>
      <c r="G87" t="s">
        <v>2008</v>
      </c>
      <c r="H87">
        <v>807</v>
      </c>
    </row>
    <row r="88" spans="1:8">
      <c r="A88">
        <v>4765</v>
      </c>
      <c r="B88" t="s">
        <v>591</v>
      </c>
      <c r="C88">
        <v>130</v>
      </c>
      <c r="D88" t="s">
        <v>1265</v>
      </c>
      <c r="E88">
        <v>1319</v>
      </c>
      <c r="F88" s="48" t="str">
        <f t="shared" si="1"/>
        <v>Thành phố Cần ThơHuyện Thới LaiXã Đông Bình</v>
      </c>
      <c r="G88" t="s">
        <v>2001</v>
      </c>
      <c r="H88">
        <v>808</v>
      </c>
    </row>
    <row r="89" spans="1:8">
      <c r="A89">
        <v>4766</v>
      </c>
      <c r="B89" t="s">
        <v>591</v>
      </c>
      <c r="C89">
        <v>130</v>
      </c>
      <c r="D89" t="s">
        <v>1265</v>
      </c>
      <c r="E89">
        <v>1319</v>
      </c>
      <c r="F89" s="48" t="str">
        <f t="shared" si="1"/>
        <v>Thành phố Cần ThơHuyện Thới LaiXã Đông Thuận</v>
      </c>
      <c r="G89" t="s">
        <v>2007</v>
      </c>
      <c r="H89">
        <v>809</v>
      </c>
    </row>
    <row r="90" spans="1:8">
      <c r="A90">
        <v>4767</v>
      </c>
      <c r="B90" t="s">
        <v>591</v>
      </c>
      <c r="C90">
        <v>130</v>
      </c>
      <c r="D90" t="s">
        <v>952</v>
      </c>
      <c r="E90">
        <v>1318</v>
      </c>
      <c r="F90" s="48" t="str">
        <f t="shared" si="1"/>
        <v>Thành phố Cần ThơHuyện Phong ĐiềnXã Tân Thới</v>
      </c>
      <c r="G90" t="s">
        <v>1662</v>
      </c>
      <c r="H90">
        <v>810</v>
      </c>
    </row>
    <row r="91" spans="1:8">
      <c r="A91">
        <v>4768</v>
      </c>
      <c r="B91" t="s">
        <v>591</v>
      </c>
      <c r="C91">
        <v>130</v>
      </c>
      <c r="D91" t="s">
        <v>952</v>
      </c>
      <c r="E91">
        <v>1318</v>
      </c>
      <c r="F91" s="48" t="str">
        <f t="shared" si="1"/>
        <v>Thành phố Cần ThơHuyện Phong ĐiềnXã Giai Xuân</v>
      </c>
      <c r="G91" t="s">
        <v>2065</v>
      </c>
      <c r="H91">
        <v>811</v>
      </c>
    </row>
    <row r="92" spans="1:8">
      <c r="A92">
        <v>4769</v>
      </c>
      <c r="B92" t="s">
        <v>591</v>
      </c>
      <c r="C92">
        <v>130</v>
      </c>
      <c r="D92" t="s">
        <v>952</v>
      </c>
      <c r="E92">
        <v>1318</v>
      </c>
      <c r="F92" s="48" t="str">
        <f t="shared" si="1"/>
        <v>Thành phố Cần ThơHuyện Phong ĐiềnXã Mỹ Khánh</v>
      </c>
      <c r="G92" t="s">
        <v>2066</v>
      </c>
      <c r="H92">
        <v>812</v>
      </c>
    </row>
    <row r="93" spans="1:8">
      <c r="A93">
        <v>4770</v>
      </c>
      <c r="B93" t="s">
        <v>591</v>
      </c>
      <c r="C93">
        <v>130</v>
      </c>
      <c r="D93" t="s">
        <v>952</v>
      </c>
      <c r="E93">
        <v>1318</v>
      </c>
      <c r="F93" s="48" t="str">
        <f t="shared" si="1"/>
        <v>Thành phố Cần ThơHuyện Phong ĐiềnXã Nhơn ái</v>
      </c>
      <c r="G93" t="s">
        <v>2067</v>
      </c>
      <c r="H93">
        <v>813</v>
      </c>
    </row>
    <row r="94" spans="1:8">
      <c r="A94">
        <v>4771</v>
      </c>
      <c r="B94" t="s">
        <v>591</v>
      </c>
      <c r="C94">
        <v>130</v>
      </c>
      <c r="D94" t="s">
        <v>952</v>
      </c>
      <c r="E94">
        <v>1318</v>
      </c>
      <c r="F94" s="48" t="str">
        <f t="shared" si="1"/>
        <v>Thành phố Cần ThơHuyện Phong ĐiềnXã Trường Long</v>
      </c>
      <c r="G94" t="s">
        <v>2068</v>
      </c>
      <c r="H94">
        <v>814</v>
      </c>
    </row>
    <row r="95" spans="1:8">
      <c r="A95">
        <v>4772</v>
      </c>
      <c r="B95" t="s">
        <v>591</v>
      </c>
      <c r="C95">
        <v>130</v>
      </c>
      <c r="D95" t="s">
        <v>952</v>
      </c>
      <c r="E95">
        <v>1318</v>
      </c>
      <c r="F95" s="48" t="str">
        <f t="shared" si="1"/>
        <v>Thành phố Cần ThơHuyện Phong ĐiềnXã Nhơn Nghĩa</v>
      </c>
      <c r="G95" t="s">
        <v>2069</v>
      </c>
      <c r="H95">
        <v>815</v>
      </c>
    </row>
    <row r="96" spans="1:8">
      <c r="A96">
        <v>4773</v>
      </c>
      <c r="B96" t="s">
        <v>591</v>
      </c>
      <c r="C96">
        <v>130</v>
      </c>
      <c r="D96" t="s">
        <v>952</v>
      </c>
      <c r="E96">
        <v>1318</v>
      </c>
      <c r="F96" s="48" t="str">
        <f t="shared" si="1"/>
        <v>Thành phố Cần ThơHuyện Phong ĐiềnThị trấn Phong Điền</v>
      </c>
      <c r="G96" t="s">
        <v>2070</v>
      </c>
      <c r="H96">
        <v>816</v>
      </c>
    </row>
    <row r="97" spans="1:8">
      <c r="A97">
        <v>4774</v>
      </c>
      <c r="B97" t="s">
        <v>591</v>
      </c>
      <c r="C97">
        <v>130</v>
      </c>
      <c r="D97" t="s">
        <v>1260</v>
      </c>
      <c r="E97">
        <v>1312</v>
      </c>
      <c r="F97" s="48" t="str">
        <f t="shared" si="1"/>
        <v>Thành phố Cần ThơQuận Ô MônPhường Phước Thới</v>
      </c>
      <c r="G97" t="s">
        <v>2071</v>
      </c>
      <c r="H97">
        <v>817</v>
      </c>
    </row>
    <row r="98" spans="1:8">
      <c r="A98">
        <v>4775</v>
      </c>
      <c r="B98" t="s">
        <v>591</v>
      </c>
      <c r="C98">
        <v>130</v>
      </c>
      <c r="D98" t="s">
        <v>1260</v>
      </c>
      <c r="E98">
        <v>1312</v>
      </c>
      <c r="F98" s="48" t="str">
        <f t="shared" si="1"/>
        <v>Thành phố Cần ThơQuận Ô MônPhường Thới Long</v>
      </c>
      <c r="G98" t="s">
        <v>2072</v>
      </c>
      <c r="H98">
        <v>818</v>
      </c>
    </row>
    <row r="99" spans="1:8">
      <c r="A99">
        <v>4776</v>
      </c>
      <c r="B99" t="s">
        <v>591</v>
      </c>
      <c r="C99">
        <v>130</v>
      </c>
      <c r="D99" t="s">
        <v>1260</v>
      </c>
      <c r="E99">
        <v>1312</v>
      </c>
      <c r="F99" s="48" t="str">
        <f t="shared" si="1"/>
        <v>Thành phố Cần ThơQuận Ô MônPhường Thới An</v>
      </c>
      <c r="G99" t="s">
        <v>2073</v>
      </c>
      <c r="H99">
        <v>819</v>
      </c>
    </row>
    <row r="100" spans="1:8">
      <c r="A100">
        <v>4777</v>
      </c>
      <c r="B100" t="s">
        <v>591</v>
      </c>
      <c r="C100">
        <v>130</v>
      </c>
      <c r="D100" t="s">
        <v>1260</v>
      </c>
      <c r="E100">
        <v>1312</v>
      </c>
      <c r="F100" s="48" t="str">
        <f t="shared" si="1"/>
        <v>Thành phố Cần ThơQuận Ô MônPhường Châu Văn Liêm</v>
      </c>
      <c r="G100" t="s">
        <v>2074</v>
      </c>
      <c r="H100">
        <v>820</v>
      </c>
    </row>
    <row r="101" spans="1:8">
      <c r="A101">
        <v>4778</v>
      </c>
      <c r="B101" t="s">
        <v>591</v>
      </c>
      <c r="C101">
        <v>130</v>
      </c>
      <c r="D101" t="s">
        <v>1260</v>
      </c>
      <c r="E101">
        <v>1312</v>
      </c>
      <c r="F101" s="48" t="str">
        <f t="shared" si="1"/>
        <v>Thành phố Cần ThơQuận Ô MônPhường Trường Lạc</v>
      </c>
      <c r="G101" t="s">
        <v>2075</v>
      </c>
      <c r="H101">
        <v>821</v>
      </c>
    </row>
    <row r="102" spans="1:8">
      <c r="A102">
        <v>4779</v>
      </c>
      <c r="B102" t="s">
        <v>591</v>
      </c>
      <c r="C102">
        <v>130</v>
      </c>
      <c r="D102" t="s">
        <v>1260</v>
      </c>
      <c r="E102">
        <v>1312</v>
      </c>
      <c r="F102" s="48" t="str">
        <f t="shared" si="1"/>
        <v>Thành phố Cần ThơQuận Ô MônPhường Long Hưng</v>
      </c>
      <c r="G102" t="s">
        <v>2076</v>
      </c>
      <c r="H102">
        <v>822</v>
      </c>
    </row>
    <row r="103" spans="1:8">
      <c r="A103">
        <v>4780</v>
      </c>
      <c r="B103" t="s">
        <v>591</v>
      </c>
      <c r="C103">
        <v>130</v>
      </c>
      <c r="D103" t="s">
        <v>1260</v>
      </c>
      <c r="E103">
        <v>1312</v>
      </c>
      <c r="F103" s="48" t="str">
        <f t="shared" si="1"/>
        <v>Thành phố Cần ThơQuận Ô MônPhường Thới Hoà</v>
      </c>
      <c r="G103" t="s">
        <v>2077</v>
      </c>
      <c r="H103">
        <v>823</v>
      </c>
    </row>
    <row r="104" spans="1:8">
      <c r="A104">
        <v>4375</v>
      </c>
      <c r="B104" t="s">
        <v>537</v>
      </c>
      <c r="C104">
        <v>103</v>
      </c>
      <c r="D104" t="s">
        <v>961</v>
      </c>
      <c r="E104">
        <v>1001</v>
      </c>
      <c r="F104" s="48" t="str">
        <f t="shared" si="1"/>
        <v>Thành phố Đà NẵngQuận Thanh KhêPhường Hoà Khê</v>
      </c>
      <c r="G104" t="s">
        <v>1701</v>
      </c>
      <c r="H104">
        <v>419</v>
      </c>
    </row>
    <row r="105" spans="1:8">
      <c r="A105">
        <v>4376</v>
      </c>
      <c r="B105" t="s">
        <v>537</v>
      </c>
      <c r="C105">
        <v>103</v>
      </c>
      <c r="D105" t="s">
        <v>961</v>
      </c>
      <c r="E105">
        <v>1001</v>
      </c>
      <c r="F105" s="48" t="str">
        <f t="shared" si="1"/>
        <v>Thành phố Đà NẵngQuận Thanh KhêPhường Tân Chính</v>
      </c>
      <c r="G105" t="s">
        <v>1702</v>
      </c>
      <c r="H105">
        <v>420</v>
      </c>
    </row>
    <row r="106" spans="1:8">
      <c r="A106">
        <v>4377</v>
      </c>
      <c r="B106" t="s">
        <v>537</v>
      </c>
      <c r="C106">
        <v>103</v>
      </c>
      <c r="D106" t="s">
        <v>961</v>
      </c>
      <c r="E106">
        <v>1001</v>
      </c>
      <c r="F106" s="48" t="str">
        <f t="shared" si="1"/>
        <v>Thành phố Đà NẵngQuận Thanh KhêPhường Thanh Khê Đông</v>
      </c>
      <c r="G106" t="s">
        <v>1703</v>
      </c>
      <c r="H106">
        <v>421</v>
      </c>
    </row>
    <row r="107" spans="1:8">
      <c r="A107">
        <v>4378</v>
      </c>
      <c r="B107" t="s">
        <v>537</v>
      </c>
      <c r="C107">
        <v>103</v>
      </c>
      <c r="D107" t="s">
        <v>961</v>
      </c>
      <c r="E107">
        <v>1001</v>
      </c>
      <c r="F107" s="48" t="str">
        <f t="shared" si="1"/>
        <v>Thành phố Đà NẵngQuận Thanh KhêPhường Chính Gián</v>
      </c>
      <c r="G107" t="s">
        <v>1704</v>
      </c>
      <c r="H107">
        <v>422</v>
      </c>
    </row>
    <row r="108" spans="1:8">
      <c r="A108">
        <v>4379</v>
      </c>
      <c r="B108" t="s">
        <v>537</v>
      </c>
      <c r="C108">
        <v>103</v>
      </c>
      <c r="D108" t="s">
        <v>961</v>
      </c>
      <c r="E108">
        <v>1001</v>
      </c>
      <c r="F108" s="48" t="str">
        <f t="shared" si="1"/>
        <v>Thành phố Đà NẵngQuận Thanh KhêPhường An Khê</v>
      </c>
      <c r="G108" t="s">
        <v>1705</v>
      </c>
      <c r="H108">
        <v>423</v>
      </c>
    </row>
    <row r="109" spans="1:8">
      <c r="A109">
        <v>4380</v>
      </c>
      <c r="B109" t="s">
        <v>537</v>
      </c>
      <c r="C109">
        <v>103</v>
      </c>
      <c r="D109" t="s">
        <v>961</v>
      </c>
      <c r="E109">
        <v>1001</v>
      </c>
      <c r="F109" s="48" t="str">
        <f t="shared" si="1"/>
        <v>Thành phố Đà NẵngQuận Thanh KhêPhường Tam Thuận</v>
      </c>
      <c r="G109" t="s">
        <v>1706</v>
      </c>
      <c r="H109">
        <v>424</v>
      </c>
    </row>
    <row r="110" spans="1:8">
      <c r="A110">
        <v>4381</v>
      </c>
      <c r="B110" t="s">
        <v>537</v>
      </c>
      <c r="C110">
        <v>103</v>
      </c>
      <c r="D110" t="s">
        <v>961</v>
      </c>
      <c r="E110">
        <v>1001</v>
      </c>
      <c r="F110" s="48" t="str">
        <f t="shared" si="1"/>
        <v>Thành phố Đà NẵngQuận Thanh KhêPhường Xuân Hà</v>
      </c>
      <c r="G110" t="s">
        <v>1707</v>
      </c>
      <c r="H110">
        <v>425</v>
      </c>
    </row>
    <row r="111" spans="1:8">
      <c r="A111">
        <v>4382</v>
      </c>
      <c r="B111" t="s">
        <v>537</v>
      </c>
      <c r="C111">
        <v>103</v>
      </c>
      <c r="D111" t="s">
        <v>961</v>
      </c>
      <c r="E111">
        <v>1001</v>
      </c>
      <c r="F111" s="48" t="str">
        <f t="shared" si="1"/>
        <v>Thành phố Đà NẵngQuận Thanh KhêPhường Thạc Gián</v>
      </c>
      <c r="G111" t="s">
        <v>1708</v>
      </c>
      <c r="H111">
        <v>426</v>
      </c>
    </row>
    <row r="112" spans="1:8">
      <c r="A112">
        <v>4383</v>
      </c>
      <c r="B112" t="s">
        <v>537</v>
      </c>
      <c r="C112">
        <v>103</v>
      </c>
      <c r="D112" t="s">
        <v>961</v>
      </c>
      <c r="E112">
        <v>1001</v>
      </c>
      <c r="F112" s="48" t="str">
        <f t="shared" si="1"/>
        <v>Thành phố Đà NẵngQuận Thanh KhêPhường Thanh Khê Tây</v>
      </c>
      <c r="G112" t="s">
        <v>1709</v>
      </c>
      <c r="H112">
        <v>427</v>
      </c>
    </row>
    <row r="113" spans="1:8">
      <c r="A113">
        <v>4384</v>
      </c>
      <c r="B113" t="s">
        <v>537</v>
      </c>
      <c r="C113">
        <v>103</v>
      </c>
      <c r="D113" t="s">
        <v>961</v>
      </c>
      <c r="E113">
        <v>1001</v>
      </c>
      <c r="F113" s="48" t="str">
        <f t="shared" si="1"/>
        <v>Thành phố Đà NẵngQuận Thanh KhêPhường Vĩnh Trung</v>
      </c>
      <c r="G113" t="s">
        <v>1710</v>
      </c>
      <c r="H113">
        <v>428</v>
      </c>
    </row>
    <row r="114" spans="1:8">
      <c r="A114">
        <v>4385</v>
      </c>
      <c r="B114" t="s">
        <v>537</v>
      </c>
      <c r="C114">
        <v>103</v>
      </c>
      <c r="D114" t="s">
        <v>962</v>
      </c>
      <c r="E114">
        <v>1002</v>
      </c>
      <c r="F114" s="48" t="str">
        <f t="shared" si="1"/>
        <v>Thành phố Đà NẵngQuận Hải ChâuPhường Phước Ninh</v>
      </c>
      <c r="G114" t="s">
        <v>1711</v>
      </c>
      <c r="H114">
        <v>429</v>
      </c>
    </row>
    <row r="115" spans="1:8">
      <c r="A115">
        <v>4386</v>
      </c>
      <c r="B115" t="s">
        <v>537</v>
      </c>
      <c r="C115">
        <v>103</v>
      </c>
      <c r="D115" t="s">
        <v>962</v>
      </c>
      <c r="E115">
        <v>1002</v>
      </c>
      <c r="F115" s="48" t="str">
        <f t="shared" si="1"/>
        <v>Thành phố Đà NẵngQuận Hải ChâuPhường Nam Dương</v>
      </c>
      <c r="G115" t="s">
        <v>1712</v>
      </c>
      <c r="H115">
        <v>430</v>
      </c>
    </row>
    <row r="116" spans="1:8">
      <c r="A116">
        <v>4387</v>
      </c>
      <c r="B116" t="s">
        <v>537</v>
      </c>
      <c r="C116">
        <v>103</v>
      </c>
      <c r="D116" t="s">
        <v>962</v>
      </c>
      <c r="E116">
        <v>1002</v>
      </c>
      <c r="F116" s="48" t="str">
        <f t="shared" si="1"/>
        <v>Thành phố Đà NẵngQuận Hải ChâuPhường Hoà Thuận Đông</v>
      </c>
      <c r="G116" t="s">
        <v>1713</v>
      </c>
      <c r="H116">
        <v>431</v>
      </c>
    </row>
    <row r="117" spans="1:8">
      <c r="A117">
        <v>4388</v>
      </c>
      <c r="B117" t="s">
        <v>537</v>
      </c>
      <c r="C117">
        <v>103</v>
      </c>
      <c r="D117" t="s">
        <v>962</v>
      </c>
      <c r="E117">
        <v>1002</v>
      </c>
      <c r="F117" s="48" t="str">
        <f t="shared" si="1"/>
        <v>Thành phố Đà NẵngQuận Hải ChâuPhường Hoà Cường Nam</v>
      </c>
      <c r="G117" t="s">
        <v>1714</v>
      </c>
      <c r="H117">
        <v>432</v>
      </c>
    </row>
    <row r="118" spans="1:8">
      <c r="A118">
        <v>4389</v>
      </c>
      <c r="B118" t="s">
        <v>537</v>
      </c>
      <c r="C118">
        <v>103</v>
      </c>
      <c r="D118" t="s">
        <v>962</v>
      </c>
      <c r="E118">
        <v>1002</v>
      </c>
      <c r="F118" s="48" t="str">
        <f t="shared" si="1"/>
        <v>Thành phố Đà NẵngQuận Hải ChâuPhường Bình Thuận</v>
      </c>
      <c r="G118" t="s">
        <v>1715</v>
      </c>
      <c r="H118">
        <v>433</v>
      </c>
    </row>
    <row r="119" spans="1:8">
      <c r="A119">
        <v>4390</v>
      </c>
      <c r="B119" t="s">
        <v>537</v>
      </c>
      <c r="C119">
        <v>103</v>
      </c>
      <c r="D119" t="s">
        <v>962</v>
      </c>
      <c r="E119">
        <v>1002</v>
      </c>
      <c r="F119" s="48" t="str">
        <f t="shared" si="1"/>
        <v>Thành phố Đà NẵngQuận Hải ChâuPhường Thanh Bình</v>
      </c>
      <c r="G119" t="s">
        <v>1716</v>
      </c>
      <c r="H119">
        <v>434</v>
      </c>
    </row>
    <row r="120" spans="1:8">
      <c r="A120">
        <v>4391</v>
      </c>
      <c r="B120" t="s">
        <v>537</v>
      </c>
      <c r="C120">
        <v>103</v>
      </c>
      <c r="D120" t="s">
        <v>962</v>
      </c>
      <c r="E120">
        <v>1002</v>
      </c>
      <c r="F120" s="48" t="str">
        <f t="shared" si="1"/>
        <v>Thành phố Đà NẵngQuận Hải ChâuPhường Hải Châu  I</v>
      </c>
      <c r="G120" t="s">
        <v>1717</v>
      </c>
      <c r="H120">
        <v>435</v>
      </c>
    </row>
    <row r="121" spans="1:8">
      <c r="A121">
        <v>4392</v>
      </c>
      <c r="B121" t="s">
        <v>537</v>
      </c>
      <c r="C121">
        <v>103</v>
      </c>
      <c r="D121" t="s">
        <v>962</v>
      </c>
      <c r="E121">
        <v>1002</v>
      </c>
      <c r="F121" s="48" t="str">
        <f t="shared" si="1"/>
        <v>Thành phố Đà NẵngQuận Hải ChâuPhường Hải Châu II</v>
      </c>
      <c r="G121" t="s">
        <v>1718</v>
      </c>
      <c r="H121">
        <v>436</v>
      </c>
    </row>
    <row r="122" spans="1:8">
      <c r="A122">
        <v>4393</v>
      </c>
      <c r="B122" t="s">
        <v>537</v>
      </c>
      <c r="C122">
        <v>103</v>
      </c>
      <c r="D122" t="s">
        <v>962</v>
      </c>
      <c r="E122">
        <v>1002</v>
      </c>
      <c r="F122" s="48" t="str">
        <f t="shared" si="1"/>
        <v>Thành phố Đà NẵngQuận Hải ChâuPhường Hoà Cường Bắc</v>
      </c>
      <c r="G122" t="s">
        <v>1719</v>
      </c>
      <c r="H122">
        <v>437</v>
      </c>
    </row>
    <row r="123" spans="1:8">
      <c r="A123">
        <v>4394</v>
      </c>
      <c r="B123" t="s">
        <v>537</v>
      </c>
      <c r="C123">
        <v>103</v>
      </c>
      <c r="D123" t="s">
        <v>962</v>
      </c>
      <c r="E123">
        <v>1002</v>
      </c>
      <c r="F123" s="48" t="str">
        <f t="shared" si="1"/>
        <v>Thành phố Đà NẵngQuận Hải ChâuPhường Thuận Phước</v>
      </c>
      <c r="G123" t="s">
        <v>1720</v>
      </c>
      <c r="H123">
        <v>438</v>
      </c>
    </row>
    <row r="124" spans="1:8">
      <c r="A124">
        <v>4395</v>
      </c>
      <c r="B124" t="s">
        <v>537</v>
      </c>
      <c r="C124">
        <v>103</v>
      </c>
      <c r="D124" t="s">
        <v>962</v>
      </c>
      <c r="E124">
        <v>1002</v>
      </c>
      <c r="F124" s="48" t="str">
        <f t="shared" si="1"/>
        <v>Thành phố Đà NẵngQuận Hải ChâuPhường Hoà Thuận Tây</v>
      </c>
      <c r="G124" t="s">
        <v>1721</v>
      </c>
      <c r="H124">
        <v>439</v>
      </c>
    </row>
    <row r="125" spans="1:8">
      <c r="A125">
        <v>4396</v>
      </c>
      <c r="B125" t="s">
        <v>537</v>
      </c>
      <c r="C125">
        <v>103</v>
      </c>
      <c r="D125" t="s">
        <v>962</v>
      </c>
      <c r="E125">
        <v>1002</v>
      </c>
      <c r="F125" s="48" t="str">
        <f t="shared" si="1"/>
        <v>Thành phố Đà NẵngQuận Hải ChâuPhường Thạch Thang</v>
      </c>
      <c r="G125" t="s">
        <v>1722</v>
      </c>
      <c r="H125">
        <v>440</v>
      </c>
    </row>
    <row r="126" spans="1:8">
      <c r="A126">
        <v>4397</v>
      </c>
      <c r="B126" t="s">
        <v>537</v>
      </c>
      <c r="C126">
        <v>103</v>
      </c>
      <c r="D126" t="s">
        <v>962</v>
      </c>
      <c r="E126">
        <v>1002</v>
      </c>
      <c r="F126" s="48" t="str">
        <f t="shared" si="1"/>
        <v>Thành phố Đà NẵngQuận Hải ChâuPhường Bình Hiên</v>
      </c>
      <c r="G126" t="s">
        <v>1723</v>
      </c>
      <c r="H126">
        <v>441</v>
      </c>
    </row>
    <row r="127" spans="1:8">
      <c r="A127">
        <v>4398</v>
      </c>
      <c r="B127" t="s">
        <v>537</v>
      </c>
      <c r="C127">
        <v>103</v>
      </c>
      <c r="D127" t="s">
        <v>963</v>
      </c>
      <c r="E127">
        <v>1003</v>
      </c>
      <c r="F127" s="48" t="str">
        <f t="shared" si="1"/>
        <v>Thành phố Đà NẵngQuận Sơn TràPhường An Hải Đông</v>
      </c>
      <c r="G127" t="s">
        <v>1724</v>
      </c>
      <c r="H127">
        <v>442</v>
      </c>
    </row>
    <row r="128" spans="1:8">
      <c r="A128">
        <v>4399</v>
      </c>
      <c r="B128" t="s">
        <v>537</v>
      </c>
      <c r="C128">
        <v>103</v>
      </c>
      <c r="D128" t="s">
        <v>963</v>
      </c>
      <c r="E128">
        <v>1003</v>
      </c>
      <c r="F128" s="48" t="str">
        <f t="shared" si="1"/>
        <v>Thành phố Đà NẵngQuận Sơn TràPhường Thọ Quang</v>
      </c>
      <c r="G128" t="s">
        <v>1725</v>
      </c>
      <c r="H128">
        <v>443</v>
      </c>
    </row>
    <row r="129" spans="1:8">
      <c r="A129">
        <v>4400</v>
      </c>
      <c r="B129" t="s">
        <v>537</v>
      </c>
      <c r="C129">
        <v>103</v>
      </c>
      <c r="D129" t="s">
        <v>963</v>
      </c>
      <c r="E129">
        <v>1003</v>
      </c>
      <c r="F129" s="48" t="str">
        <f t="shared" si="1"/>
        <v>Thành phố Đà NẵngQuận Sơn TràPhường Phước Mỹ</v>
      </c>
      <c r="G129" t="s">
        <v>1726</v>
      </c>
      <c r="H129">
        <v>444</v>
      </c>
    </row>
    <row r="130" spans="1:8">
      <c r="A130">
        <v>4401</v>
      </c>
      <c r="B130" t="s">
        <v>537</v>
      </c>
      <c r="C130">
        <v>103</v>
      </c>
      <c r="D130" t="s">
        <v>963</v>
      </c>
      <c r="E130">
        <v>1003</v>
      </c>
      <c r="F130" s="48" t="str">
        <f t="shared" ref="F130:F193" si="2">B130&amp;D130&amp;G130</f>
        <v>Thành phố Đà NẵngQuận Sơn TràPhường An Hải Tây</v>
      </c>
      <c r="G130" t="s">
        <v>1727</v>
      </c>
      <c r="H130">
        <v>445</v>
      </c>
    </row>
    <row r="131" spans="1:8">
      <c r="A131">
        <v>4402</v>
      </c>
      <c r="B131" t="s">
        <v>537</v>
      </c>
      <c r="C131">
        <v>103</v>
      </c>
      <c r="D131" t="s">
        <v>963</v>
      </c>
      <c r="E131">
        <v>1003</v>
      </c>
      <c r="F131" s="48" t="str">
        <f t="shared" si="2"/>
        <v>Thành phố Đà NẵngQuận Sơn TràPhường Mân Thái</v>
      </c>
      <c r="G131" t="s">
        <v>1728</v>
      </c>
      <c r="H131">
        <v>446</v>
      </c>
    </row>
    <row r="132" spans="1:8">
      <c r="A132">
        <v>4403</v>
      </c>
      <c r="B132" t="s">
        <v>537</v>
      </c>
      <c r="C132">
        <v>103</v>
      </c>
      <c r="D132" t="s">
        <v>963</v>
      </c>
      <c r="E132">
        <v>1003</v>
      </c>
      <c r="F132" s="48" t="str">
        <f t="shared" si="2"/>
        <v>Thành phố Đà NẵngQuận Sơn TràPhường An Hải Bắc</v>
      </c>
      <c r="G132" t="s">
        <v>1729</v>
      </c>
      <c r="H132">
        <v>447</v>
      </c>
    </row>
    <row r="133" spans="1:8">
      <c r="A133">
        <v>4404</v>
      </c>
      <c r="B133" t="s">
        <v>537</v>
      </c>
      <c r="C133">
        <v>103</v>
      </c>
      <c r="D133" t="s">
        <v>963</v>
      </c>
      <c r="E133">
        <v>1003</v>
      </c>
      <c r="F133" s="48" t="str">
        <f t="shared" si="2"/>
        <v>Thành phố Đà NẵngQuận Sơn TràPhường Nại Hiên Đông</v>
      </c>
      <c r="G133" t="s">
        <v>1730</v>
      </c>
      <c r="H133">
        <v>448</v>
      </c>
    </row>
    <row r="134" spans="1:8">
      <c r="A134">
        <v>4405</v>
      </c>
      <c r="B134" t="s">
        <v>537</v>
      </c>
      <c r="C134">
        <v>103</v>
      </c>
      <c r="D134" t="s">
        <v>967</v>
      </c>
      <c r="E134">
        <v>1007</v>
      </c>
      <c r="F134" s="48" t="str">
        <f t="shared" si="2"/>
        <v>Thành phố Đà NẵngQuận Cẩm LệPhường Hoà Phát</v>
      </c>
      <c r="G134" t="s">
        <v>1731</v>
      </c>
      <c r="H134">
        <v>449</v>
      </c>
    </row>
    <row r="135" spans="1:8">
      <c r="A135">
        <v>4406</v>
      </c>
      <c r="B135" t="s">
        <v>537</v>
      </c>
      <c r="C135">
        <v>103</v>
      </c>
      <c r="D135" t="s">
        <v>967</v>
      </c>
      <c r="E135">
        <v>1007</v>
      </c>
      <c r="F135" s="48" t="str">
        <f t="shared" si="2"/>
        <v>Thành phố Đà NẵngQuận Cẩm LệPhường Khuê Trung</v>
      </c>
      <c r="G135" t="s">
        <v>1732</v>
      </c>
      <c r="H135">
        <v>450</v>
      </c>
    </row>
    <row r="136" spans="1:8">
      <c r="A136">
        <v>4407</v>
      </c>
      <c r="B136" t="s">
        <v>537</v>
      </c>
      <c r="C136">
        <v>103</v>
      </c>
      <c r="D136" t="s">
        <v>967</v>
      </c>
      <c r="E136">
        <v>1007</v>
      </c>
      <c r="F136" s="48" t="str">
        <f t="shared" si="2"/>
        <v>Thành phố Đà NẵngQuận Cẩm LệPhường Hoà An</v>
      </c>
      <c r="G136" t="s">
        <v>1733</v>
      </c>
      <c r="H136">
        <v>451</v>
      </c>
    </row>
    <row r="137" spans="1:8">
      <c r="A137">
        <v>4408</v>
      </c>
      <c r="B137" t="s">
        <v>537</v>
      </c>
      <c r="C137">
        <v>103</v>
      </c>
      <c r="D137" t="s">
        <v>967</v>
      </c>
      <c r="E137">
        <v>1007</v>
      </c>
      <c r="F137" s="48" t="str">
        <f t="shared" si="2"/>
        <v>Thành phố Đà NẵngQuận Cẩm LệPhường Hoà Thọ Tây</v>
      </c>
      <c r="G137" t="s">
        <v>1734</v>
      </c>
      <c r="H137">
        <v>452</v>
      </c>
    </row>
    <row r="138" spans="1:8">
      <c r="A138">
        <v>4409</v>
      </c>
      <c r="B138" t="s">
        <v>537</v>
      </c>
      <c r="C138">
        <v>103</v>
      </c>
      <c r="D138" t="s">
        <v>967</v>
      </c>
      <c r="E138">
        <v>1007</v>
      </c>
      <c r="F138" s="48" t="str">
        <f t="shared" si="2"/>
        <v>Thành phố Đà NẵngQuận Cẩm LệPhường Hoà Xuân</v>
      </c>
      <c r="G138" t="s">
        <v>1735</v>
      </c>
      <c r="H138">
        <v>453</v>
      </c>
    </row>
    <row r="139" spans="1:8">
      <c r="A139">
        <v>4410</v>
      </c>
      <c r="B139" t="s">
        <v>537</v>
      </c>
      <c r="C139">
        <v>103</v>
      </c>
      <c r="D139" t="s">
        <v>967</v>
      </c>
      <c r="E139">
        <v>1007</v>
      </c>
      <c r="F139" s="48" t="str">
        <f t="shared" si="2"/>
        <v>Thành phố Đà NẵngQuận Cẩm LệPhường Hoà Thọ Đông</v>
      </c>
      <c r="G139" t="s">
        <v>1736</v>
      </c>
      <c r="H139">
        <v>454</v>
      </c>
    </row>
    <row r="140" spans="1:8">
      <c r="A140">
        <v>4411</v>
      </c>
      <c r="B140" t="s">
        <v>537</v>
      </c>
      <c r="C140">
        <v>103</v>
      </c>
      <c r="D140" t="s">
        <v>960</v>
      </c>
      <c r="E140">
        <v>1000</v>
      </c>
      <c r="F140" s="48" t="str">
        <f t="shared" si="2"/>
        <v>Thành phố Đà NẵngQuận Liên ChiểuPhường Hoà Minh</v>
      </c>
      <c r="G140" t="s">
        <v>1737</v>
      </c>
      <c r="H140">
        <v>455</v>
      </c>
    </row>
    <row r="141" spans="1:8">
      <c r="A141">
        <v>4412</v>
      </c>
      <c r="B141" t="s">
        <v>537</v>
      </c>
      <c r="C141">
        <v>103</v>
      </c>
      <c r="D141" t="s">
        <v>960</v>
      </c>
      <c r="E141">
        <v>1000</v>
      </c>
      <c r="F141" s="48" t="str">
        <f t="shared" si="2"/>
        <v>Thành phố Đà NẵngQuận Liên ChiểuPhường Hoà Hiệp Nam</v>
      </c>
      <c r="G141" t="s">
        <v>1738</v>
      </c>
      <c r="H141">
        <v>456</v>
      </c>
    </row>
    <row r="142" spans="1:8">
      <c r="A142">
        <v>4413</v>
      </c>
      <c r="B142" t="s">
        <v>537</v>
      </c>
      <c r="C142">
        <v>103</v>
      </c>
      <c r="D142" t="s">
        <v>960</v>
      </c>
      <c r="E142">
        <v>1000</v>
      </c>
      <c r="F142" s="48" t="str">
        <f t="shared" si="2"/>
        <v>Thành phố Đà NẵngQuận Liên ChiểuPhường Hoà Hiệp Bắc</v>
      </c>
      <c r="G142" t="s">
        <v>1739</v>
      </c>
      <c r="H142">
        <v>457</v>
      </c>
    </row>
    <row r="143" spans="1:8">
      <c r="A143">
        <v>4414</v>
      </c>
      <c r="B143" t="s">
        <v>537</v>
      </c>
      <c r="C143">
        <v>103</v>
      </c>
      <c r="D143" t="s">
        <v>960</v>
      </c>
      <c r="E143">
        <v>1000</v>
      </c>
      <c r="F143" s="48" t="str">
        <f t="shared" si="2"/>
        <v>Thành phố Đà NẵngQuận Liên ChiểuPhường Hoà Khánh Bắc</v>
      </c>
      <c r="G143" t="s">
        <v>1740</v>
      </c>
      <c r="H143">
        <v>458</v>
      </c>
    </row>
    <row r="144" spans="1:8">
      <c r="A144">
        <v>4416</v>
      </c>
      <c r="B144" t="s">
        <v>537</v>
      </c>
      <c r="C144">
        <v>103</v>
      </c>
      <c r="D144" t="s">
        <v>960</v>
      </c>
      <c r="E144">
        <v>1000</v>
      </c>
      <c r="F144" s="48" t="str">
        <f t="shared" si="2"/>
        <v>Thành phố Đà NẵngQuận Liên ChiểuPhường Hoà Khánh Nam</v>
      </c>
      <c r="G144" t="s">
        <v>1741</v>
      </c>
      <c r="H144">
        <v>459</v>
      </c>
    </row>
    <row r="145" spans="1:8">
      <c r="A145">
        <v>4417</v>
      </c>
      <c r="B145" t="s">
        <v>537</v>
      </c>
      <c r="C145">
        <v>103</v>
      </c>
      <c r="D145" t="s">
        <v>964</v>
      </c>
      <c r="E145">
        <v>1004</v>
      </c>
      <c r="F145" s="48" t="str">
        <f t="shared" si="2"/>
        <v>Thành phố Đà NẵngQuận Ngũ Hành SơnPhường Mỹ An</v>
      </c>
      <c r="G145" t="s">
        <v>1742</v>
      </c>
      <c r="H145">
        <v>460</v>
      </c>
    </row>
    <row r="146" spans="1:8">
      <c r="A146">
        <v>4418</v>
      </c>
      <c r="B146" t="s">
        <v>537</v>
      </c>
      <c r="C146">
        <v>103</v>
      </c>
      <c r="D146" t="s">
        <v>964</v>
      </c>
      <c r="E146">
        <v>1004</v>
      </c>
      <c r="F146" s="48" t="str">
        <f t="shared" si="2"/>
        <v>Thành phố Đà NẵngQuận Ngũ Hành SơnPhường Hoà Quý</v>
      </c>
      <c r="G146" t="s">
        <v>1743</v>
      </c>
      <c r="H146">
        <v>461</v>
      </c>
    </row>
    <row r="147" spans="1:8">
      <c r="A147">
        <v>4419</v>
      </c>
      <c r="B147" t="s">
        <v>537</v>
      </c>
      <c r="C147">
        <v>103</v>
      </c>
      <c r="D147" t="s">
        <v>964</v>
      </c>
      <c r="E147">
        <v>1004</v>
      </c>
      <c r="F147" s="48" t="str">
        <f t="shared" si="2"/>
        <v>Thành phố Đà NẵngQuận Ngũ Hành SơnPhường Hoà Hải</v>
      </c>
      <c r="G147" t="s">
        <v>1744</v>
      </c>
      <c r="H147">
        <v>462</v>
      </c>
    </row>
    <row r="148" spans="1:8">
      <c r="A148">
        <v>4420</v>
      </c>
      <c r="B148" t="s">
        <v>537</v>
      </c>
      <c r="C148">
        <v>103</v>
      </c>
      <c r="D148" t="s">
        <v>964</v>
      </c>
      <c r="E148">
        <v>1004</v>
      </c>
      <c r="F148" s="48" t="str">
        <f t="shared" si="2"/>
        <v>Thành phố Đà NẵngQuận Ngũ Hành SơnPhường Khuê Mỹ</v>
      </c>
      <c r="G148" t="s">
        <v>1745</v>
      </c>
      <c r="H148">
        <v>463</v>
      </c>
    </row>
    <row r="149" spans="1:8">
      <c r="A149">
        <v>4421</v>
      </c>
      <c r="B149" t="s">
        <v>537</v>
      </c>
      <c r="C149">
        <v>103</v>
      </c>
      <c r="D149" t="s">
        <v>965</v>
      </c>
      <c r="E149">
        <v>1005</v>
      </c>
      <c r="F149" s="48" t="str">
        <f t="shared" si="2"/>
        <v>Thành phố Đà NẵngHuyện Hoà VangXã Hoà Bắc</v>
      </c>
      <c r="G149" t="s">
        <v>1746</v>
      </c>
      <c r="H149">
        <v>464</v>
      </c>
    </row>
    <row r="150" spans="1:8">
      <c r="A150">
        <v>4422</v>
      </c>
      <c r="B150" t="s">
        <v>537</v>
      </c>
      <c r="C150">
        <v>103</v>
      </c>
      <c r="D150" t="s">
        <v>965</v>
      </c>
      <c r="E150">
        <v>1005</v>
      </c>
      <c r="F150" s="48" t="str">
        <f t="shared" si="2"/>
        <v>Thành phố Đà NẵngHuyện Hoà VangXã Hoà Ninh</v>
      </c>
      <c r="G150" t="s">
        <v>1747</v>
      </c>
      <c r="H150">
        <v>465</v>
      </c>
    </row>
    <row r="151" spans="1:8">
      <c r="A151">
        <v>4423</v>
      </c>
      <c r="B151" t="s">
        <v>537</v>
      </c>
      <c r="C151">
        <v>103</v>
      </c>
      <c r="D151" t="s">
        <v>965</v>
      </c>
      <c r="E151">
        <v>1005</v>
      </c>
      <c r="F151" s="48" t="str">
        <f t="shared" si="2"/>
        <v>Thành phố Đà NẵngHuyện Hoà VangXã Hoà Sơn</v>
      </c>
      <c r="G151" t="s">
        <v>1748</v>
      </c>
      <c r="H151">
        <v>466</v>
      </c>
    </row>
    <row r="152" spans="1:8">
      <c r="A152">
        <v>4424</v>
      </c>
      <c r="B152" t="s">
        <v>537</v>
      </c>
      <c r="C152">
        <v>103</v>
      </c>
      <c r="D152" t="s">
        <v>965</v>
      </c>
      <c r="E152">
        <v>1005</v>
      </c>
      <c r="F152" s="48" t="str">
        <f t="shared" si="2"/>
        <v>Thành phố Đà NẵngHuyện Hoà VangXã Hoà Phú</v>
      </c>
      <c r="G152" t="s">
        <v>1749</v>
      </c>
      <c r="H152">
        <v>467</v>
      </c>
    </row>
    <row r="153" spans="1:8">
      <c r="A153">
        <v>4425</v>
      </c>
      <c r="B153" t="s">
        <v>537</v>
      </c>
      <c r="C153">
        <v>103</v>
      </c>
      <c r="D153" t="s">
        <v>965</v>
      </c>
      <c r="E153">
        <v>1005</v>
      </c>
      <c r="F153" s="48" t="str">
        <f t="shared" si="2"/>
        <v>Thành phố Đà NẵngHuyện Hoà VangXã Hoà Liên</v>
      </c>
      <c r="G153" t="s">
        <v>1750</v>
      </c>
      <c r="H153">
        <v>468</v>
      </c>
    </row>
    <row r="154" spans="1:8">
      <c r="A154">
        <v>4426</v>
      </c>
      <c r="B154" t="s">
        <v>537</v>
      </c>
      <c r="C154">
        <v>103</v>
      </c>
      <c r="D154" t="s">
        <v>965</v>
      </c>
      <c r="E154">
        <v>1005</v>
      </c>
      <c r="F154" s="48" t="str">
        <f t="shared" si="2"/>
        <v>Thành phố Đà NẵngHuyện Hoà VangXã Hoà Phước</v>
      </c>
      <c r="G154" t="s">
        <v>1751</v>
      </c>
      <c r="H154">
        <v>469</v>
      </c>
    </row>
    <row r="155" spans="1:8">
      <c r="A155">
        <v>4427</v>
      </c>
      <c r="B155" t="s">
        <v>537</v>
      </c>
      <c r="C155">
        <v>103</v>
      </c>
      <c r="D155" t="s">
        <v>965</v>
      </c>
      <c r="E155">
        <v>1005</v>
      </c>
      <c r="F155" s="48" t="str">
        <f t="shared" si="2"/>
        <v>Thành phố Đà NẵngHuyện Hoà VangXã Hoà Phong</v>
      </c>
      <c r="G155" t="s">
        <v>1752</v>
      </c>
      <c r="H155">
        <v>470</v>
      </c>
    </row>
    <row r="156" spans="1:8">
      <c r="A156">
        <v>4428</v>
      </c>
      <c r="B156" t="s">
        <v>537</v>
      </c>
      <c r="C156">
        <v>103</v>
      </c>
      <c r="D156" t="s">
        <v>965</v>
      </c>
      <c r="E156">
        <v>1005</v>
      </c>
      <c r="F156" s="48" t="str">
        <f t="shared" si="2"/>
        <v>Thành phố Đà NẵngHuyện Hoà VangXã Hoà Châu</v>
      </c>
      <c r="G156" t="s">
        <v>1753</v>
      </c>
      <c r="H156">
        <v>471</v>
      </c>
    </row>
    <row r="157" spans="1:8">
      <c r="A157">
        <v>4429</v>
      </c>
      <c r="B157" t="s">
        <v>537</v>
      </c>
      <c r="C157">
        <v>103</v>
      </c>
      <c r="D157" t="s">
        <v>965</v>
      </c>
      <c r="E157">
        <v>1005</v>
      </c>
      <c r="F157" s="48" t="str">
        <f t="shared" si="2"/>
        <v>Thành phố Đà NẵngHuyện Hoà VangXã Hoà Tiến</v>
      </c>
      <c r="G157" t="s">
        <v>1754</v>
      </c>
      <c r="H157">
        <v>472</v>
      </c>
    </row>
    <row r="158" spans="1:8">
      <c r="A158">
        <v>4430</v>
      </c>
      <c r="B158" t="s">
        <v>537</v>
      </c>
      <c r="C158">
        <v>103</v>
      </c>
      <c r="D158" t="s">
        <v>965</v>
      </c>
      <c r="E158">
        <v>1005</v>
      </c>
      <c r="F158" s="48" t="str">
        <f t="shared" si="2"/>
        <v>Thành phố Đà NẵngHuyện Hoà VangXã Hoà Nhơn</v>
      </c>
      <c r="G158" t="s">
        <v>1755</v>
      </c>
      <c r="H158">
        <v>473</v>
      </c>
    </row>
    <row r="159" spans="1:8">
      <c r="A159">
        <v>4431</v>
      </c>
      <c r="B159" t="s">
        <v>537</v>
      </c>
      <c r="C159">
        <v>103</v>
      </c>
      <c r="D159" t="s">
        <v>965</v>
      </c>
      <c r="E159">
        <v>1005</v>
      </c>
      <c r="F159" s="48" t="str">
        <f t="shared" si="2"/>
        <v>Thành phố Đà NẵngHuyện Hoà VangXã Hoà Khương</v>
      </c>
      <c r="G159" t="s">
        <v>1756</v>
      </c>
      <c r="H159">
        <v>474</v>
      </c>
    </row>
    <row r="160" spans="1:8">
      <c r="A160">
        <v>1906</v>
      </c>
      <c r="B160" t="s">
        <v>475</v>
      </c>
      <c r="C160">
        <v>72</v>
      </c>
      <c r="D160" t="s">
        <v>617</v>
      </c>
      <c r="E160">
        <v>656</v>
      </c>
      <c r="F160" s="48" t="str">
        <f t="shared" si="2"/>
        <v>Thành phố Hà NộiThị xã Sơn TâyXã Xuân Sơn</v>
      </c>
      <c r="G160" t="s">
        <v>1667</v>
      </c>
      <c r="H160">
        <v>8276</v>
      </c>
    </row>
    <row r="161" spans="1:8">
      <c r="A161">
        <v>1907</v>
      </c>
      <c r="B161" t="s">
        <v>475</v>
      </c>
      <c r="C161">
        <v>72</v>
      </c>
      <c r="D161" t="s">
        <v>617</v>
      </c>
      <c r="E161">
        <v>656</v>
      </c>
      <c r="F161" s="48" t="str">
        <f t="shared" si="2"/>
        <v>Thành phố Hà NộiThị xã Sơn TâyXã Kim Sơn</v>
      </c>
      <c r="G161" t="s">
        <v>1530</v>
      </c>
      <c r="H161">
        <v>8277</v>
      </c>
    </row>
    <row r="162" spans="1:8">
      <c r="A162">
        <v>1908</v>
      </c>
      <c r="B162" t="s">
        <v>475</v>
      </c>
      <c r="C162">
        <v>72</v>
      </c>
      <c r="D162" t="s">
        <v>617</v>
      </c>
      <c r="E162">
        <v>656</v>
      </c>
      <c r="F162" s="48" t="str">
        <f t="shared" si="2"/>
        <v>Thành phố Hà NộiThị xã Sơn TâyXã Trung Sơn Trầm</v>
      </c>
      <c r="G162" t="s">
        <v>7804</v>
      </c>
      <c r="H162">
        <v>8278</v>
      </c>
    </row>
    <row r="163" spans="1:8">
      <c r="A163">
        <v>1909</v>
      </c>
      <c r="B163" t="s">
        <v>475</v>
      </c>
      <c r="C163">
        <v>72</v>
      </c>
      <c r="D163" t="s">
        <v>617</v>
      </c>
      <c r="E163">
        <v>656</v>
      </c>
      <c r="F163" s="48" t="str">
        <f t="shared" si="2"/>
        <v>Thành phố Hà NộiThị xã Sơn TâyPhường Lê Lợi</v>
      </c>
      <c r="G163" t="s">
        <v>1962</v>
      </c>
      <c r="H163">
        <v>8279</v>
      </c>
    </row>
    <row r="164" spans="1:8">
      <c r="A164">
        <v>1910</v>
      </c>
      <c r="B164" t="s">
        <v>475</v>
      </c>
      <c r="C164">
        <v>72</v>
      </c>
      <c r="D164" t="s">
        <v>617</v>
      </c>
      <c r="E164">
        <v>656</v>
      </c>
      <c r="F164" s="48" t="str">
        <f t="shared" si="2"/>
        <v>Thành phố Hà NộiThị xã Sơn TâyXã Viên Sơn</v>
      </c>
      <c r="G164" t="s">
        <v>7805</v>
      </c>
      <c r="H164">
        <v>8280</v>
      </c>
    </row>
    <row r="165" spans="1:8">
      <c r="A165">
        <v>1911</v>
      </c>
      <c r="B165" t="s">
        <v>475</v>
      </c>
      <c r="C165">
        <v>72</v>
      </c>
      <c r="D165" t="s">
        <v>617</v>
      </c>
      <c r="E165">
        <v>656</v>
      </c>
      <c r="F165" s="48" t="str">
        <f t="shared" si="2"/>
        <v>Thành phố Hà NộiThị xã Sơn TâyXã Cổ Đông</v>
      </c>
      <c r="G165" t="s">
        <v>7806</v>
      </c>
      <c r="H165">
        <v>8281</v>
      </c>
    </row>
    <row r="166" spans="1:8">
      <c r="A166">
        <v>1912</v>
      </c>
      <c r="B166" t="s">
        <v>475</v>
      </c>
      <c r="C166">
        <v>72</v>
      </c>
      <c r="D166" t="s">
        <v>617</v>
      </c>
      <c r="E166">
        <v>656</v>
      </c>
      <c r="F166" s="48" t="str">
        <f t="shared" si="2"/>
        <v>Thành phố Hà NộiThị xã Sơn TâyXã Sơn Đông</v>
      </c>
      <c r="G166" t="s">
        <v>2877</v>
      </c>
      <c r="H166">
        <v>8282</v>
      </c>
    </row>
    <row r="167" spans="1:8">
      <c r="A167">
        <v>1913</v>
      </c>
      <c r="B167" t="s">
        <v>475</v>
      </c>
      <c r="C167">
        <v>72</v>
      </c>
      <c r="D167" t="s">
        <v>617</v>
      </c>
      <c r="E167">
        <v>656</v>
      </c>
      <c r="F167" s="48" t="str">
        <f t="shared" si="2"/>
        <v>Thành phố Hà NộiThị xã Sơn TâyPhường Sơn Lộc</v>
      </c>
      <c r="G167" t="s">
        <v>7807</v>
      </c>
      <c r="H167">
        <v>8283</v>
      </c>
    </row>
    <row r="168" spans="1:8">
      <c r="A168">
        <v>1914</v>
      </c>
      <c r="B168" t="s">
        <v>475</v>
      </c>
      <c r="C168">
        <v>72</v>
      </c>
      <c r="D168" t="s">
        <v>617</v>
      </c>
      <c r="E168">
        <v>656</v>
      </c>
      <c r="F168" s="48" t="str">
        <f t="shared" si="2"/>
        <v>Thành phố Hà NộiThị xã Sơn TâyXã Trung Hưng</v>
      </c>
      <c r="G168" t="s">
        <v>2014</v>
      </c>
      <c r="H168">
        <v>8284</v>
      </c>
    </row>
    <row r="169" spans="1:8">
      <c r="A169">
        <v>1915</v>
      </c>
      <c r="B169" t="s">
        <v>475</v>
      </c>
      <c r="C169">
        <v>72</v>
      </c>
      <c r="D169" t="s">
        <v>617</v>
      </c>
      <c r="E169">
        <v>656</v>
      </c>
      <c r="F169" s="48" t="str">
        <f t="shared" si="2"/>
        <v>Thành phố Hà NộiThị xã Sơn TâyPhường Ngô Quyền</v>
      </c>
      <c r="G169" t="s">
        <v>1973</v>
      </c>
      <c r="H169">
        <v>8285</v>
      </c>
    </row>
    <row r="170" spans="1:8">
      <c r="A170">
        <v>1916</v>
      </c>
      <c r="B170" t="s">
        <v>475</v>
      </c>
      <c r="C170">
        <v>72</v>
      </c>
      <c r="D170" t="s">
        <v>617</v>
      </c>
      <c r="E170">
        <v>656</v>
      </c>
      <c r="F170" s="48" t="str">
        <f t="shared" si="2"/>
        <v>Thành phố Hà NộiThị xã Sơn TâyPhường Phú Thịnh</v>
      </c>
      <c r="G170" t="s">
        <v>7808</v>
      </c>
      <c r="H170">
        <v>8286</v>
      </c>
    </row>
    <row r="171" spans="1:8">
      <c r="A171">
        <v>1917</v>
      </c>
      <c r="B171" t="s">
        <v>475</v>
      </c>
      <c r="C171">
        <v>72</v>
      </c>
      <c r="D171" t="s">
        <v>617</v>
      </c>
      <c r="E171">
        <v>656</v>
      </c>
      <c r="F171" s="48" t="str">
        <f t="shared" si="2"/>
        <v>Thành phố Hà NộiThị xã Sơn TâyPhường Quang Trung</v>
      </c>
      <c r="G171" t="s">
        <v>1904</v>
      </c>
      <c r="H171">
        <v>8287</v>
      </c>
    </row>
    <row r="172" spans="1:8">
      <c r="A172">
        <v>1918</v>
      </c>
      <c r="B172" t="s">
        <v>475</v>
      </c>
      <c r="C172">
        <v>72</v>
      </c>
      <c r="D172" t="s">
        <v>617</v>
      </c>
      <c r="E172">
        <v>656</v>
      </c>
      <c r="F172" s="48" t="str">
        <f t="shared" si="2"/>
        <v>Thành phố Hà NộiThị xã Sơn TâyXã Đường Lâm</v>
      </c>
      <c r="G172" t="s">
        <v>7809</v>
      </c>
      <c r="H172">
        <v>8288</v>
      </c>
    </row>
    <row r="173" spans="1:8">
      <c r="A173">
        <v>1919</v>
      </c>
      <c r="B173" t="s">
        <v>475</v>
      </c>
      <c r="C173">
        <v>72</v>
      </c>
      <c r="D173" t="s">
        <v>617</v>
      </c>
      <c r="E173">
        <v>656</v>
      </c>
      <c r="F173" s="48" t="str">
        <f t="shared" si="2"/>
        <v>Thành phố Hà NộiThị xã Sơn TâyXã Thanh Mỹ</v>
      </c>
      <c r="G173" t="s">
        <v>4083</v>
      </c>
      <c r="H173">
        <v>8289</v>
      </c>
    </row>
    <row r="174" spans="1:8">
      <c r="A174">
        <v>1920</v>
      </c>
      <c r="B174" t="s">
        <v>475</v>
      </c>
      <c r="C174">
        <v>72</v>
      </c>
      <c r="D174" t="s">
        <v>617</v>
      </c>
      <c r="E174">
        <v>656</v>
      </c>
      <c r="F174" s="48" t="str">
        <f t="shared" si="2"/>
        <v>Thành phố Hà NộiThị xã Sơn TâyPhường Xuân Khanh</v>
      </c>
      <c r="G174" t="s">
        <v>7810</v>
      </c>
      <c r="H174">
        <v>8290</v>
      </c>
    </row>
    <row r="175" spans="1:8">
      <c r="A175">
        <v>2081</v>
      </c>
      <c r="B175" t="s">
        <v>475</v>
      </c>
      <c r="C175">
        <v>72</v>
      </c>
      <c r="D175" t="s">
        <v>622</v>
      </c>
      <c r="E175">
        <v>661</v>
      </c>
      <c r="F175" s="48" t="str">
        <f t="shared" si="2"/>
        <v>Thành phố Hà NộiHuyện Quốc OaiXã Phú Cát</v>
      </c>
      <c r="G175" t="s">
        <v>7833</v>
      </c>
      <c r="H175">
        <v>8319</v>
      </c>
    </row>
    <row r="176" spans="1:8">
      <c r="A176">
        <v>2082</v>
      </c>
      <c r="B176" t="s">
        <v>475</v>
      </c>
      <c r="C176">
        <v>72</v>
      </c>
      <c r="D176" t="s">
        <v>622</v>
      </c>
      <c r="E176">
        <v>661</v>
      </c>
      <c r="F176" s="48" t="str">
        <f t="shared" si="2"/>
        <v>Thành phố Hà NộiHuyện Quốc OaiXã Ngọc Mỹ</v>
      </c>
      <c r="G176" t="s">
        <v>2823</v>
      </c>
      <c r="H176">
        <v>8320</v>
      </c>
    </row>
    <row r="177" spans="1:8">
      <c r="A177">
        <v>2083</v>
      </c>
      <c r="B177" t="s">
        <v>475</v>
      </c>
      <c r="C177">
        <v>72</v>
      </c>
      <c r="D177" t="s">
        <v>622</v>
      </c>
      <c r="E177">
        <v>661</v>
      </c>
      <c r="F177" s="48" t="str">
        <f t="shared" si="2"/>
        <v>Thành phố Hà NộiHuyện Quốc OaiXã Sài Sơn</v>
      </c>
      <c r="G177" t="s">
        <v>7834</v>
      </c>
      <c r="H177">
        <v>8321</v>
      </c>
    </row>
    <row r="178" spans="1:8">
      <c r="A178">
        <v>2084</v>
      </c>
      <c r="B178" t="s">
        <v>475</v>
      </c>
      <c r="C178">
        <v>72</v>
      </c>
      <c r="D178" t="s">
        <v>622</v>
      </c>
      <c r="E178">
        <v>661</v>
      </c>
      <c r="F178" s="48" t="str">
        <f t="shared" si="2"/>
        <v>Thành phố Hà NộiHuyện Quốc OaiXã Phượng Cách</v>
      </c>
      <c r="G178" t="s">
        <v>7835</v>
      </c>
      <c r="H178">
        <v>8322</v>
      </c>
    </row>
    <row r="179" spans="1:8">
      <c r="A179">
        <v>2085</v>
      </c>
      <c r="B179" t="s">
        <v>475</v>
      </c>
      <c r="C179">
        <v>72</v>
      </c>
      <c r="D179" t="s">
        <v>622</v>
      </c>
      <c r="E179">
        <v>661</v>
      </c>
      <c r="F179" s="48" t="str">
        <f t="shared" si="2"/>
        <v>Thành phố Hà NộiHuyện Quốc OaiXã Ngọc Liệp</v>
      </c>
      <c r="G179" t="s">
        <v>7836</v>
      </c>
      <c r="H179">
        <v>8323</v>
      </c>
    </row>
    <row r="180" spans="1:8">
      <c r="A180">
        <v>2086</v>
      </c>
      <c r="B180" t="s">
        <v>475</v>
      </c>
      <c r="C180">
        <v>72</v>
      </c>
      <c r="D180" t="s">
        <v>622</v>
      </c>
      <c r="E180">
        <v>661</v>
      </c>
      <c r="F180" s="48" t="str">
        <f t="shared" si="2"/>
        <v>Thành phố Hà NộiHuyện Quốc OaiXã Hòa Thạch</v>
      </c>
      <c r="G180" t="s">
        <v>7837</v>
      </c>
      <c r="H180">
        <v>8324</v>
      </c>
    </row>
    <row r="181" spans="1:8">
      <c r="A181">
        <v>2087</v>
      </c>
      <c r="B181" t="s">
        <v>475</v>
      </c>
      <c r="C181">
        <v>72</v>
      </c>
      <c r="D181" t="s">
        <v>622</v>
      </c>
      <c r="E181">
        <v>661</v>
      </c>
      <c r="F181" s="48" t="str">
        <f t="shared" si="2"/>
        <v>Thành phố Hà NộiHuyện Quốc OaiThị trấn Quốc Oai</v>
      </c>
      <c r="G181" t="s">
        <v>7838</v>
      </c>
      <c r="H181">
        <v>8325</v>
      </c>
    </row>
    <row r="182" spans="1:8">
      <c r="A182">
        <v>2088</v>
      </c>
      <c r="B182" t="s">
        <v>475</v>
      </c>
      <c r="C182">
        <v>72</v>
      </c>
      <c r="D182" t="s">
        <v>622</v>
      </c>
      <c r="E182">
        <v>661</v>
      </c>
      <c r="F182" s="48" t="str">
        <f t="shared" si="2"/>
        <v>Thành phố Hà NộiHuyện Quốc OaiXã Đông Yên</v>
      </c>
      <c r="G182" t="s">
        <v>5379</v>
      </c>
      <c r="H182">
        <v>8326</v>
      </c>
    </row>
    <row r="183" spans="1:8">
      <c r="A183">
        <v>2089</v>
      </c>
      <c r="B183" t="s">
        <v>475</v>
      </c>
      <c r="C183">
        <v>72</v>
      </c>
      <c r="D183" t="s">
        <v>622</v>
      </c>
      <c r="E183">
        <v>661</v>
      </c>
      <c r="F183" s="48" t="str">
        <f t="shared" si="2"/>
        <v>Thành phố Hà NộiHuyện Quốc OaiXã Cộng Hòa</v>
      </c>
      <c r="G183" t="s">
        <v>2562</v>
      </c>
      <c r="H183">
        <v>8327</v>
      </c>
    </row>
    <row r="184" spans="1:8">
      <c r="A184">
        <v>2090</v>
      </c>
      <c r="B184" t="s">
        <v>475</v>
      </c>
      <c r="C184">
        <v>72</v>
      </c>
      <c r="D184" t="s">
        <v>622</v>
      </c>
      <c r="E184">
        <v>661</v>
      </c>
      <c r="F184" s="48" t="str">
        <f t="shared" si="2"/>
        <v>Thành phố Hà NộiHuyện Quốc OaiXã Liệp Tuyết</v>
      </c>
      <c r="G184" t="s">
        <v>7839</v>
      </c>
      <c r="H184">
        <v>8328</v>
      </c>
    </row>
    <row r="185" spans="1:8">
      <c r="A185">
        <v>2091</v>
      </c>
      <c r="B185" t="s">
        <v>475</v>
      </c>
      <c r="C185">
        <v>72</v>
      </c>
      <c r="D185" t="s">
        <v>622</v>
      </c>
      <c r="E185">
        <v>661</v>
      </c>
      <c r="F185" s="48" t="str">
        <f t="shared" si="2"/>
        <v>Thành phố Hà NộiHuyện Quốc OaiXã Cấn Hữu</v>
      </c>
      <c r="G185" t="s">
        <v>7840</v>
      </c>
      <c r="H185">
        <v>8329</v>
      </c>
    </row>
    <row r="186" spans="1:8">
      <c r="A186">
        <v>2092</v>
      </c>
      <c r="B186" t="s">
        <v>475</v>
      </c>
      <c r="C186">
        <v>72</v>
      </c>
      <c r="D186" t="s">
        <v>622</v>
      </c>
      <c r="E186">
        <v>661</v>
      </c>
      <c r="F186" s="48" t="str">
        <f t="shared" si="2"/>
        <v>Thành phố Hà NộiHuyện Quốc OaiXã Phú Mãn</v>
      </c>
      <c r="G186" t="s">
        <v>7841</v>
      </c>
      <c r="H186">
        <v>8330</v>
      </c>
    </row>
    <row r="187" spans="1:8">
      <c r="A187">
        <v>2093</v>
      </c>
      <c r="B187" t="s">
        <v>475</v>
      </c>
      <c r="C187">
        <v>72</v>
      </c>
      <c r="D187" t="s">
        <v>622</v>
      </c>
      <c r="E187">
        <v>661</v>
      </c>
      <c r="F187" s="48" t="str">
        <f t="shared" si="2"/>
        <v>Thành phố Hà NộiHuyện Quốc OaiXã Đồng Quang</v>
      </c>
      <c r="G187" t="s">
        <v>4390</v>
      </c>
      <c r="H187">
        <v>8331</v>
      </c>
    </row>
    <row r="188" spans="1:8">
      <c r="A188">
        <v>2094</v>
      </c>
      <c r="B188" t="s">
        <v>475</v>
      </c>
      <c r="C188">
        <v>72</v>
      </c>
      <c r="D188" t="s">
        <v>622</v>
      </c>
      <c r="E188">
        <v>661</v>
      </c>
      <c r="F188" s="48" t="str">
        <f t="shared" si="2"/>
        <v>Thành phố Hà NộiHuyện Quốc OaiXã Đại Thành</v>
      </c>
      <c r="G188" t="s">
        <v>2512</v>
      </c>
      <c r="H188">
        <v>8332</v>
      </c>
    </row>
    <row r="189" spans="1:8">
      <c r="A189">
        <v>2095</v>
      </c>
      <c r="B189" t="s">
        <v>475</v>
      </c>
      <c r="C189">
        <v>72</v>
      </c>
      <c r="D189" t="s">
        <v>622</v>
      </c>
      <c r="E189">
        <v>661</v>
      </c>
      <c r="F189" s="48" t="str">
        <f t="shared" si="2"/>
        <v>Thành phố Hà NộiHuyện Quốc OaiXã Tân Phú</v>
      </c>
      <c r="G189" t="s">
        <v>1663</v>
      </c>
      <c r="H189">
        <v>8333</v>
      </c>
    </row>
    <row r="190" spans="1:8">
      <c r="A190">
        <v>2096</v>
      </c>
      <c r="B190" t="s">
        <v>475</v>
      </c>
      <c r="C190">
        <v>72</v>
      </c>
      <c r="D190" t="s">
        <v>622</v>
      </c>
      <c r="E190">
        <v>661</v>
      </c>
      <c r="F190" s="48" t="str">
        <f t="shared" si="2"/>
        <v>Thành phố Hà NộiHuyện Quốc OaiXã Tân Hòa</v>
      </c>
      <c r="G190" t="s">
        <v>2214</v>
      </c>
      <c r="H190">
        <v>8334</v>
      </c>
    </row>
    <row r="191" spans="1:8">
      <c r="A191">
        <v>2097</v>
      </c>
      <c r="B191" t="s">
        <v>475</v>
      </c>
      <c r="C191">
        <v>72</v>
      </c>
      <c r="D191" t="s">
        <v>622</v>
      </c>
      <c r="E191">
        <v>661</v>
      </c>
      <c r="F191" s="48" t="str">
        <f t="shared" si="2"/>
        <v>Thành phố Hà NộiHuyện Quốc OaiXã Yên Sơn</v>
      </c>
      <c r="G191" t="s">
        <v>1535</v>
      </c>
      <c r="H191">
        <v>8335</v>
      </c>
    </row>
    <row r="192" spans="1:8">
      <c r="A192">
        <v>2098</v>
      </c>
      <c r="B192" t="s">
        <v>475</v>
      </c>
      <c r="C192">
        <v>72</v>
      </c>
      <c r="D192" t="s">
        <v>622</v>
      </c>
      <c r="E192">
        <v>661</v>
      </c>
      <c r="F192" s="48" t="str">
        <f t="shared" si="2"/>
        <v>Thành phố Hà NộiHuyện Quốc OaiXã Thạch Thán</v>
      </c>
      <c r="G192" t="s">
        <v>7842</v>
      </c>
      <c r="H192">
        <v>8336</v>
      </c>
    </row>
    <row r="193" spans="1:8">
      <c r="A193">
        <v>2099</v>
      </c>
      <c r="B193" t="s">
        <v>475</v>
      </c>
      <c r="C193">
        <v>72</v>
      </c>
      <c r="D193" t="s">
        <v>622</v>
      </c>
      <c r="E193">
        <v>661</v>
      </c>
      <c r="F193" s="48" t="str">
        <f t="shared" si="2"/>
        <v>Thành phố Hà NộiHuyện Quốc OaiXã Đông Xuân</v>
      </c>
      <c r="G193" t="s">
        <v>1869</v>
      </c>
      <c r="H193">
        <v>8337</v>
      </c>
    </row>
    <row r="194" spans="1:8">
      <c r="A194">
        <v>2100</v>
      </c>
      <c r="B194" t="s">
        <v>475</v>
      </c>
      <c r="C194">
        <v>72</v>
      </c>
      <c r="D194" t="s">
        <v>622</v>
      </c>
      <c r="E194">
        <v>661</v>
      </c>
      <c r="F194" s="48" t="str">
        <f t="shared" ref="F194:F257" si="3">B194&amp;D194&amp;G194</f>
        <v>Thành phố Hà NộiHuyện Quốc OaiXã Tuyết Nghĩa</v>
      </c>
      <c r="G194" t="s">
        <v>7843</v>
      </c>
      <c r="H194">
        <v>8338</v>
      </c>
    </row>
    <row r="195" spans="1:8">
      <c r="A195">
        <v>2101</v>
      </c>
      <c r="B195" t="s">
        <v>475</v>
      </c>
      <c r="C195">
        <v>72</v>
      </c>
      <c r="D195" t="s">
        <v>622</v>
      </c>
      <c r="E195">
        <v>661</v>
      </c>
      <c r="F195" s="48" t="str">
        <f t="shared" si="3"/>
        <v>Thành phố Hà NộiHuyện Quốc OaiXã Nghĩa Hương</v>
      </c>
      <c r="G195" t="s">
        <v>7844</v>
      </c>
      <c r="H195">
        <v>8339</v>
      </c>
    </row>
    <row r="196" spans="1:8">
      <c r="A196">
        <v>2102</v>
      </c>
      <c r="B196" t="s">
        <v>475</v>
      </c>
      <c r="C196">
        <v>72</v>
      </c>
      <c r="D196" t="s">
        <v>621</v>
      </c>
      <c r="E196">
        <v>660</v>
      </c>
      <c r="F196" s="48" t="str">
        <f t="shared" si="3"/>
        <v>Thành phố Hà NộiHuyện Hoài ĐứcXã Dương Liễu</v>
      </c>
      <c r="G196" t="s">
        <v>7845</v>
      </c>
      <c r="H196">
        <v>8340</v>
      </c>
    </row>
    <row r="197" spans="1:8">
      <c r="A197">
        <v>2103</v>
      </c>
      <c r="B197" t="s">
        <v>475</v>
      </c>
      <c r="C197">
        <v>72</v>
      </c>
      <c r="D197" t="s">
        <v>621</v>
      </c>
      <c r="E197">
        <v>660</v>
      </c>
      <c r="F197" s="48" t="str">
        <f t="shared" si="3"/>
        <v>Thành phố Hà NộiHuyện Hoài ĐứcXã Đức Thượng</v>
      </c>
      <c r="G197" t="s">
        <v>7846</v>
      </c>
      <c r="H197">
        <v>8341</v>
      </c>
    </row>
    <row r="198" spans="1:8">
      <c r="A198">
        <v>2104</v>
      </c>
      <c r="B198" t="s">
        <v>475</v>
      </c>
      <c r="C198">
        <v>72</v>
      </c>
      <c r="D198" t="s">
        <v>621</v>
      </c>
      <c r="E198">
        <v>660</v>
      </c>
      <c r="F198" s="48" t="str">
        <f t="shared" si="3"/>
        <v>Thành phố Hà NộiHuyện Hoài ĐứcXã Minh Khai</v>
      </c>
      <c r="G198" t="s">
        <v>1426</v>
      </c>
      <c r="H198">
        <v>8342</v>
      </c>
    </row>
    <row r="199" spans="1:8">
      <c r="A199">
        <v>2105</v>
      </c>
      <c r="B199" t="s">
        <v>475</v>
      </c>
      <c r="C199">
        <v>72</v>
      </c>
      <c r="D199" t="s">
        <v>621</v>
      </c>
      <c r="E199">
        <v>660</v>
      </c>
      <c r="F199" s="48" t="str">
        <f t="shared" si="3"/>
        <v>Thành phố Hà NộiHuyện Hoài ĐứcXã Kim Chung</v>
      </c>
      <c r="G199" t="s">
        <v>1901</v>
      </c>
      <c r="H199">
        <v>8343</v>
      </c>
    </row>
    <row r="200" spans="1:8">
      <c r="A200">
        <v>2106</v>
      </c>
      <c r="B200" t="s">
        <v>475</v>
      </c>
      <c r="C200">
        <v>72</v>
      </c>
      <c r="D200" t="s">
        <v>621</v>
      </c>
      <c r="E200">
        <v>660</v>
      </c>
      <c r="F200" s="48" t="str">
        <f t="shared" si="3"/>
        <v>Thành phố Hà NộiHuyện Hoài ĐứcXã Di Trạch</v>
      </c>
      <c r="G200" t="s">
        <v>7847</v>
      </c>
      <c r="H200">
        <v>8344</v>
      </c>
    </row>
    <row r="201" spans="1:8">
      <c r="A201">
        <v>2107</v>
      </c>
      <c r="B201" t="s">
        <v>475</v>
      </c>
      <c r="C201">
        <v>72</v>
      </c>
      <c r="D201" t="s">
        <v>621</v>
      </c>
      <c r="E201">
        <v>660</v>
      </c>
      <c r="F201" s="48" t="str">
        <f t="shared" si="3"/>
        <v>Thành phố Hà NộiHuyện Hoài ĐứcXã Cát Quế</v>
      </c>
      <c r="G201" t="s">
        <v>7848</v>
      </c>
      <c r="H201">
        <v>8345</v>
      </c>
    </row>
    <row r="202" spans="1:8">
      <c r="A202">
        <v>2108</v>
      </c>
      <c r="B202" t="s">
        <v>475</v>
      </c>
      <c r="C202">
        <v>72</v>
      </c>
      <c r="D202" t="s">
        <v>621</v>
      </c>
      <c r="E202">
        <v>660</v>
      </c>
      <c r="F202" s="48" t="str">
        <f t="shared" si="3"/>
        <v>Thành phố Hà NộiHuyện Hoài ĐứcXã Yên Sở</v>
      </c>
      <c r="G202" t="s">
        <v>7849</v>
      </c>
      <c r="H202">
        <v>8346</v>
      </c>
    </row>
    <row r="203" spans="1:8">
      <c r="A203">
        <v>2109</v>
      </c>
      <c r="B203" t="s">
        <v>475</v>
      </c>
      <c r="C203">
        <v>72</v>
      </c>
      <c r="D203" t="s">
        <v>621</v>
      </c>
      <c r="E203">
        <v>660</v>
      </c>
      <c r="F203" s="48" t="str">
        <f t="shared" si="3"/>
        <v>Thành phố Hà NộiHuyện Hoài ĐứcXã Sơn Đồng</v>
      </c>
      <c r="G203" t="s">
        <v>7850</v>
      </c>
      <c r="H203">
        <v>8347</v>
      </c>
    </row>
    <row r="204" spans="1:8">
      <c r="A204">
        <v>2110</v>
      </c>
      <c r="B204" t="s">
        <v>475</v>
      </c>
      <c r="C204">
        <v>72</v>
      </c>
      <c r="D204" t="s">
        <v>621</v>
      </c>
      <c r="E204">
        <v>660</v>
      </c>
      <c r="F204" s="48" t="str">
        <f t="shared" si="3"/>
        <v>Thành phố Hà NộiHuyện Hoài ĐứcXã An Khánh</v>
      </c>
      <c r="G204" t="s">
        <v>4438</v>
      </c>
      <c r="H204">
        <v>8348</v>
      </c>
    </row>
    <row r="205" spans="1:8">
      <c r="A205">
        <v>2111</v>
      </c>
      <c r="B205" t="s">
        <v>475</v>
      </c>
      <c r="C205">
        <v>72</v>
      </c>
      <c r="D205" t="s">
        <v>621</v>
      </c>
      <c r="E205">
        <v>660</v>
      </c>
      <c r="F205" s="48" t="str">
        <f t="shared" si="3"/>
        <v>Thành phố Hà NộiHuyện Hoài ĐứcXã Đức Giang</v>
      </c>
      <c r="G205" t="s">
        <v>6405</v>
      </c>
      <c r="H205">
        <v>8349</v>
      </c>
    </row>
    <row r="206" spans="1:8">
      <c r="A206">
        <v>2112</v>
      </c>
      <c r="B206" t="s">
        <v>475</v>
      </c>
      <c r="C206">
        <v>72</v>
      </c>
      <c r="D206" t="s">
        <v>621</v>
      </c>
      <c r="E206">
        <v>660</v>
      </c>
      <c r="F206" s="48" t="str">
        <f t="shared" si="3"/>
        <v>Thành phố Hà NộiHuyện Hoài ĐứcXã Tiền Yên</v>
      </c>
      <c r="G206" t="s">
        <v>7851</v>
      </c>
      <c r="H206">
        <v>8350</v>
      </c>
    </row>
    <row r="207" spans="1:8">
      <c r="A207">
        <v>2113</v>
      </c>
      <c r="B207" t="s">
        <v>475</v>
      </c>
      <c r="C207">
        <v>72</v>
      </c>
      <c r="D207" t="s">
        <v>621</v>
      </c>
      <c r="E207">
        <v>660</v>
      </c>
      <c r="F207" s="48" t="str">
        <f t="shared" si="3"/>
        <v>Thành phố Hà NộiHuyện Hoài ĐứcXã Đông La</v>
      </c>
      <c r="G207" t="s">
        <v>7852</v>
      </c>
      <c r="H207">
        <v>8351</v>
      </c>
    </row>
    <row r="208" spans="1:8">
      <c r="A208">
        <v>2114</v>
      </c>
      <c r="B208" t="s">
        <v>475</v>
      </c>
      <c r="C208">
        <v>72</v>
      </c>
      <c r="D208" t="s">
        <v>621</v>
      </c>
      <c r="E208">
        <v>660</v>
      </c>
      <c r="F208" s="48" t="str">
        <f t="shared" si="3"/>
        <v>Thành phố Hà NộiHuyện Hoài ĐứcXã La Phù</v>
      </c>
      <c r="G208" t="s">
        <v>7853</v>
      </c>
      <c r="H208">
        <v>8352</v>
      </c>
    </row>
    <row r="209" spans="1:8">
      <c r="A209">
        <v>2115</v>
      </c>
      <c r="B209" t="s">
        <v>475</v>
      </c>
      <c r="C209">
        <v>72</v>
      </c>
      <c r="D209" t="s">
        <v>621</v>
      </c>
      <c r="E209">
        <v>660</v>
      </c>
      <c r="F209" s="48" t="str">
        <f t="shared" si="3"/>
        <v>Thành phố Hà NộiHuyện Hoài ĐứcXã Song Phương</v>
      </c>
      <c r="G209" t="s">
        <v>7854</v>
      </c>
      <c r="H209">
        <v>8353</v>
      </c>
    </row>
    <row r="210" spans="1:8">
      <c r="A210">
        <v>2116</v>
      </c>
      <c r="B210" t="s">
        <v>475</v>
      </c>
      <c r="C210">
        <v>72</v>
      </c>
      <c r="D210" t="s">
        <v>621</v>
      </c>
      <c r="E210">
        <v>660</v>
      </c>
      <c r="F210" s="48" t="str">
        <f t="shared" si="3"/>
        <v>Thành phố Hà NộiHuyện Hoài ĐứcThị trấn Trạm Trôi</v>
      </c>
      <c r="G210" t="s">
        <v>7855</v>
      </c>
      <c r="H210">
        <v>8354</v>
      </c>
    </row>
    <row r="211" spans="1:8">
      <c r="A211">
        <v>2117</v>
      </c>
      <c r="B211" t="s">
        <v>475</v>
      </c>
      <c r="C211">
        <v>72</v>
      </c>
      <c r="D211" t="s">
        <v>621</v>
      </c>
      <c r="E211">
        <v>660</v>
      </c>
      <c r="F211" s="48" t="str">
        <f t="shared" si="3"/>
        <v>Thành phố Hà NộiHuyện Hoài ĐứcXã Lại Yên</v>
      </c>
      <c r="G211" t="s">
        <v>7856</v>
      </c>
      <c r="H211">
        <v>8355</v>
      </c>
    </row>
    <row r="212" spans="1:8">
      <c r="A212">
        <v>2118</v>
      </c>
      <c r="B212" t="s">
        <v>475</v>
      </c>
      <c r="C212">
        <v>72</v>
      </c>
      <c r="D212" t="s">
        <v>621</v>
      </c>
      <c r="E212">
        <v>660</v>
      </c>
      <c r="F212" s="48" t="str">
        <f t="shared" si="3"/>
        <v>Thành phố Hà NộiHuyện Hoài ĐứcXã Vân Côn</v>
      </c>
      <c r="G212" t="s">
        <v>7857</v>
      </c>
      <c r="H212">
        <v>8356</v>
      </c>
    </row>
    <row r="213" spans="1:8">
      <c r="A213">
        <v>2119</v>
      </c>
      <c r="B213" t="s">
        <v>475</v>
      </c>
      <c r="C213">
        <v>72</v>
      </c>
      <c r="D213" t="s">
        <v>621</v>
      </c>
      <c r="E213">
        <v>660</v>
      </c>
      <c r="F213" s="48" t="str">
        <f t="shared" si="3"/>
        <v>Thành phố Hà NộiHuyện Hoài ĐứcXã Đắc Sở</v>
      </c>
      <c r="G213" t="s">
        <v>7858</v>
      </c>
      <c r="H213">
        <v>8357</v>
      </c>
    </row>
    <row r="214" spans="1:8">
      <c r="A214">
        <v>2120</v>
      </c>
      <c r="B214" t="s">
        <v>475</v>
      </c>
      <c r="C214">
        <v>72</v>
      </c>
      <c r="D214" t="s">
        <v>621</v>
      </c>
      <c r="E214">
        <v>660</v>
      </c>
      <c r="F214" s="48" t="str">
        <f t="shared" si="3"/>
        <v>Thành phố Hà NộiHuyện Hoài ĐứcXã Vân Canh</v>
      </c>
      <c r="G214" t="s">
        <v>7859</v>
      </c>
      <c r="H214">
        <v>8358</v>
      </c>
    </row>
    <row r="215" spans="1:8">
      <c r="A215">
        <v>2121</v>
      </c>
      <c r="B215" t="s">
        <v>475</v>
      </c>
      <c r="C215">
        <v>72</v>
      </c>
      <c r="D215" t="s">
        <v>621</v>
      </c>
      <c r="E215">
        <v>660</v>
      </c>
      <c r="F215" s="48" t="str">
        <f t="shared" si="3"/>
        <v>Thành phố Hà NộiHuyện Hoài ĐứcXã An Thượng</v>
      </c>
      <c r="G215" t="s">
        <v>3791</v>
      </c>
      <c r="H215">
        <v>8359</v>
      </c>
    </row>
    <row r="216" spans="1:8">
      <c r="A216">
        <v>2122</v>
      </c>
      <c r="B216" t="s">
        <v>475</v>
      </c>
      <c r="C216">
        <v>72</v>
      </c>
      <c r="D216" t="s">
        <v>620</v>
      </c>
      <c r="E216">
        <v>659</v>
      </c>
      <c r="F216" s="48" t="str">
        <f t="shared" si="3"/>
        <v>Thành phố Hà NộiHuyện Đan PhượngXã Thọ An</v>
      </c>
      <c r="G216" t="s">
        <v>7860</v>
      </c>
      <c r="H216">
        <v>8360</v>
      </c>
    </row>
    <row r="217" spans="1:8">
      <c r="A217">
        <v>2123</v>
      </c>
      <c r="B217" t="s">
        <v>475</v>
      </c>
      <c r="C217">
        <v>72</v>
      </c>
      <c r="D217" t="s">
        <v>620</v>
      </c>
      <c r="E217">
        <v>659</v>
      </c>
      <c r="F217" s="48" t="str">
        <f t="shared" si="3"/>
        <v>Thành phố Hà NộiHuyện Đan PhượngXã Tân Lập</v>
      </c>
      <c r="G217" t="s">
        <v>1699</v>
      </c>
      <c r="H217">
        <v>8361</v>
      </c>
    </row>
    <row r="218" spans="1:8">
      <c r="A218">
        <v>2124</v>
      </c>
      <c r="B218" t="s">
        <v>475</v>
      </c>
      <c r="C218">
        <v>72</v>
      </c>
      <c r="D218" t="s">
        <v>620</v>
      </c>
      <c r="E218">
        <v>659</v>
      </c>
      <c r="F218" s="48" t="str">
        <f t="shared" si="3"/>
        <v>Thành phố Hà NộiHuyện Đan PhượngXã Thượng Mỗ</v>
      </c>
      <c r="G218" t="s">
        <v>7861</v>
      </c>
      <c r="H218">
        <v>8362</v>
      </c>
    </row>
    <row r="219" spans="1:8">
      <c r="A219">
        <v>2125</v>
      </c>
      <c r="B219" t="s">
        <v>475</v>
      </c>
      <c r="C219">
        <v>72</v>
      </c>
      <c r="D219" t="s">
        <v>620</v>
      </c>
      <c r="E219">
        <v>659</v>
      </c>
      <c r="F219" s="48" t="str">
        <f t="shared" si="3"/>
        <v>Thành phố Hà NộiHuyện Đan PhượngXã Đan Phượng</v>
      </c>
      <c r="G219" t="s">
        <v>5053</v>
      </c>
      <c r="H219">
        <v>8363</v>
      </c>
    </row>
    <row r="220" spans="1:8">
      <c r="A220">
        <v>2126</v>
      </c>
      <c r="B220" t="s">
        <v>475</v>
      </c>
      <c r="C220">
        <v>72</v>
      </c>
      <c r="D220" t="s">
        <v>620</v>
      </c>
      <c r="E220">
        <v>659</v>
      </c>
      <c r="F220" s="48" t="str">
        <f t="shared" si="3"/>
        <v>Thành phố Hà NộiHuyện Đan PhượngXã Thọ Xuân</v>
      </c>
      <c r="G220" t="s">
        <v>7862</v>
      </c>
      <c r="H220">
        <v>8364</v>
      </c>
    </row>
    <row r="221" spans="1:8">
      <c r="A221">
        <v>2127</v>
      </c>
      <c r="B221" t="s">
        <v>475</v>
      </c>
      <c r="C221">
        <v>72</v>
      </c>
      <c r="D221" t="s">
        <v>620</v>
      </c>
      <c r="E221">
        <v>659</v>
      </c>
      <c r="F221" s="48" t="str">
        <f t="shared" si="3"/>
        <v>Thành phố Hà NộiHuyện Đan PhượngXã Liên Hồng</v>
      </c>
      <c r="G221" t="s">
        <v>4387</v>
      </c>
      <c r="H221">
        <v>8365</v>
      </c>
    </row>
    <row r="222" spans="1:8">
      <c r="A222">
        <v>2128</v>
      </c>
      <c r="B222" t="s">
        <v>475</v>
      </c>
      <c r="C222">
        <v>72</v>
      </c>
      <c r="D222" t="s">
        <v>620</v>
      </c>
      <c r="E222">
        <v>659</v>
      </c>
      <c r="F222" s="48" t="str">
        <f t="shared" si="3"/>
        <v>Thành phố Hà NộiHuyện Đan PhượngXã Phương Đình</v>
      </c>
      <c r="G222" t="s">
        <v>7863</v>
      </c>
      <c r="H222">
        <v>8366</v>
      </c>
    </row>
    <row r="223" spans="1:8">
      <c r="A223">
        <v>2129</v>
      </c>
      <c r="B223" t="s">
        <v>475</v>
      </c>
      <c r="C223">
        <v>72</v>
      </c>
      <c r="D223" t="s">
        <v>620</v>
      </c>
      <c r="E223">
        <v>659</v>
      </c>
      <c r="F223" s="48" t="str">
        <f t="shared" si="3"/>
        <v>Thành phố Hà NộiHuyện Đan PhượngXã Liên Trung</v>
      </c>
      <c r="G223" t="s">
        <v>7864</v>
      </c>
      <c r="H223">
        <v>8367</v>
      </c>
    </row>
    <row r="224" spans="1:8">
      <c r="A224">
        <v>2130</v>
      </c>
      <c r="B224" t="s">
        <v>475</v>
      </c>
      <c r="C224">
        <v>72</v>
      </c>
      <c r="D224" t="s">
        <v>620</v>
      </c>
      <c r="E224">
        <v>659</v>
      </c>
      <c r="F224" s="48" t="str">
        <f t="shared" si="3"/>
        <v>Thành phố Hà NộiHuyện Đan PhượngXã Song Phượng</v>
      </c>
      <c r="G224" t="s">
        <v>7865</v>
      </c>
      <c r="H224">
        <v>8368</v>
      </c>
    </row>
    <row r="225" spans="1:8">
      <c r="A225">
        <v>2131</v>
      </c>
      <c r="B225" t="s">
        <v>475</v>
      </c>
      <c r="C225">
        <v>72</v>
      </c>
      <c r="D225" t="s">
        <v>620</v>
      </c>
      <c r="E225">
        <v>659</v>
      </c>
      <c r="F225" s="48" t="str">
        <f t="shared" si="3"/>
        <v>Thành phố Hà NộiHuyện Đan PhượngXã Hạ Mỗ</v>
      </c>
      <c r="G225" t="s">
        <v>7866</v>
      </c>
      <c r="H225">
        <v>8369</v>
      </c>
    </row>
    <row r="226" spans="1:8">
      <c r="A226">
        <v>2132</v>
      </c>
      <c r="B226" t="s">
        <v>475</v>
      </c>
      <c r="C226">
        <v>72</v>
      </c>
      <c r="D226" t="s">
        <v>620</v>
      </c>
      <c r="E226">
        <v>659</v>
      </c>
      <c r="F226" s="48" t="str">
        <f t="shared" si="3"/>
        <v>Thành phố Hà NộiHuyện Đan PhượngXã Hồng Hà</v>
      </c>
      <c r="G226" t="s">
        <v>7867</v>
      </c>
      <c r="H226">
        <v>8370</v>
      </c>
    </row>
    <row r="227" spans="1:8">
      <c r="A227">
        <v>2134</v>
      </c>
      <c r="B227" t="s">
        <v>475</v>
      </c>
      <c r="C227">
        <v>72</v>
      </c>
      <c r="D227" t="s">
        <v>620</v>
      </c>
      <c r="E227">
        <v>659</v>
      </c>
      <c r="F227" s="48" t="str">
        <f t="shared" si="3"/>
        <v>Thành phố Hà NộiHuyện Đan PhượngThị trấn Phùng</v>
      </c>
      <c r="G227" t="s">
        <v>7868</v>
      </c>
      <c r="H227">
        <v>8371</v>
      </c>
    </row>
    <row r="228" spans="1:8">
      <c r="A228">
        <v>2135</v>
      </c>
      <c r="B228" t="s">
        <v>475</v>
      </c>
      <c r="C228">
        <v>72</v>
      </c>
      <c r="D228" t="s">
        <v>620</v>
      </c>
      <c r="E228">
        <v>659</v>
      </c>
      <c r="F228" s="48" t="str">
        <f t="shared" si="3"/>
        <v>Thành phố Hà NộiHuyện Đan PhượngXã Đồng Tháp</v>
      </c>
      <c r="G228" t="s">
        <v>7869</v>
      </c>
      <c r="H228">
        <v>8372</v>
      </c>
    </row>
    <row r="229" spans="1:8">
      <c r="A229">
        <v>2136</v>
      </c>
      <c r="B229" t="s">
        <v>475</v>
      </c>
      <c r="C229">
        <v>72</v>
      </c>
      <c r="D229" t="s">
        <v>620</v>
      </c>
      <c r="E229">
        <v>659</v>
      </c>
      <c r="F229" s="48" t="str">
        <f t="shared" si="3"/>
        <v>Thành phố Hà NộiHuyện Đan PhượngXã Trung Châu</v>
      </c>
      <c r="G229" t="s">
        <v>7870</v>
      </c>
      <c r="H229">
        <v>8373</v>
      </c>
    </row>
    <row r="230" spans="1:8">
      <c r="A230">
        <v>2137</v>
      </c>
      <c r="B230" t="s">
        <v>475</v>
      </c>
      <c r="C230">
        <v>72</v>
      </c>
      <c r="D230" t="s">
        <v>620</v>
      </c>
      <c r="E230">
        <v>659</v>
      </c>
      <c r="F230" s="48" t="str">
        <f t="shared" si="3"/>
        <v>Thành phố Hà NộiHuyện Đan PhượngXã Tân Hội</v>
      </c>
      <c r="G230" t="s">
        <v>3903</v>
      </c>
      <c r="H230">
        <v>8374</v>
      </c>
    </row>
    <row r="231" spans="1:8">
      <c r="A231">
        <v>2138</v>
      </c>
      <c r="B231" t="s">
        <v>475</v>
      </c>
      <c r="C231">
        <v>72</v>
      </c>
      <c r="D231" t="s">
        <v>620</v>
      </c>
      <c r="E231">
        <v>659</v>
      </c>
      <c r="F231" s="48" t="str">
        <f t="shared" si="3"/>
        <v>Thành phố Hà NộiHuyện Đan PhượngXã Liên Hà</v>
      </c>
      <c r="G231" t="s">
        <v>1892</v>
      </c>
      <c r="H231">
        <v>8375</v>
      </c>
    </row>
    <row r="232" spans="1:8">
      <c r="A232">
        <v>3892</v>
      </c>
      <c r="B232" t="s">
        <v>475</v>
      </c>
      <c r="C232">
        <v>72</v>
      </c>
      <c r="D232" t="s">
        <v>626</v>
      </c>
      <c r="E232">
        <v>665</v>
      </c>
      <c r="F232" s="48" t="str">
        <f t="shared" si="3"/>
        <v>Thành phố Hà NộiHuyện Thường TínXã Tự Nhiên</v>
      </c>
      <c r="G232" t="s">
        <v>1366</v>
      </c>
      <c r="H232">
        <v>69</v>
      </c>
    </row>
    <row r="233" spans="1:8">
      <c r="A233">
        <v>3893</v>
      </c>
      <c r="B233" t="s">
        <v>475</v>
      </c>
      <c r="C233">
        <v>72</v>
      </c>
      <c r="D233" t="s">
        <v>626</v>
      </c>
      <c r="E233">
        <v>665</v>
      </c>
      <c r="F233" s="48" t="str">
        <f t="shared" si="3"/>
        <v>Thành phố Hà NộiHuyện Thường TínXã Tô Hiệu</v>
      </c>
      <c r="G233" t="s">
        <v>1367</v>
      </c>
      <c r="H233">
        <v>70</v>
      </c>
    </row>
    <row r="234" spans="1:8">
      <c r="A234">
        <v>3894</v>
      </c>
      <c r="B234" t="s">
        <v>475</v>
      </c>
      <c r="C234">
        <v>72</v>
      </c>
      <c r="D234" t="s">
        <v>626</v>
      </c>
      <c r="E234">
        <v>665</v>
      </c>
      <c r="F234" s="48" t="str">
        <f t="shared" si="3"/>
        <v>Thành phố Hà NộiHuyện Thường TínXã Tiền Phong</v>
      </c>
      <c r="G234" t="s">
        <v>1368</v>
      </c>
      <c r="H234">
        <v>71</v>
      </c>
    </row>
    <row r="235" spans="1:8">
      <c r="A235">
        <v>3895</v>
      </c>
      <c r="B235" t="s">
        <v>475</v>
      </c>
      <c r="C235">
        <v>72</v>
      </c>
      <c r="D235" t="s">
        <v>626</v>
      </c>
      <c r="E235">
        <v>665</v>
      </c>
      <c r="F235" s="48" t="str">
        <f t="shared" si="3"/>
        <v>Thành phố Hà NộiHuyện Thường TínXã Văn Tự</v>
      </c>
      <c r="G235" t="s">
        <v>1369</v>
      </c>
      <c r="H235">
        <v>72</v>
      </c>
    </row>
    <row r="236" spans="1:8">
      <c r="A236">
        <v>3896</v>
      </c>
      <c r="B236" t="s">
        <v>475</v>
      </c>
      <c r="C236">
        <v>72</v>
      </c>
      <c r="D236" t="s">
        <v>626</v>
      </c>
      <c r="E236">
        <v>665</v>
      </c>
      <c r="F236" s="48" t="str">
        <f t="shared" si="3"/>
        <v>Thành phố Hà NộiHuyện Thường TínXã Vân Tảo</v>
      </c>
      <c r="G236" t="s">
        <v>1370</v>
      </c>
      <c r="H236">
        <v>73</v>
      </c>
    </row>
    <row r="237" spans="1:8">
      <c r="A237">
        <v>3897</v>
      </c>
      <c r="B237" t="s">
        <v>475</v>
      </c>
      <c r="C237">
        <v>72</v>
      </c>
      <c r="D237" t="s">
        <v>626</v>
      </c>
      <c r="E237">
        <v>665</v>
      </c>
      <c r="F237" s="48" t="str">
        <f t="shared" si="3"/>
        <v>Thành phố Hà NộiHuyện Thường TínXã Hòa Bình</v>
      </c>
      <c r="G237" t="s">
        <v>1371</v>
      </c>
      <c r="H237">
        <v>74</v>
      </c>
    </row>
    <row r="238" spans="1:8">
      <c r="A238">
        <v>3898</v>
      </c>
      <c r="B238" t="s">
        <v>475</v>
      </c>
      <c r="C238">
        <v>72</v>
      </c>
      <c r="D238" t="s">
        <v>626</v>
      </c>
      <c r="E238">
        <v>665</v>
      </c>
      <c r="F238" s="48" t="str">
        <f t="shared" si="3"/>
        <v>Thành phố Hà NộiHuyện Thường TínXã Thư Phú</v>
      </c>
      <c r="G238" t="s">
        <v>1372</v>
      </c>
      <c r="H238">
        <v>75</v>
      </c>
    </row>
    <row r="239" spans="1:8">
      <c r="A239">
        <v>4432</v>
      </c>
      <c r="B239" t="s">
        <v>475</v>
      </c>
      <c r="C239">
        <v>72</v>
      </c>
      <c r="D239" t="s">
        <v>604</v>
      </c>
      <c r="E239">
        <v>643</v>
      </c>
      <c r="F239" s="48" t="str">
        <f t="shared" si="3"/>
        <v>Thành phố Hà NộiQuận Tây HồPhường Quảng An</v>
      </c>
      <c r="G239" t="s">
        <v>1757</v>
      </c>
      <c r="H239">
        <v>475</v>
      </c>
    </row>
    <row r="240" spans="1:8">
      <c r="A240">
        <v>4433</v>
      </c>
      <c r="B240" t="s">
        <v>475</v>
      </c>
      <c r="C240">
        <v>72</v>
      </c>
      <c r="D240" t="s">
        <v>604</v>
      </c>
      <c r="E240">
        <v>643</v>
      </c>
      <c r="F240" s="48" t="str">
        <f t="shared" si="3"/>
        <v>Thành phố Hà NộiQuận Tây HồPhường Xuân La</v>
      </c>
      <c r="G240" t="s">
        <v>1758</v>
      </c>
      <c r="H240">
        <v>476</v>
      </c>
    </row>
    <row r="241" spans="1:8">
      <c r="A241">
        <v>4434</v>
      </c>
      <c r="B241" t="s">
        <v>475</v>
      </c>
      <c r="C241">
        <v>72</v>
      </c>
      <c r="D241" t="s">
        <v>604</v>
      </c>
      <c r="E241">
        <v>643</v>
      </c>
      <c r="F241" s="48" t="str">
        <f t="shared" si="3"/>
        <v>Thành phố Hà NộiQuận Tây HồPhường Phú Thượng</v>
      </c>
      <c r="G241" t="s">
        <v>1759</v>
      </c>
      <c r="H241">
        <v>477</v>
      </c>
    </row>
    <row r="242" spans="1:8">
      <c r="A242">
        <v>4435</v>
      </c>
      <c r="B242" t="s">
        <v>475</v>
      </c>
      <c r="C242">
        <v>72</v>
      </c>
      <c r="D242" t="s">
        <v>604</v>
      </c>
      <c r="E242">
        <v>643</v>
      </c>
      <c r="F242" s="48" t="str">
        <f t="shared" si="3"/>
        <v>Thành phố Hà NộiQuận Tây HồPhường Nhật Tân</v>
      </c>
      <c r="G242" t="s">
        <v>1760</v>
      </c>
      <c r="H242">
        <v>478</v>
      </c>
    </row>
    <row r="243" spans="1:8">
      <c r="A243">
        <v>4436</v>
      </c>
      <c r="B243" t="s">
        <v>475</v>
      </c>
      <c r="C243">
        <v>72</v>
      </c>
      <c r="D243" t="s">
        <v>604</v>
      </c>
      <c r="E243">
        <v>643</v>
      </c>
      <c r="F243" s="48" t="str">
        <f t="shared" si="3"/>
        <v>Thành phố Hà NộiQuận Tây HồPhường Tứ Liên</v>
      </c>
      <c r="G243" t="s">
        <v>1761</v>
      </c>
      <c r="H243">
        <v>479</v>
      </c>
    </row>
    <row r="244" spans="1:8">
      <c r="A244">
        <v>4437</v>
      </c>
      <c r="B244" t="s">
        <v>475</v>
      </c>
      <c r="C244">
        <v>72</v>
      </c>
      <c r="D244" t="s">
        <v>604</v>
      </c>
      <c r="E244">
        <v>643</v>
      </c>
      <c r="F244" s="48" t="str">
        <f t="shared" si="3"/>
        <v>Thành phố Hà NộiQuận Tây HồPhường Yên Phụ</v>
      </c>
      <c r="G244" t="s">
        <v>1762</v>
      </c>
      <c r="H244">
        <v>480</v>
      </c>
    </row>
    <row r="245" spans="1:8">
      <c r="A245">
        <v>4438</v>
      </c>
      <c r="B245" t="s">
        <v>475</v>
      </c>
      <c r="C245">
        <v>72</v>
      </c>
      <c r="D245" t="s">
        <v>604</v>
      </c>
      <c r="E245">
        <v>643</v>
      </c>
      <c r="F245" s="48" t="str">
        <f t="shared" si="3"/>
        <v>Thành phố Hà NộiQuận Tây HồPhường Bưởi</v>
      </c>
      <c r="G245" t="s">
        <v>1763</v>
      </c>
      <c r="H245">
        <v>481</v>
      </c>
    </row>
    <row r="246" spans="1:8">
      <c r="A246">
        <v>4439</v>
      </c>
      <c r="B246" t="s">
        <v>475</v>
      </c>
      <c r="C246">
        <v>72</v>
      </c>
      <c r="D246" t="s">
        <v>604</v>
      </c>
      <c r="E246">
        <v>643</v>
      </c>
      <c r="F246" s="48" t="str">
        <f t="shared" si="3"/>
        <v>Thành phố Hà NộiQuận Tây HồPhường Thuỵ Khuê</v>
      </c>
      <c r="G246" t="s">
        <v>1764</v>
      </c>
      <c r="H246">
        <v>482</v>
      </c>
    </row>
    <row r="247" spans="1:8">
      <c r="A247">
        <v>4440</v>
      </c>
      <c r="B247" t="s">
        <v>475</v>
      </c>
      <c r="C247">
        <v>72</v>
      </c>
      <c r="D247" t="s">
        <v>608</v>
      </c>
      <c r="E247">
        <v>647</v>
      </c>
      <c r="F247" s="48" t="str">
        <f t="shared" si="3"/>
        <v>Thành phố Hà NộiQuận Hai Bà TrưngPhường Cầu Dền</v>
      </c>
      <c r="G247" t="s">
        <v>1765</v>
      </c>
      <c r="H247">
        <v>483</v>
      </c>
    </row>
    <row r="248" spans="1:8">
      <c r="A248">
        <v>4441</v>
      </c>
      <c r="B248" t="s">
        <v>475</v>
      </c>
      <c r="C248">
        <v>72</v>
      </c>
      <c r="D248" t="s">
        <v>608</v>
      </c>
      <c r="E248">
        <v>647</v>
      </c>
      <c r="F248" s="48" t="str">
        <f t="shared" si="3"/>
        <v>Thành phố Hà NộiQuận Hai Bà TrưngPhường Đồng Tâm</v>
      </c>
      <c r="G248" t="s">
        <v>1766</v>
      </c>
      <c r="H248">
        <v>484</v>
      </c>
    </row>
    <row r="249" spans="1:8">
      <c r="A249">
        <v>4442</v>
      </c>
      <c r="B249" t="s">
        <v>475</v>
      </c>
      <c r="C249">
        <v>72</v>
      </c>
      <c r="D249" t="s">
        <v>608</v>
      </c>
      <c r="E249">
        <v>647</v>
      </c>
      <c r="F249" s="48" t="str">
        <f t="shared" si="3"/>
        <v>Thành phố Hà NộiQuận Hai Bà TrưngPhường Vĩnh Tuy</v>
      </c>
      <c r="G249" t="s">
        <v>1767</v>
      </c>
      <c r="H249">
        <v>485</v>
      </c>
    </row>
    <row r="250" spans="1:8">
      <c r="A250">
        <v>4443</v>
      </c>
      <c r="B250" t="s">
        <v>475</v>
      </c>
      <c r="C250">
        <v>72</v>
      </c>
      <c r="D250" t="s">
        <v>608</v>
      </c>
      <c r="E250">
        <v>647</v>
      </c>
      <c r="F250" s="48" t="str">
        <f t="shared" si="3"/>
        <v>Thành phố Hà NộiQuận Hai Bà TrưngPhường Quỳnh Lôi</v>
      </c>
      <c r="G250" t="s">
        <v>1768</v>
      </c>
      <c r="H250">
        <v>486</v>
      </c>
    </row>
    <row r="251" spans="1:8">
      <c r="A251">
        <v>4444</v>
      </c>
      <c r="B251" t="s">
        <v>475</v>
      </c>
      <c r="C251">
        <v>72</v>
      </c>
      <c r="D251" t="s">
        <v>608</v>
      </c>
      <c r="E251">
        <v>647</v>
      </c>
      <c r="F251" s="48" t="str">
        <f t="shared" si="3"/>
        <v>Thành phố Hà NộiQuận Hai Bà TrưngPhường Đồng Nhân</v>
      </c>
      <c r="G251" t="s">
        <v>1769</v>
      </c>
      <c r="H251">
        <v>487</v>
      </c>
    </row>
    <row r="252" spans="1:8">
      <c r="A252">
        <v>4445</v>
      </c>
      <c r="B252" t="s">
        <v>475</v>
      </c>
      <c r="C252">
        <v>72</v>
      </c>
      <c r="D252" t="s">
        <v>608</v>
      </c>
      <c r="E252">
        <v>647</v>
      </c>
      <c r="F252" s="48" t="str">
        <f t="shared" si="3"/>
        <v>Thành phố Hà NộiQuận Hai Bà TrưngPhường Nguyễn Du</v>
      </c>
      <c r="G252" t="s">
        <v>1770</v>
      </c>
      <c r="H252">
        <v>488</v>
      </c>
    </row>
    <row r="253" spans="1:8">
      <c r="A253">
        <v>4446</v>
      </c>
      <c r="B253" t="s">
        <v>475</v>
      </c>
      <c r="C253">
        <v>72</v>
      </c>
      <c r="D253" t="s">
        <v>608</v>
      </c>
      <c r="E253">
        <v>647</v>
      </c>
      <c r="F253" s="48" t="str">
        <f t="shared" si="3"/>
        <v>Thành phố Hà NộiQuận Hai Bà TrưngPhường Bạch Đằng</v>
      </c>
      <c r="G253" t="s">
        <v>1771</v>
      </c>
      <c r="H253">
        <v>489</v>
      </c>
    </row>
    <row r="254" spans="1:8">
      <c r="A254">
        <v>4447</v>
      </c>
      <c r="B254" t="s">
        <v>475</v>
      </c>
      <c r="C254">
        <v>72</v>
      </c>
      <c r="D254" t="s">
        <v>608</v>
      </c>
      <c r="E254">
        <v>647</v>
      </c>
      <c r="F254" s="48" t="str">
        <f t="shared" si="3"/>
        <v>Thành phố Hà NộiQuận Hai Bà TrưngPhường Ngô Thì Nhậm</v>
      </c>
      <c r="G254" t="s">
        <v>1772</v>
      </c>
      <c r="H254">
        <v>490</v>
      </c>
    </row>
    <row r="255" spans="1:8">
      <c r="A255">
        <v>4448</v>
      </c>
      <c r="B255" t="s">
        <v>475</v>
      </c>
      <c r="C255">
        <v>72</v>
      </c>
      <c r="D255" t="s">
        <v>608</v>
      </c>
      <c r="E255">
        <v>647</v>
      </c>
      <c r="F255" s="48" t="str">
        <f t="shared" si="3"/>
        <v>Thành phố Hà NộiQuận Hai Bà TrưngPhường Phố Huế</v>
      </c>
      <c r="G255" t="s">
        <v>1773</v>
      </c>
      <c r="H255">
        <v>491</v>
      </c>
    </row>
    <row r="256" spans="1:8">
      <c r="A256">
        <v>4449</v>
      </c>
      <c r="B256" t="s">
        <v>475</v>
      </c>
      <c r="C256">
        <v>72</v>
      </c>
      <c r="D256" t="s">
        <v>608</v>
      </c>
      <c r="E256">
        <v>647</v>
      </c>
      <c r="F256" s="48" t="str">
        <f t="shared" si="3"/>
        <v>Thành phố Hà NộiQuận Hai Bà TrưngPhường Quỳnh Mai</v>
      </c>
      <c r="G256" t="s">
        <v>1774</v>
      </c>
      <c r="H256">
        <v>492</v>
      </c>
    </row>
    <row r="257" spans="1:8">
      <c r="A257">
        <v>4450</v>
      </c>
      <c r="B257" t="s">
        <v>475</v>
      </c>
      <c r="C257">
        <v>72</v>
      </c>
      <c r="D257" t="s">
        <v>608</v>
      </c>
      <c r="E257">
        <v>647</v>
      </c>
      <c r="F257" s="48" t="str">
        <f t="shared" si="3"/>
        <v>Thành phố Hà NộiQuận Hai Bà TrưngPhường Bạch Mai</v>
      </c>
      <c r="G257" t="s">
        <v>1775</v>
      </c>
      <c r="H257">
        <v>493</v>
      </c>
    </row>
    <row r="258" spans="1:8">
      <c r="A258">
        <v>4451</v>
      </c>
      <c r="B258" t="s">
        <v>475</v>
      </c>
      <c r="C258">
        <v>72</v>
      </c>
      <c r="D258" t="s">
        <v>608</v>
      </c>
      <c r="E258">
        <v>647</v>
      </c>
      <c r="F258" s="48" t="str">
        <f t="shared" ref="F258:F321" si="4">B258&amp;D258&amp;G258</f>
        <v>Thành phố Hà NộiQuận Hai Bà TrưngPhường Phạm Đình Hổ</v>
      </c>
      <c r="G258" t="s">
        <v>1776</v>
      </c>
      <c r="H258">
        <v>494</v>
      </c>
    </row>
    <row r="259" spans="1:8">
      <c r="A259">
        <v>4452</v>
      </c>
      <c r="B259" t="s">
        <v>475</v>
      </c>
      <c r="C259">
        <v>72</v>
      </c>
      <c r="D259" t="s">
        <v>608</v>
      </c>
      <c r="E259">
        <v>647</v>
      </c>
      <c r="F259" s="48" t="str">
        <f t="shared" si="4"/>
        <v>Thành phố Hà NộiQuận Hai Bà TrưngPhường Trương Định</v>
      </c>
      <c r="G259" t="s">
        <v>1777</v>
      </c>
      <c r="H259">
        <v>495</v>
      </c>
    </row>
    <row r="260" spans="1:8">
      <c r="A260">
        <v>4453</v>
      </c>
      <c r="B260" t="s">
        <v>475</v>
      </c>
      <c r="C260">
        <v>72</v>
      </c>
      <c r="D260" t="s">
        <v>608</v>
      </c>
      <c r="E260">
        <v>647</v>
      </c>
      <c r="F260" s="48" t="str">
        <f t="shared" si="4"/>
        <v>Thành phố Hà NộiQuận Hai Bà TrưngPhường Lê Đại Hành</v>
      </c>
      <c r="G260" t="s">
        <v>1778</v>
      </c>
      <c r="H260">
        <v>496</v>
      </c>
    </row>
    <row r="261" spans="1:8">
      <c r="A261">
        <v>4454</v>
      </c>
      <c r="B261" t="s">
        <v>475</v>
      </c>
      <c r="C261">
        <v>72</v>
      </c>
      <c r="D261" t="s">
        <v>608</v>
      </c>
      <c r="E261">
        <v>647</v>
      </c>
      <c r="F261" s="48" t="str">
        <f t="shared" si="4"/>
        <v>Thành phố Hà NộiQuận Hai Bà TrưngPhường Bùi Thị Xuân</v>
      </c>
      <c r="G261" t="s">
        <v>1779</v>
      </c>
      <c r="H261">
        <v>497</v>
      </c>
    </row>
    <row r="262" spans="1:8">
      <c r="A262">
        <v>4455</v>
      </c>
      <c r="B262" t="s">
        <v>475</v>
      </c>
      <c r="C262">
        <v>72</v>
      </c>
      <c r="D262" t="s">
        <v>608</v>
      </c>
      <c r="E262">
        <v>647</v>
      </c>
      <c r="F262" s="48" t="str">
        <f t="shared" si="4"/>
        <v>Thành phố Hà NộiQuận Hai Bà TrưngPhường Thanh Lương</v>
      </c>
      <c r="G262" t="s">
        <v>1780</v>
      </c>
      <c r="H262">
        <v>498</v>
      </c>
    </row>
    <row r="263" spans="1:8">
      <c r="A263">
        <v>4456</v>
      </c>
      <c r="B263" t="s">
        <v>475</v>
      </c>
      <c r="C263">
        <v>72</v>
      </c>
      <c r="D263" t="s">
        <v>608</v>
      </c>
      <c r="E263">
        <v>647</v>
      </c>
      <c r="F263" s="48" t="str">
        <f t="shared" si="4"/>
        <v>Thành phố Hà NộiQuận Hai Bà TrưngPhường Thanh Nhàn</v>
      </c>
      <c r="G263" t="s">
        <v>1781</v>
      </c>
      <c r="H263">
        <v>499</v>
      </c>
    </row>
    <row r="264" spans="1:8">
      <c r="A264">
        <v>4457</v>
      </c>
      <c r="B264" t="s">
        <v>475</v>
      </c>
      <c r="C264">
        <v>72</v>
      </c>
      <c r="D264" t="s">
        <v>608</v>
      </c>
      <c r="E264">
        <v>647</v>
      </c>
      <c r="F264" s="48" t="str">
        <f t="shared" si="4"/>
        <v>Thành phố Hà NộiQuận Hai Bà TrưngPhường Bách Khoa</v>
      </c>
      <c r="G264" t="s">
        <v>1782</v>
      </c>
      <c r="H264">
        <v>500</v>
      </c>
    </row>
    <row r="265" spans="1:8">
      <c r="A265">
        <v>4458</v>
      </c>
      <c r="B265" t="s">
        <v>475</v>
      </c>
      <c r="C265">
        <v>72</v>
      </c>
      <c r="D265" t="s">
        <v>608</v>
      </c>
      <c r="E265">
        <v>647</v>
      </c>
      <c r="F265" s="48" t="str">
        <f t="shared" si="4"/>
        <v>Thành phố Hà NộiQuận Hai Bà TrưngPhường Minh Khai</v>
      </c>
      <c r="G265" t="s">
        <v>1783</v>
      </c>
      <c r="H265">
        <v>501</v>
      </c>
    </row>
    <row r="266" spans="1:8">
      <c r="A266">
        <v>4459</v>
      </c>
      <c r="B266" t="s">
        <v>475</v>
      </c>
      <c r="C266">
        <v>72</v>
      </c>
      <c r="D266" t="s">
        <v>608</v>
      </c>
      <c r="E266">
        <v>647</v>
      </c>
      <c r="F266" s="48" t="str">
        <f t="shared" si="4"/>
        <v>Thành phố Hà NộiQuận Hai Bà TrưngPhường Đống Mác</v>
      </c>
      <c r="G266" t="s">
        <v>1784</v>
      </c>
      <c r="H266">
        <v>502</v>
      </c>
    </row>
    <row r="267" spans="1:8">
      <c r="A267">
        <v>4460</v>
      </c>
      <c r="B267" t="s">
        <v>475</v>
      </c>
      <c r="C267">
        <v>72</v>
      </c>
      <c r="D267" t="s">
        <v>605</v>
      </c>
      <c r="E267">
        <v>644</v>
      </c>
      <c r="F267" s="48" t="str">
        <f t="shared" si="4"/>
        <v>Thành phố Hà NộiQuận Long BiênPhường Ngọc Lâm</v>
      </c>
      <c r="G267" t="s">
        <v>1785</v>
      </c>
      <c r="H267">
        <v>503</v>
      </c>
    </row>
    <row r="268" spans="1:8">
      <c r="A268">
        <v>4461</v>
      </c>
      <c r="B268" t="s">
        <v>475</v>
      </c>
      <c r="C268">
        <v>72</v>
      </c>
      <c r="D268" t="s">
        <v>605</v>
      </c>
      <c r="E268">
        <v>644</v>
      </c>
      <c r="F268" s="48" t="str">
        <f t="shared" si="4"/>
        <v>Thành phố Hà NộiQuận Long BiênPhường Thượng Thanh</v>
      </c>
      <c r="G268" t="s">
        <v>1786</v>
      </c>
      <c r="H268">
        <v>504</v>
      </c>
    </row>
    <row r="269" spans="1:8">
      <c r="A269">
        <v>4462</v>
      </c>
      <c r="B269" t="s">
        <v>475</v>
      </c>
      <c r="C269">
        <v>72</v>
      </c>
      <c r="D269" t="s">
        <v>605</v>
      </c>
      <c r="E269">
        <v>644</v>
      </c>
      <c r="F269" s="48" t="str">
        <f t="shared" si="4"/>
        <v>Thành phố Hà NộiQuận Long BiênPhường Ngọc Thuỵ</v>
      </c>
      <c r="G269" t="s">
        <v>1787</v>
      </c>
      <c r="H269">
        <v>505</v>
      </c>
    </row>
    <row r="270" spans="1:8">
      <c r="A270">
        <v>4463</v>
      </c>
      <c r="B270" t="s">
        <v>475</v>
      </c>
      <c r="C270">
        <v>72</v>
      </c>
      <c r="D270" t="s">
        <v>605</v>
      </c>
      <c r="E270">
        <v>644</v>
      </c>
      <c r="F270" s="48" t="str">
        <f t="shared" si="4"/>
        <v>Thành phố Hà NộiQuận Long BiênPhường Giang Biên</v>
      </c>
      <c r="G270" t="s">
        <v>1788</v>
      </c>
      <c r="H270">
        <v>506</v>
      </c>
    </row>
    <row r="271" spans="1:8">
      <c r="A271">
        <v>4464</v>
      </c>
      <c r="B271" t="s">
        <v>475</v>
      </c>
      <c r="C271">
        <v>72</v>
      </c>
      <c r="D271" t="s">
        <v>605</v>
      </c>
      <c r="E271">
        <v>644</v>
      </c>
      <c r="F271" s="48" t="str">
        <f t="shared" si="4"/>
        <v>Thành phố Hà NộiQuận Long BiênPhường Đức Giang</v>
      </c>
      <c r="G271" t="s">
        <v>1789</v>
      </c>
      <c r="H271">
        <v>507</v>
      </c>
    </row>
    <row r="272" spans="1:8">
      <c r="A272">
        <v>4465</v>
      </c>
      <c r="B272" t="s">
        <v>475</v>
      </c>
      <c r="C272">
        <v>72</v>
      </c>
      <c r="D272" t="s">
        <v>605</v>
      </c>
      <c r="E272">
        <v>644</v>
      </c>
      <c r="F272" s="48" t="str">
        <f t="shared" si="4"/>
        <v>Thành phố Hà NộiQuận Long BiênPhường Việt Hưng</v>
      </c>
      <c r="G272" t="s">
        <v>1790</v>
      </c>
      <c r="H272">
        <v>508</v>
      </c>
    </row>
    <row r="273" spans="1:8">
      <c r="A273">
        <v>4466</v>
      </c>
      <c r="B273" t="s">
        <v>475</v>
      </c>
      <c r="C273">
        <v>72</v>
      </c>
      <c r="D273" t="s">
        <v>605</v>
      </c>
      <c r="E273">
        <v>644</v>
      </c>
      <c r="F273" s="48" t="str">
        <f t="shared" si="4"/>
        <v>Thành phố Hà NộiQuận Long BiênPhường Gia Thuỵ</v>
      </c>
      <c r="G273" t="s">
        <v>1791</v>
      </c>
      <c r="H273">
        <v>509</v>
      </c>
    </row>
    <row r="274" spans="1:8">
      <c r="A274">
        <v>4467</v>
      </c>
      <c r="B274" t="s">
        <v>475</v>
      </c>
      <c r="C274">
        <v>72</v>
      </c>
      <c r="D274" t="s">
        <v>605</v>
      </c>
      <c r="E274">
        <v>644</v>
      </c>
      <c r="F274" s="48" t="str">
        <f t="shared" si="4"/>
        <v>Thành phố Hà NộiQuận Long BiênPhường Bồ Đề</v>
      </c>
      <c r="G274" t="s">
        <v>1792</v>
      </c>
      <c r="H274">
        <v>510</v>
      </c>
    </row>
    <row r="275" spans="1:8">
      <c r="A275">
        <v>4468</v>
      </c>
      <c r="B275" t="s">
        <v>475</v>
      </c>
      <c r="C275">
        <v>72</v>
      </c>
      <c r="D275" t="s">
        <v>605</v>
      </c>
      <c r="E275">
        <v>644</v>
      </c>
      <c r="F275" s="48" t="str">
        <f t="shared" si="4"/>
        <v>Thành phố Hà NộiQuận Long BiênPhường Sài Đồng</v>
      </c>
      <c r="G275" t="s">
        <v>1793</v>
      </c>
      <c r="H275">
        <v>511</v>
      </c>
    </row>
    <row r="276" spans="1:8">
      <c r="A276">
        <v>4469</v>
      </c>
      <c r="B276" t="s">
        <v>475</v>
      </c>
      <c r="C276">
        <v>72</v>
      </c>
      <c r="D276" t="s">
        <v>605</v>
      </c>
      <c r="E276">
        <v>644</v>
      </c>
      <c r="F276" s="48" t="str">
        <f t="shared" si="4"/>
        <v>Thành phố Hà NộiQuận Long BiênPhường Long Biên</v>
      </c>
      <c r="G276" t="s">
        <v>1794</v>
      </c>
      <c r="H276">
        <v>512</v>
      </c>
    </row>
    <row r="277" spans="1:8">
      <c r="A277">
        <v>4470</v>
      </c>
      <c r="B277" t="s">
        <v>475</v>
      </c>
      <c r="C277">
        <v>72</v>
      </c>
      <c r="D277" t="s">
        <v>605</v>
      </c>
      <c r="E277">
        <v>644</v>
      </c>
      <c r="F277" s="48" t="str">
        <f t="shared" si="4"/>
        <v>Thành phố Hà NộiQuận Long BiênPhường Thạch Bàn</v>
      </c>
      <c r="G277" t="s">
        <v>1795</v>
      </c>
      <c r="H277">
        <v>513</v>
      </c>
    </row>
    <row r="278" spans="1:8">
      <c r="A278">
        <v>4471</v>
      </c>
      <c r="B278" t="s">
        <v>475</v>
      </c>
      <c r="C278">
        <v>72</v>
      </c>
      <c r="D278" t="s">
        <v>605</v>
      </c>
      <c r="E278">
        <v>644</v>
      </c>
      <c r="F278" s="48" t="str">
        <f t="shared" si="4"/>
        <v>Thành phố Hà NộiQuận Long BiênPhường Phúc Đồng</v>
      </c>
      <c r="G278" t="s">
        <v>1796</v>
      </c>
      <c r="H278">
        <v>514</v>
      </c>
    </row>
    <row r="279" spans="1:8">
      <c r="A279">
        <v>4472</v>
      </c>
      <c r="B279" t="s">
        <v>475</v>
      </c>
      <c r="C279">
        <v>72</v>
      </c>
      <c r="D279" t="s">
        <v>605</v>
      </c>
      <c r="E279">
        <v>644</v>
      </c>
      <c r="F279" s="48" t="str">
        <f t="shared" si="4"/>
        <v>Thành phố Hà NộiQuận Long BiênPhường Cự Khối</v>
      </c>
      <c r="G279" t="s">
        <v>1797</v>
      </c>
      <c r="H279">
        <v>515</v>
      </c>
    </row>
    <row r="280" spans="1:8">
      <c r="A280">
        <v>4473</v>
      </c>
      <c r="B280" t="s">
        <v>475</v>
      </c>
      <c r="C280">
        <v>72</v>
      </c>
      <c r="D280" t="s">
        <v>605</v>
      </c>
      <c r="E280">
        <v>644</v>
      </c>
      <c r="F280" s="48" t="str">
        <f t="shared" si="4"/>
        <v>Thành phố Hà NộiQuận Long BiênPhường Phúc Lợi</v>
      </c>
      <c r="G280" t="s">
        <v>1798</v>
      </c>
      <c r="H280">
        <v>516</v>
      </c>
    </row>
    <row r="281" spans="1:8">
      <c r="A281">
        <v>4474</v>
      </c>
      <c r="B281" t="s">
        <v>475</v>
      </c>
      <c r="C281">
        <v>72</v>
      </c>
      <c r="D281" t="s">
        <v>610</v>
      </c>
      <c r="E281">
        <v>649</v>
      </c>
      <c r="F281" s="48" t="str">
        <f t="shared" si="4"/>
        <v>Thành phố Hà NộiQuận Thanh XuânPhường Nhân Chính</v>
      </c>
      <c r="G281" t="s">
        <v>1799</v>
      </c>
      <c r="H281">
        <v>517</v>
      </c>
    </row>
    <row r="282" spans="1:8">
      <c r="A282">
        <v>4475</v>
      </c>
      <c r="B282" t="s">
        <v>475</v>
      </c>
      <c r="C282">
        <v>72</v>
      </c>
      <c r="D282" t="s">
        <v>610</v>
      </c>
      <c r="E282">
        <v>649</v>
      </c>
      <c r="F282" s="48" t="str">
        <f t="shared" si="4"/>
        <v>Thành phố Hà NộiQuận Thanh XuânPhường Khương Đình</v>
      </c>
      <c r="G282" t="s">
        <v>1800</v>
      </c>
      <c r="H282">
        <v>518</v>
      </c>
    </row>
    <row r="283" spans="1:8">
      <c r="A283">
        <v>4476</v>
      </c>
      <c r="B283" t="s">
        <v>475</v>
      </c>
      <c r="C283">
        <v>72</v>
      </c>
      <c r="D283" t="s">
        <v>610</v>
      </c>
      <c r="E283">
        <v>649</v>
      </c>
      <c r="F283" s="48" t="str">
        <f t="shared" si="4"/>
        <v>Thành phố Hà NộiQuận Thanh XuânPhường Kim Giang</v>
      </c>
      <c r="G283" t="s">
        <v>1801</v>
      </c>
      <c r="H283">
        <v>519</v>
      </c>
    </row>
    <row r="284" spans="1:8">
      <c r="A284">
        <v>4477</v>
      </c>
      <c r="B284" t="s">
        <v>475</v>
      </c>
      <c r="C284">
        <v>72</v>
      </c>
      <c r="D284" t="s">
        <v>610</v>
      </c>
      <c r="E284">
        <v>649</v>
      </c>
      <c r="F284" s="48" t="str">
        <f t="shared" si="4"/>
        <v>Thành phố Hà NộiQuận Thanh XuânPhường Khương Trung</v>
      </c>
      <c r="G284" t="s">
        <v>1802</v>
      </c>
      <c r="H284">
        <v>520</v>
      </c>
    </row>
    <row r="285" spans="1:8">
      <c r="A285">
        <v>4478</v>
      </c>
      <c r="B285" t="s">
        <v>475</v>
      </c>
      <c r="C285">
        <v>72</v>
      </c>
      <c r="D285" t="s">
        <v>610</v>
      </c>
      <c r="E285">
        <v>649</v>
      </c>
      <c r="F285" s="48" t="str">
        <f t="shared" si="4"/>
        <v>Thành phố Hà NộiQuận Thanh XuânPhường Thượng Đình</v>
      </c>
      <c r="G285" t="s">
        <v>1803</v>
      </c>
      <c r="H285">
        <v>521</v>
      </c>
    </row>
    <row r="286" spans="1:8">
      <c r="A286">
        <v>4479</v>
      </c>
      <c r="B286" t="s">
        <v>475</v>
      </c>
      <c r="C286">
        <v>72</v>
      </c>
      <c r="D286" t="s">
        <v>610</v>
      </c>
      <c r="E286">
        <v>649</v>
      </c>
      <c r="F286" s="48" t="str">
        <f t="shared" si="4"/>
        <v>Thành phố Hà NộiQuận Thanh XuânPhường Thanh Xuân Bắc</v>
      </c>
      <c r="G286" t="s">
        <v>1804</v>
      </c>
      <c r="H286">
        <v>522</v>
      </c>
    </row>
    <row r="287" spans="1:8">
      <c r="A287">
        <v>4480</v>
      </c>
      <c r="B287" t="s">
        <v>475</v>
      </c>
      <c r="C287">
        <v>72</v>
      </c>
      <c r="D287" t="s">
        <v>610</v>
      </c>
      <c r="E287">
        <v>649</v>
      </c>
      <c r="F287" s="48" t="str">
        <f t="shared" si="4"/>
        <v>Thành phố Hà NộiQuận Thanh XuânPhường Thanh Xuân Nam</v>
      </c>
      <c r="G287" t="s">
        <v>1805</v>
      </c>
      <c r="H287">
        <v>523</v>
      </c>
    </row>
    <row r="288" spans="1:8">
      <c r="A288">
        <v>4481</v>
      </c>
      <c r="B288" t="s">
        <v>475</v>
      </c>
      <c r="C288">
        <v>72</v>
      </c>
      <c r="D288" t="s">
        <v>610</v>
      </c>
      <c r="E288">
        <v>649</v>
      </c>
      <c r="F288" s="48" t="str">
        <f t="shared" si="4"/>
        <v>Thành phố Hà NộiQuận Thanh XuânPhường Hạ Đình</v>
      </c>
      <c r="G288" t="s">
        <v>1806</v>
      </c>
      <c r="H288">
        <v>524</v>
      </c>
    </row>
    <row r="289" spans="1:8">
      <c r="A289">
        <v>4482</v>
      </c>
      <c r="B289" t="s">
        <v>475</v>
      </c>
      <c r="C289">
        <v>72</v>
      </c>
      <c r="D289" t="s">
        <v>610</v>
      </c>
      <c r="E289">
        <v>649</v>
      </c>
      <c r="F289" s="48" t="str">
        <f t="shared" si="4"/>
        <v>Thành phố Hà NộiQuận Thanh XuânPhường Khương Mai</v>
      </c>
      <c r="G289" t="s">
        <v>1807</v>
      </c>
      <c r="H289">
        <v>525</v>
      </c>
    </row>
    <row r="290" spans="1:8">
      <c r="A290">
        <v>4483</v>
      </c>
      <c r="B290" t="s">
        <v>475</v>
      </c>
      <c r="C290">
        <v>72</v>
      </c>
      <c r="D290" t="s">
        <v>610</v>
      </c>
      <c r="E290">
        <v>649</v>
      </c>
      <c r="F290" s="48" t="str">
        <f t="shared" si="4"/>
        <v>Thành phố Hà NộiQuận Thanh XuânPhường Thanh Xuân Trung</v>
      </c>
      <c r="G290" t="s">
        <v>1808</v>
      </c>
      <c r="H290">
        <v>526</v>
      </c>
    </row>
    <row r="291" spans="1:8">
      <c r="A291">
        <v>4484</v>
      </c>
      <c r="B291" t="s">
        <v>475</v>
      </c>
      <c r="C291">
        <v>72</v>
      </c>
      <c r="D291" t="s">
        <v>610</v>
      </c>
      <c r="E291">
        <v>649</v>
      </c>
      <c r="F291" s="48" t="str">
        <f t="shared" si="4"/>
        <v>Thành phố Hà NộiQuận Thanh XuânPhường Phương Liệt</v>
      </c>
      <c r="G291" t="s">
        <v>1809</v>
      </c>
      <c r="H291">
        <v>527</v>
      </c>
    </row>
    <row r="292" spans="1:8">
      <c r="A292">
        <v>4512</v>
      </c>
      <c r="B292" t="s">
        <v>475</v>
      </c>
      <c r="C292">
        <v>72</v>
      </c>
      <c r="D292" t="s">
        <v>603</v>
      </c>
      <c r="E292">
        <v>642</v>
      </c>
      <c r="F292" s="48" t="str">
        <f t="shared" si="4"/>
        <v>Thành phố Hà NộiQuận Hoàn KiếmPhường Phúc Tân</v>
      </c>
      <c r="G292" t="s">
        <v>1837</v>
      </c>
      <c r="H292">
        <v>555</v>
      </c>
    </row>
    <row r="293" spans="1:8">
      <c r="A293">
        <v>4513</v>
      </c>
      <c r="B293" t="s">
        <v>475</v>
      </c>
      <c r="C293">
        <v>72</v>
      </c>
      <c r="D293" t="s">
        <v>603</v>
      </c>
      <c r="E293">
        <v>642</v>
      </c>
      <c r="F293" s="48" t="str">
        <f t="shared" si="4"/>
        <v>Thành phố Hà NộiQuận Hoàn KiếmPhường Đồng Xuân</v>
      </c>
      <c r="G293" t="s">
        <v>1838</v>
      </c>
      <c r="H293">
        <v>556</v>
      </c>
    </row>
    <row r="294" spans="1:8">
      <c r="A294">
        <v>4514</v>
      </c>
      <c r="B294" t="s">
        <v>475</v>
      </c>
      <c r="C294">
        <v>72</v>
      </c>
      <c r="D294" t="s">
        <v>603</v>
      </c>
      <c r="E294">
        <v>642</v>
      </c>
      <c r="F294" s="48" t="str">
        <f t="shared" si="4"/>
        <v>Thành phố Hà NộiQuận Hoàn KiếmPhường Hàng Mã</v>
      </c>
      <c r="G294" t="s">
        <v>1839</v>
      </c>
      <c r="H294">
        <v>557</v>
      </c>
    </row>
    <row r="295" spans="1:8">
      <c r="A295">
        <v>4515</v>
      </c>
      <c r="B295" t="s">
        <v>475</v>
      </c>
      <c r="C295">
        <v>72</v>
      </c>
      <c r="D295" t="s">
        <v>603</v>
      </c>
      <c r="E295">
        <v>642</v>
      </c>
      <c r="F295" s="48" t="str">
        <f t="shared" si="4"/>
        <v>Thành phố Hà NộiQuận Hoàn KiếmPhường Hàng Buồm</v>
      </c>
      <c r="G295" t="s">
        <v>1840</v>
      </c>
      <c r="H295">
        <v>558</v>
      </c>
    </row>
    <row r="296" spans="1:8">
      <c r="A296">
        <v>4516</v>
      </c>
      <c r="B296" t="s">
        <v>475</v>
      </c>
      <c r="C296">
        <v>72</v>
      </c>
      <c r="D296" t="s">
        <v>603</v>
      </c>
      <c r="E296">
        <v>642</v>
      </c>
      <c r="F296" s="48" t="str">
        <f t="shared" si="4"/>
        <v>Thành phố Hà NộiQuận Hoàn KiếmPhường Hàng Đào</v>
      </c>
      <c r="G296" t="s">
        <v>1841</v>
      </c>
      <c r="H296">
        <v>559</v>
      </c>
    </row>
    <row r="297" spans="1:8">
      <c r="A297">
        <v>4517</v>
      </c>
      <c r="B297" t="s">
        <v>475</v>
      </c>
      <c r="C297">
        <v>72</v>
      </c>
      <c r="D297" t="s">
        <v>603</v>
      </c>
      <c r="E297">
        <v>642</v>
      </c>
      <c r="F297" s="48" t="str">
        <f t="shared" si="4"/>
        <v>Thành phố Hà NộiQuận Hoàn KiếmPhường Hàng Bồ</v>
      </c>
      <c r="G297" t="s">
        <v>1842</v>
      </c>
      <c r="H297">
        <v>560</v>
      </c>
    </row>
    <row r="298" spans="1:8">
      <c r="A298">
        <v>4518</v>
      </c>
      <c r="B298" t="s">
        <v>475</v>
      </c>
      <c r="C298">
        <v>72</v>
      </c>
      <c r="D298" t="s">
        <v>603</v>
      </c>
      <c r="E298">
        <v>642</v>
      </c>
      <c r="F298" s="48" t="str">
        <f t="shared" si="4"/>
        <v>Thành phố Hà NộiQuận Hoàn KiếmPhường Cửa Đông</v>
      </c>
      <c r="G298" t="s">
        <v>1843</v>
      </c>
      <c r="H298">
        <v>561</v>
      </c>
    </row>
    <row r="299" spans="1:8">
      <c r="A299">
        <v>4519</v>
      </c>
      <c r="B299" t="s">
        <v>475</v>
      </c>
      <c r="C299">
        <v>72</v>
      </c>
      <c r="D299" t="s">
        <v>603</v>
      </c>
      <c r="E299">
        <v>642</v>
      </c>
      <c r="F299" s="48" t="str">
        <f t="shared" si="4"/>
        <v>Thành phố Hà NộiQuận Hoàn KiếmPhường Lý Thái Tổ</v>
      </c>
      <c r="G299" t="s">
        <v>1844</v>
      </c>
      <c r="H299">
        <v>562</v>
      </c>
    </row>
    <row r="300" spans="1:8">
      <c r="A300">
        <v>4520</v>
      </c>
      <c r="B300" t="s">
        <v>475</v>
      </c>
      <c r="C300">
        <v>72</v>
      </c>
      <c r="D300" t="s">
        <v>603</v>
      </c>
      <c r="E300">
        <v>642</v>
      </c>
      <c r="F300" s="48" t="str">
        <f t="shared" si="4"/>
        <v>Thành phố Hà NộiQuận Hoàn KiếmPhường Hàng Bạc</v>
      </c>
      <c r="G300" t="s">
        <v>1845</v>
      </c>
      <c r="H300">
        <v>563</v>
      </c>
    </row>
    <row r="301" spans="1:8">
      <c r="A301">
        <v>4521</v>
      </c>
      <c r="B301" t="s">
        <v>475</v>
      </c>
      <c r="C301">
        <v>72</v>
      </c>
      <c r="D301" t="s">
        <v>603</v>
      </c>
      <c r="E301">
        <v>642</v>
      </c>
      <c r="F301" s="48" t="str">
        <f t="shared" si="4"/>
        <v>Thành phố Hà NộiQuận Hoàn KiếmPhường Hàng Gai</v>
      </c>
      <c r="G301" t="s">
        <v>1846</v>
      </c>
      <c r="H301">
        <v>564</v>
      </c>
    </row>
    <row r="302" spans="1:8">
      <c r="A302">
        <v>4522</v>
      </c>
      <c r="B302" t="s">
        <v>475</v>
      </c>
      <c r="C302">
        <v>72</v>
      </c>
      <c r="D302" t="s">
        <v>603</v>
      </c>
      <c r="E302">
        <v>642</v>
      </c>
      <c r="F302" s="48" t="str">
        <f t="shared" si="4"/>
        <v>Thành phố Hà NộiQuận Hoàn KiếmPhường Chương Dương Độ</v>
      </c>
      <c r="G302" t="s">
        <v>1847</v>
      </c>
      <c r="H302">
        <v>565</v>
      </c>
    </row>
    <row r="303" spans="1:8">
      <c r="A303">
        <v>4523</v>
      </c>
      <c r="B303" t="s">
        <v>475</v>
      </c>
      <c r="C303">
        <v>72</v>
      </c>
      <c r="D303" t="s">
        <v>603</v>
      </c>
      <c r="E303">
        <v>642</v>
      </c>
      <c r="F303" s="48" t="str">
        <f t="shared" si="4"/>
        <v>Thành phố Hà NộiQuận Hoàn KiếmPhường Hàng Trống</v>
      </c>
      <c r="G303" t="s">
        <v>1848</v>
      </c>
      <c r="H303">
        <v>566</v>
      </c>
    </row>
    <row r="304" spans="1:8">
      <c r="A304">
        <v>4524</v>
      </c>
      <c r="B304" t="s">
        <v>475</v>
      </c>
      <c r="C304">
        <v>72</v>
      </c>
      <c r="D304" t="s">
        <v>603</v>
      </c>
      <c r="E304">
        <v>642</v>
      </c>
      <c r="F304" s="48" t="str">
        <f t="shared" si="4"/>
        <v>Thành phố Hà NộiQuận Hoàn KiếmPhường Cửa Nam</v>
      </c>
      <c r="G304" t="s">
        <v>1849</v>
      </c>
      <c r="H304">
        <v>567</v>
      </c>
    </row>
    <row r="305" spans="1:8">
      <c r="A305">
        <v>4525</v>
      </c>
      <c r="B305" t="s">
        <v>475</v>
      </c>
      <c r="C305">
        <v>72</v>
      </c>
      <c r="D305" t="s">
        <v>603</v>
      </c>
      <c r="E305">
        <v>642</v>
      </c>
      <c r="F305" s="48" t="str">
        <f t="shared" si="4"/>
        <v>Thành phố Hà NộiQuận Hoàn KiếmPhường Hàng Bông</v>
      </c>
      <c r="G305" t="s">
        <v>1850</v>
      </c>
      <c r="H305">
        <v>568</v>
      </c>
    </row>
    <row r="306" spans="1:8">
      <c r="A306">
        <v>4526</v>
      </c>
      <c r="B306" t="s">
        <v>475</v>
      </c>
      <c r="C306">
        <v>72</v>
      </c>
      <c r="D306" t="s">
        <v>603</v>
      </c>
      <c r="E306">
        <v>642</v>
      </c>
      <c r="F306" s="48" t="str">
        <f t="shared" si="4"/>
        <v>Thành phố Hà NộiQuận Hoàn KiếmPhường Tràng Tiền</v>
      </c>
      <c r="G306" t="s">
        <v>1851</v>
      </c>
      <c r="H306">
        <v>569</v>
      </c>
    </row>
    <row r="307" spans="1:8">
      <c r="A307">
        <v>4527</v>
      </c>
      <c r="B307" t="s">
        <v>475</v>
      </c>
      <c r="C307">
        <v>72</v>
      </c>
      <c r="D307" t="s">
        <v>603</v>
      </c>
      <c r="E307">
        <v>642</v>
      </c>
      <c r="F307" s="48" t="str">
        <f t="shared" si="4"/>
        <v>Thành phố Hà NộiQuận Hoàn KiếmPhường Trần Hưng Đạo</v>
      </c>
      <c r="G307" t="s">
        <v>1852</v>
      </c>
      <c r="H307">
        <v>570</v>
      </c>
    </row>
    <row r="308" spans="1:8">
      <c r="A308">
        <v>4528</v>
      </c>
      <c r="B308" t="s">
        <v>475</v>
      </c>
      <c r="C308">
        <v>72</v>
      </c>
      <c r="D308" t="s">
        <v>603</v>
      </c>
      <c r="E308">
        <v>642</v>
      </c>
      <c r="F308" s="48" t="str">
        <f t="shared" si="4"/>
        <v>Thành phố Hà NộiQuận Hoàn KiếmPhường Phan Chu Trinh</v>
      </c>
      <c r="G308" t="s">
        <v>1853</v>
      </c>
      <c r="H308">
        <v>571</v>
      </c>
    </row>
    <row r="309" spans="1:8">
      <c r="A309">
        <v>4529</v>
      </c>
      <c r="B309" t="s">
        <v>475</v>
      </c>
      <c r="C309">
        <v>72</v>
      </c>
      <c r="D309" t="s">
        <v>603</v>
      </c>
      <c r="E309">
        <v>642</v>
      </c>
      <c r="F309" s="48" t="str">
        <f t="shared" si="4"/>
        <v>Thành phố Hà NộiQuận Hoàn KiếmPhường Hàng Bài</v>
      </c>
      <c r="G309" t="s">
        <v>1854</v>
      </c>
      <c r="H309">
        <v>572</v>
      </c>
    </row>
    <row r="310" spans="1:8">
      <c r="A310">
        <v>4530</v>
      </c>
      <c r="B310" t="s">
        <v>475</v>
      </c>
      <c r="C310">
        <v>72</v>
      </c>
      <c r="D310" t="s">
        <v>611</v>
      </c>
      <c r="E310">
        <v>650</v>
      </c>
      <c r="F310" s="48" t="str">
        <f t="shared" si="4"/>
        <v>Thành phố Hà NộiHuyện Sóc SơnXã Trung Giã</v>
      </c>
      <c r="G310" t="s">
        <v>1855</v>
      </c>
      <c r="H310">
        <v>573</v>
      </c>
    </row>
    <row r="311" spans="1:8">
      <c r="A311">
        <v>4531</v>
      </c>
      <c r="B311" t="s">
        <v>475</v>
      </c>
      <c r="C311">
        <v>72</v>
      </c>
      <c r="D311" t="s">
        <v>611</v>
      </c>
      <c r="E311">
        <v>650</v>
      </c>
      <c r="F311" s="48" t="str">
        <f t="shared" si="4"/>
        <v>Thành phố Hà NộiHuyện Sóc SơnThị trấn Sóc Sơn</v>
      </c>
      <c r="G311" t="s">
        <v>1856</v>
      </c>
      <c r="H311">
        <v>574</v>
      </c>
    </row>
    <row r="312" spans="1:8">
      <c r="A312">
        <v>4532</v>
      </c>
      <c r="B312" t="s">
        <v>475</v>
      </c>
      <c r="C312">
        <v>72</v>
      </c>
      <c r="D312" t="s">
        <v>611</v>
      </c>
      <c r="E312">
        <v>650</v>
      </c>
      <c r="F312" s="48" t="str">
        <f t="shared" si="4"/>
        <v>Thành phố Hà NộiHuyện Sóc SơnXã Hồng Kỳ</v>
      </c>
      <c r="G312" t="s">
        <v>1857</v>
      </c>
      <c r="H312">
        <v>575</v>
      </c>
    </row>
    <row r="313" spans="1:8">
      <c r="A313">
        <v>4533</v>
      </c>
      <c r="B313" t="s">
        <v>475</v>
      </c>
      <c r="C313">
        <v>72</v>
      </c>
      <c r="D313" t="s">
        <v>611</v>
      </c>
      <c r="E313">
        <v>650</v>
      </c>
      <c r="F313" s="48" t="str">
        <f t="shared" si="4"/>
        <v>Thành phố Hà NộiHuyện Sóc SơnXã Minh Phú</v>
      </c>
      <c r="G313" t="s">
        <v>1858</v>
      </c>
      <c r="H313">
        <v>576</v>
      </c>
    </row>
    <row r="314" spans="1:8">
      <c r="A314">
        <v>4534</v>
      </c>
      <c r="B314" t="s">
        <v>475</v>
      </c>
      <c r="C314">
        <v>72</v>
      </c>
      <c r="D314" t="s">
        <v>611</v>
      </c>
      <c r="E314">
        <v>650</v>
      </c>
      <c r="F314" s="48" t="str">
        <f t="shared" si="4"/>
        <v>Thành phố Hà NộiHuyện Sóc SơnXã Tân Minh</v>
      </c>
      <c r="G314" t="s">
        <v>1352</v>
      </c>
      <c r="H314">
        <v>577</v>
      </c>
    </row>
    <row r="315" spans="1:8">
      <c r="A315">
        <v>4535</v>
      </c>
      <c r="B315" t="s">
        <v>475</v>
      </c>
      <c r="C315">
        <v>72</v>
      </c>
      <c r="D315" t="s">
        <v>611</v>
      </c>
      <c r="E315">
        <v>650</v>
      </c>
      <c r="F315" s="48" t="str">
        <f t="shared" si="4"/>
        <v>Thành phố Hà NộiHuyện Sóc SơnXã Tân Hưng</v>
      </c>
      <c r="G315" t="s">
        <v>1859</v>
      </c>
      <c r="H315">
        <v>578</v>
      </c>
    </row>
    <row r="316" spans="1:8">
      <c r="A316">
        <v>4536</v>
      </c>
      <c r="B316" t="s">
        <v>475</v>
      </c>
      <c r="C316">
        <v>72</v>
      </c>
      <c r="D316" t="s">
        <v>611</v>
      </c>
      <c r="E316">
        <v>650</v>
      </c>
      <c r="F316" s="48" t="str">
        <f t="shared" si="4"/>
        <v>Thành phố Hà NộiHuyện Sóc SơnXã Đức Hoà</v>
      </c>
      <c r="G316" t="s">
        <v>1860</v>
      </c>
      <c r="H316">
        <v>579</v>
      </c>
    </row>
    <row r="317" spans="1:8">
      <c r="A317">
        <v>4537</v>
      </c>
      <c r="B317" t="s">
        <v>475</v>
      </c>
      <c r="C317">
        <v>72</v>
      </c>
      <c r="D317" t="s">
        <v>611</v>
      </c>
      <c r="E317">
        <v>650</v>
      </c>
      <c r="F317" s="48" t="str">
        <f t="shared" si="4"/>
        <v>Thành phố Hà NộiHuyện Sóc SơnXã Quang Tiến</v>
      </c>
      <c r="G317" t="s">
        <v>1861</v>
      </c>
      <c r="H317">
        <v>580</v>
      </c>
    </row>
    <row r="318" spans="1:8">
      <c r="A318">
        <v>4538</v>
      </c>
      <c r="B318" t="s">
        <v>475</v>
      </c>
      <c r="C318">
        <v>72</v>
      </c>
      <c r="D318" t="s">
        <v>611</v>
      </c>
      <c r="E318">
        <v>650</v>
      </c>
      <c r="F318" s="48" t="str">
        <f t="shared" si="4"/>
        <v>Thành phố Hà NộiHuyện Sóc SơnXã Phù Linh</v>
      </c>
      <c r="G318" t="s">
        <v>1862</v>
      </c>
      <c r="H318">
        <v>581</v>
      </c>
    </row>
    <row r="319" spans="1:8">
      <c r="A319">
        <v>4539</v>
      </c>
      <c r="B319" t="s">
        <v>475</v>
      </c>
      <c r="C319">
        <v>72</v>
      </c>
      <c r="D319" t="s">
        <v>611</v>
      </c>
      <c r="E319">
        <v>650</v>
      </c>
      <c r="F319" s="48" t="str">
        <f t="shared" si="4"/>
        <v>Thành phố Hà NộiHuyện Sóc SơnXã Phú Minh</v>
      </c>
      <c r="G319" t="s">
        <v>1863</v>
      </c>
      <c r="H319">
        <v>582</v>
      </c>
    </row>
    <row r="320" spans="1:8">
      <c r="A320">
        <v>4540</v>
      </c>
      <c r="B320" t="s">
        <v>475</v>
      </c>
      <c r="C320">
        <v>72</v>
      </c>
      <c r="D320" t="s">
        <v>611</v>
      </c>
      <c r="E320">
        <v>650</v>
      </c>
      <c r="F320" s="48" t="str">
        <f t="shared" si="4"/>
        <v>Thành phố Hà NộiHuyện Sóc SơnXã Kim Lũ</v>
      </c>
      <c r="G320" t="s">
        <v>1864</v>
      </c>
      <c r="H320">
        <v>583</v>
      </c>
    </row>
    <row r="321" spans="1:8">
      <c r="A321">
        <v>4541</v>
      </c>
      <c r="B321" t="s">
        <v>475</v>
      </c>
      <c r="C321">
        <v>72</v>
      </c>
      <c r="D321" t="s">
        <v>611</v>
      </c>
      <c r="E321">
        <v>650</v>
      </c>
      <c r="F321" s="48" t="str">
        <f t="shared" si="4"/>
        <v>Thành phố Hà NộiHuyện Sóc SơnXã Nam Sơn</v>
      </c>
      <c r="G321" t="s">
        <v>1306</v>
      </c>
      <c r="H321">
        <v>584</v>
      </c>
    </row>
    <row r="322" spans="1:8">
      <c r="A322">
        <v>4542</v>
      </c>
      <c r="B322" t="s">
        <v>475</v>
      </c>
      <c r="C322">
        <v>72</v>
      </c>
      <c r="D322" t="s">
        <v>611</v>
      </c>
      <c r="E322">
        <v>650</v>
      </c>
      <c r="F322" s="48" t="str">
        <f t="shared" ref="F322:F385" si="5">B322&amp;D322&amp;G322</f>
        <v>Thành phố Hà NộiHuyện Sóc SơnXã Việt Long</v>
      </c>
      <c r="G322" t="s">
        <v>1865</v>
      </c>
      <c r="H322">
        <v>585</v>
      </c>
    </row>
    <row r="323" spans="1:8">
      <c r="A323">
        <v>4543</v>
      </c>
      <c r="B323" t="s">
        <v>475</v>
      </c>
      <c r="C323">
        <v>72</v>
      </c>
      <c r="D323" t="s">
        <v>611</v>
      </c>
      <c r="E323">
        <v>650</v>
      </c>
      <c r="F323" s="48" t="str">
        <f t="shared" si="5"/>
        <v>Thành phố Hà NộiHuyện Sóc SơnXã Phù Lỗ</v>
      </c>
      <c r="G323" t="s">
        <v>1866</v>
      </c>
      <c r="H323">
        <v>586</v>
      </c>
    </row>
    <row r="324" spans="1:8">
      <c r="A324">
        <v>4544</v>
      </c>
      <c r="B324" t="s">
        <v>475</v>
      </c>
      <c r="C324">
        <v>72</v>
      </c>
      <c r="D324" t="s">
        <v>611</v>
      </c>
      <c r="E324">
        <v>650</v>
      </c>
      <c r="F324" s="48" t="str">
        <f t="shared" si="5"/>
        <v>Thành phố Hà NộiHuyện Sóc SơnXã Xuân Giang</v>
      </c>
      <c r="G324" t="s">
        <v>1867</v>
      </c>
      <c r="H324">
        <v>587</v>
      </c>
    </row>
    <row r="325" spans="1:8">
      <c r="A325">
        <v>4545</v>
      </c>
      <c r="B325" t="s">
        <v>475</v>
      </c>
      <c r="C325">
        <v>72</v>
      </c>
      <c r="D325" t="s">
        <v>611</v>
      </c>
      <c r="E325">
        <v>650</v>
      </c>
      <c r="F325" s="48" t="str">
        <f t="shared" si="5"/>
        <v>Thành phố Hà NộiHuyện Sóc SơnXã Xuân Thu</v>
      </c>
      <c r="G325" t="s">
        <v>1868</v>
      </c>
      <c r="H325">
        <v>588</v>
      </c>
    </row>
    <row r="326" spans="1:8">
      <c r="A326">
        <v>4546</v>
      </c>
      <c r="B326" t="s">
        <v>475</v>
      </c>
      <c r="C326">
        <v>72</v>
      </c>
      <c r="D326" t="s">
        <v>611</v>
      </c>
      <c r="E326">
        <v>650</v>
      </c>
      <c r="F326" s="48" t="str">
        <f t="shared" si="5"/>
        <v>Thành phố Hà NộiHuyện Sóc SơnXã Đông Xuân</v>
      </c>
      <c r="G326" t="s">
        <v>1869</v>
      </c>
      <c r="H326">
        <v>589</v>
      </c>
    </row>
    <row r="327" spans="1:8">
      <c r="A327">
        <v>4547</v>
      </c>
      <c r="B327" t="s">
        <v>475</v>
      </c>
      <c r="C327">
        <v>72</v>
      </c>
      <c r="D327" t="s">
        <v>611</v>
      </c>
      <c r="E327">
        <v>650</v>
      </c>
      <c r="F327" s="48" t="str">
        <f t="shared" si="5"/>
        <v>Thành phố Hà NộiHuyện Sóc SơnXã Hiền Ninh</v>
      </c>
      <c r="G327" t="s">
        <v>1870</v>
      </c>
      <c r="H327">
        <v>590</v>
      </c>
    </row>
    <row r="328" spans="1:8">
      <c r="A328">
        <v>4548</v>
      </c>
      <c r="B328" t="s">
        <v>475</v>
      </c>
      <c r="C328">
        <v>72</v>
      </c>
      <c r="D328" t="s">
        <v>611</v>
      </c>
      <c r="E328">
        <v>650</v>
      </c>
      <c r="F328" s="48" t="str">
        <f t="shared" si="5"/>
        <v>Thành phố Hà NộiHuyện Sóc SơnXã Thanh Xuân</v>
      </c>
      <c r="G328" t="s">
        <v>1871</v>
      </c>
      <c r="H328">
        <v>591</v>
      </c>
    </row>
    <row r="329" spans="1:8">
      <c r="A329">
        <v>4549</v>
      </c>
      <c r="B329" t="s">
        <v>475</v>
      </c>
      <c r="C329">
        <v>72</v>
      </c>
      <c r="D329" t="s">
        <v>611</v>
      </c>
      <c r="E329">
        <v>650</v>
      </c>
      <c r="F329" s="48" t="str">
        <f t="shared" si="5"/>
        <v>Thành phố Hà NộiHuyện Sóc SơnXã Tân Dân</v>
      </c>
      <c r="G329" t="s">
        <v>1872</v>
      </c>
      <c r="H329">
        <v>592</v>
      </c>
    </row>
    <row r="330" spans="1:8">
      <c r="A330">
        <v>4550</v>
      </c>
      <c r="B330" t="s">
        <v>475</v>
      </c>
      <c r="C330">
        <v>72</v>
      </c>
      <c r="D330" t="s">
        <v>611</v>
      </c>
      <c r="E330">
        <v>650</v>
      </c>
      <c r="F330" s="48" t="str">
        <f t="shared" si="5"/>
        <v>Thành phố Hà NộiHuyện Sóc SơnXã Phú Cường</v>
      </c>
      <c r="G330" t="s">
        <v>1873</v>
      </c>
      <c r="H330">
        <v>593</v>
      </c>
    </row>
    <row r="331" spans="1:8">
      <c r="A331">
        <v>4551</v>
      </c>
      <c r="B331" t="s">
        <v>475</v>
      </c>
      <c r="C331">
        <v>72</v>
      </c>
      <c r="D331" t="s">
        <v>611</v>
      </c>
      <c r="E331">
        <v>650</v>
      </c>
      <c r="F331" s="48" t="str">
        <f t="shared" si="5"/>
        <v>Thành phố Hà NộiHuyện Sóc SơnXã Bắc Sơn</v>
      </c>
      <c r="G331" t="s">
        <v>1874</v>
      </c>
      <c r="H331">
        <v>594</v>
      </c>
    </row>
    <row r="332" spans="1:8">
      <c r="A332">
        <v>4552</v>
      </c>
      <c r="B332" t="s">
        <v>475</v>
      </c>
      <c r="C332">
        <v>72</v>
      </c>
      <c r="D332" t="s">
        <v>611</v>
      </c>
      <c r="E332">
        <v>650</v>
      </c>
      <c r="F332" s="48" t="str">
        <f t="shared" si="5"/>
        <v>Thành phố Hà NộiHuyện Sóc SơnXã Minh Trí</v>
      </c>
      <c r="G332" t="s">
        <v>1875</v>
      </c>
      <c r="H332">
        <v>595</v>
      </c>
    </row>
    <row r="333" spans="1:8">
      <c r="A333">
        <v>4553</v>
      </c>
      <c r="B333" t="s">
        <v>475</v>
      </c>
      <c r="C333">
        <v>72</v>
      </c>
      <c r="D333" t="s">
        <v>611</v>
      </c>
      <c r="E333">
        <v>650</v>
      </c>
      <c r="F333" s="48" t="str">
        <f t="shared" si="5"/>
        <v>Thành phố Hà NộiHuyện Sóc SơnXã Mai Đình</v>
      </c>
      <c r="G333" t="s">
        <v>1876</v>
      </c>
      <c r="H333">
        <v>596</v>
      </c>
    </row>
    <row r="334" spans="1:8">
      <c r="A334">
        <v>4554</v>
      </c>
      <c r="B334" t="s">
        <v>475</v>
      </c>
      <c r="C334">
        <v>72</v>
      </c>
      <c r="D334" t="s">
        <v>611</v>
      </c>
      <c r="E334">
        <v>650</v>
      </c>
      <c r="F334" s="48" t="str">
        <f t="shared" si="5"/>
        <v>Thành phố Hà NộiHuyện Sóc SơnXã Tiên Dược</v>
      </c>
      <c r="G334" t="s">
        <v>1877</v>
      </c>
      <c r="H334">
        <v>597</v>
      </c>
    </row>
    <row r="335" spans="1:8">
      <c r="A335">
        <v>4555</v>
      </c>
      <c r="B335" t="s">
        <v>475</v>
      </c>
      <c r="C335">
        <v>72</v>
      </c>
      <c r="D335" t="s">
        <v>611</v>
      </c>
      <c r="E335">
        <v>650</v>
      </c>
      <c r="F335" s="48" t="str">
        <f t="shared" si="5"/>
        <v>Thành phố Hà NộiHuyện Sóc SơnXã Bắc Phú</v>
      </c>
      <c r="G335" t="s">
        <v>1878</v>
      </c>
      <c r="H335">
        <v>598</v>
      </c>
    </row>
    <row r="336" spans="1:8">
      <c r="A336">
        <v>4556</v>
      </c>
      <c r="B336" t="s">
        <v>475</v>
      </c>
      <c r="C336">
        <v>72</v>
      </c>
      <c r="D336" t="s">
        <v>612</v>
      </c>
      <c r="E336">
        <v>651</v>
      </c>
      <c r="F336" s="48" t="str">
        <f t="shared" si="5"/>
        <v>Thành phố Hà NộiHuyện Đông AnhXã Uy Nỗ</v>
      </c>
      <c r="G336" t="s">
        <v>1879</v>
      </c>
      <c r="H336">
        <v>599</v>
      </c>
    </row>
    <row r="337" spans="1:8">
      <c r="A337">
        <v>4557</v>
      </c>
      <c r="B337" t="s">
        <v>475</v>
      </c>
      <c r="C337">
        <v>72</v>
      </c>
      <c r="D337" t="s">
        <v>612</v>
      </c>
      <c r="E337">
        <v>651</v>
      </c>
      <c r="F337" s="48" t="str">
        <f t="shared" si="5"/>
        <v>Thành phố Hà NộiHuyện Đông AnhXã Tiên Dương</v>
      </c>
      <c r="G337" t="s">
        <v>1880</v>
      </c>
      <c r="H337">
        <v>600</v>
      </c>
    </row>
    <row r="338" spans="1:8">
      <c r="A338">
        <v>4558</v>
      </c>
      <c r="B338" t="s">
        <v>475</v>
      </c>
      <c r="C338">
        <v>72</v>
      </c>
      <c r="D338" t="s">
        <v>612</v>
      </c>
      <c r="E338">
        <v>651</v>
      </c>
      <c r="F338" s="48" t="str">
        <f t="shared" si="5"/>
        <v>Thành phố Hà NộiHuyện Đông AnhXã Xuân Canh</v>
      </c>
      <c r="G338" t="s">
        <v>1881</v>
      </c>
      <c r="H338">
        <v>601</v>
      </c>
    </row>
    <row r="339" spans="1:8">
      <c r="A339">
        <v>4559</v>
      </c>
      <c r="B339" t="s">
        <v>475</v>
      </c>
      <c r="C339">
        <v>72</v>
      </c>
      <c r="D339" t="s">
        <v>612</v>
      </c>
      <c r="E339">
        <v>651</v>
      </c>
      <c r="F339" s="48" t="str">
        <f t="shared" si="5"/>
        <v>Thành phố Hà NộiHuyện Đông AnhXã Vân Nội</v>
      </c>
      <c r="G339" t="s">
        <v>1882</v>
      </c>
      <c r="H339">
        <v>602</v>
      </c>
    </row>
    <row r="340" spans="1:8">
      <c r="A340">
        <v>4560</v>
      </c>
      <c r="B340" t="s">
        <v>475</v>
      </c>
      <c r="C340">
        <v>72</v>
      </c>
      <c r="D340" t="s">
        <v>612</v>
      </c>
      <c r="E340">
        <v>651</v>
      </c>
      <c r="F340" s="48" t="str">
        <f t="shared" si="5"/>
        <v>Thành phố Hà NộiHuyện Đông AnhXã Bắc Hồng</v>
      </c>
      <c r="G340" t="s">
        <v>1883</v>
      </c>
      <c r="H340">
        <v>603</v>
      </c>
    </row>
    <row r="341" spans="1:8">
      <c r="A341">
        <v>4561</v>
      </c>
      <c r="B341" t="s">
        <v>475</v>
      </c>
      <c r="C341">
        <v>72</v>
      </c>
      <c r="D341" t="s">
        <v>612</v>
      </c>
      <c r="E341">
        <v>651</v>
      </c>
      <c r="F341" s="48" t="str">
        <f t="shared" si="5"/>
        <v>Thành phố Hà NộiHuyện Đông AnhXã Mai Lâm</v>
      </c>
      <c r="G341" t="s">
        <v>1884</v>
      </c>
      <c r="H341">
        <v>604</v>
      </c>
    </row>
    <row r="342" spans="1:8">
      <c r="A342">
        <v>4562</v>
      </c>
      <c r="B342" t="s">
        <v>475</v>
      </c>
      <c r="C342">
        <v>72</v>
      </c>
      <c r="D342" t="s">
        <v>612</v>
      </c>
      <c r="E342">
        <v>651</v>
      </c>
      <c r="F342" s="48" t="str">
        <f t="shared" si="5"/>
        <v>Thành phố Hà NộiHuyện Đông AnhXã Hải Bối</v>
      </c>
      <c r="G342" t="s">
        <v>1885</v>
      </c>
      <c r="H342">
        <v>605</v>
      </c>
    </row>
    <row r="343" spans="1:8">
      <c r="A343">
        <v>4563</v>
      </c>
      <c r="B343" t="s">
        <v>475</v>
      </c>
      <c r="C343">
        <v>72</v>
      </c>
      <c r="D343" t="s">
        <v>612</v>
      </c>
      <c r="E343">
        <v>651</v>
      </c>
      <c r="F343" s="48" t="str">
        <f t="shared" si="5"/>
        <v>Thành phố Hà NộiHuyện Đông AnhXã Kim Nỗ</v>
      </c>
      <c r="G343" t="s">
        <v>1886</v>
      </c>
      <c r="H343">
        <v>606</v>
      </c>
    </row>
    <row r="344" spans="1:8">
      <c r="A344">
        <v>4564</v>
      </c>
      <c r="B344" t="s">
        <v>475</v>
      </c>
      <c r="C344">
        <v>72</v>
      </c>
      <c r="D344" t="s">
        <v>612</v>
      </c>
      <c r="E344">
        <v>651</v>
      </c>
      <c r="F344" s="48" t="str">
        <f t="shared" si="5"/>
        <v>Thành phố Hà NộiHuyện Đông AnhXã Xuân Nộn</v>
      </c>
      <c r="G344" t="s">
        <v>1887</v>
      </c>
      <c r="H344">
        <v>607</v>
      </c>
    </row>
    <row r="345" spans="1:8">
      <c r="A345">
        <v>4565</v>
      </c>
      <c r="B345" t="s">
        <v>475</v>
      </c>
      <c r="C345">
        <v>72</v>
      </c>
      <c r="D345" t="s">
        <v>612</v>
      </c>
      <c r="E345">
        <v>651</v>
      </c>
      <c r="F345" s="48" t="str">
        <f t="shared" si="5"/>
        <v>Thành phố Hà NộiHuyện Đông AnhThị trấn Đông Anh</v>
      </c>
      <c r="G345" t="s">
        <v>1888</v>
      </c>
      <c r="H345">
        <v>608</v>
      </c>
    </row>
    <row r="346" spans="1:8">
      <c r="A346">
        <v>4566</v>
      </c>
      <c r="B346" t="s">
        <v>475</v>
      </c>
      <c r="C346">
        <v>72</v>
      </c>
      <c r="D346" t="s">
        <v>612</v>
      </c>
      <c r="E346">
        <v>651</v>
      </c>
      <c r="F346" s="48" t="str">
        <f t="shared" si="5"/>
        <v>Thành phố Hà NộiHuyện Đông AnhXã Nguyên Khê</v>
      </c>
      <c r="G346" t="s">
        <v>1889</v>
      </c>
      <c r="H346">
        <v>609</v>
      </c>
    </row>
    <row r="347" spans="1:8">
      <c r="A347">
        <v>4567</v>
      </c>
      <c r="B347" t="s">
        <v>475</v>
      </c>
      <c r="C347">
        <v>72</v>
      </c>
      <c r="D347" t="s">
        <v>612</v>
      </c>
      <c r="E347">
        <v>651</v>
      </c>
      <c r="F347" s="48" t="str">
        <f t="shared" si="5"/>
        <v>Thành phố Hà NộiHuyện Đông AnhXã Cổ Loa</v>
      </c>
      <c r="G347" t="s">
        <v>1890</v>
      </c>
      <c r="H347">
        <v>610</v>
      </c>
    </row>
    <row r="348" spans="1:8">
      <c r="A348">
        <v>4568</v>
      </c>
      <c r="B348" t="s">
        <v>475</v>
      </c>
      <c r="C348">
        <v>72</v>
      </c>
      <c r="D348" t="s">
        <v>612</v>
      </c>
      <c r="E348">
        <v>651</v>
      </c>
      <c r="F348" s="48" t="str">
        <f t="shared" si="5"/>
        <v>Thành phố Hà NộiHuyện Đông AnhXã Việt Hùng</v>
      </c>
      <c r="G348" t="s">
        <v>1891</v>
      </c>
      <c r="H348">
        <v>611</v>
      </c>
    </row>
    <row r="349" spans="1:8">
      <c r="A349">
        <v>4569</v>
      </c>
      <c r="B349" t="s">
        <v>475</v>
      </c>
      <c r="C349">
        <v>72</v>
      </c>
      <c r="D349" t="s">
        <v>612</v>
      </c>
      <c r="E349">
        <v>651</v>
      </c>
      <c r="F349" s="48" t="str">
        <f t="shared" si="5"/>
        <v>Thành phố Hà NộiHuyện Đông AnhXã Liên Hà</v>
      </c>
      <c r="G349" t="s">
        <v>1892</v>
      </c>
      <c r="H349">
        <v>612</v>
      </c>
    </row>
    <row r="350" spans="1:8">
      <c r="A350">
        <v>4570</v>
      </c>
      <c r="B350" t="s">
        <v>475</v>
      </c>
      <c r="C350">
        <v>72</v>
      </c>
      <c r="D350" t="s">
        <v>612</v>
      </c>
      <c r="E350">
        <v>651</v>
      </c>
      <c r="F350" s="48" t="str">
        <f t="shared" si="5"/>
        <v>Thành phố Hà NộiHuyện Đông AnhXã Đông Hội</v>
      </c>
      <c r="G350" t="s">
        <v>1893</v>
      </c>
      <c r="H350">
        <v>613</v>
      </c>
    </row>
    <row r="351" spans="1:8">
      <c r="A351">
        <v>4571</v>
      </c>
      <c r="B351" t="s">
        <v>475</v>
      </c>
      <c r="C351">
        <v>72</v>
      </c>
      <c r="D351" t="s">
        <v>612</v>
      </c>
      <c r="E351">
        <v>651</v>
      </c>
      <c r="F351" s="48" t="str">
        <f t="shared" si="5"/>
        <v>Thành phố Hà NộiHuyện Đông AnhXã Đại Mạch</v>
      </c>
      <c r="G351" t="s">
        <v>1894</v>
      </c>
      <c r="H351">
        <v>614</v>
      </c>
    </row>
    <row r="352" spans="1:8">
      <c r="A352">
        <v>4572</v>
      </c>
      <c r="B352" t="s">
        <v>475</v>
      </c>
      <c r="C352">
        <v>72</v>
      </c>
      <c r="D352" t="s">
        <v>612</v>
      </c>
      <c r="E352">
        <v>651</v>
      </c>
      <c r="F352" s="48" t="str">
        <f t="shared" si="5"/>
        <v>Thành phố Hà NộiHuyện Đông AnhXã Nam Hồng</v>
      </c>
      <c r="G352" t="s">
        <v>1895</v>
      </c>
      <c r="H352">
        <v>615</v>
      </c>
    </row>
    <row r="353" spans="1:8">
      <c r="A353">
        <v>4573</v>
      </c>
      <c r="B353" t="s">
        <v>475</v>
      </c>
      <c r="C353">
        <v>72</v>
      </c>
      <c r="D353" t="s">
        <v>612</v>
      </c>
      <c r="E353">
        <v>651</v>
      </c>
      <c r="F353" s="48" t="str">
        <f t="shared" si="5"/>
        <v>Thành phố Hà NộiHuyện Đông AnhXã Võng La</v>
      </c>
      <c r="G353" t="s">
        <v>1896</v>
      </c>
      <c r="H353">
        <v>616</v>
      </c>
    </row>
    <row r="354" spans="1:8">
      <c r="A354">
        <v>4574</v>
      </c>
      <c r="B354" t="s">
        <v>475</v>
      </c>
      <c r="C354">
        <v>72</v>
      </c>
      <c r="D354" t="s">
        <v>612</v>
      </c>
      <c r="E354">
        <v>651</v>
      </c>
      <c r="F354" s="48" t="str">
        <f t="shared" si="5"/>
        <v>Thành phố Hà NộiHuyện Đông AnhXã Dục Tú</v>
      </c>
      <c r="G354" t="s">
        <v>1897</v>
      </c>
      <c r="H354">
        <v>617</v>
      </c>
    </row>
    <row r="355" spans="1:8">
      <c r="A355">
        <v>4575</v>
      </c>
      <c r="B355" t="s">
        <v>475</v>
      </c>
      <c r="C355">
        <v>72</v>
      </c>
      <c r="D355" t="s">
        <v>612</v>
      </c>
      <c r="E355">
        <v>651</v>
      </c>
      <c r="F355" s="48" t="str">
        <f t="shared" si="5"/>
        <v>Thành phố Hà NộiHuyện Đông AnhXã Vĩnh Ngọc</v>
      </c>
      <c r="G355" t="s">
        <v>1820</v>
      </c>
      <c r="H355">
        <v>618</v>
      </c>
    </row>
    <row r="356" spans="1:8">
      <c r="A356">
        <v>4576</v>
      </c>
      <c r="B356" t="s">
        <v>475</v>
      </c>
      <c r="C356">
        <v>72</v>
      </c>
      <c r="D356" t="s">
        <v>612</v>
      </c>
      <c r="E356">
        <v>651</v>
      </c>
      <c r="F356" s="48" t="str">
        <f t="shared" si="5"/>
        <v>Thành phố Hà NộiHuyện Đông AnhXã Thuỵ Lâm</v>
      </c>
      <c r="G356" t="s">
        <v>1898</v>
      </c>
      <c r="H356">
        <v>619</v>
      </c>
    </row>
    <row r="357" spans="1:8">
      <c r="A357">
        <v>4577</v>
      </c>
      <c r="B357" t="s">
        <v>475</v>
      </c>
      <c r="C357">
        <v>72</v>
      </c>
      <c r="D357" t="s">
        <v>612</v>
      </c>
      <c r="E357">
        <v>651</v>
      </c>
      <c r="F357" s="48" t="str">
        <f t="shared" si="5"/>
        <v>Thành phố Hà NộiHuyện Đông AnhXã Tầm Xá</v>
      </c>
      <c r="G357" t="s">
        <v>1899</v>
      </c>
      <c r="H357">
        <v>620</v>
      </c>
    </row>
    <row r="358" spans="1:8">
      <c r="A358">
        <v>4578</v>
      </c>
      <c r="B358" t="s">
        <v>475</v>
      </c>
      <c r="C358">
        <v>72</v>
      </c>
      <c r="D358" t="s">
        <v>612</v>
      </c>
      <c r="E358">
        <v>651</v>
      </c>
      <c r="F358" s="48" t="str">
        <f t="shared" si="5"/>
        <v>Thành phố Hà NộiHuyện Đông AnhXã Vân Hà</v>
      </c>
      <c r="G358" t="s">
        <v>1900</v>
      </c>
      <c r="H358">
        <v>621</v>
      </c>
    </row>
    <row r="359" spans="1:8">
      <c r="A359">
        <v>4579</v>
      </c>
      <c r="B359" t="s">
        <v>475</v>
      </c>
      <c r="C359">
        <v>72</v>
      </c>
      <c r="D359" t="s">
        <v>612</v>
      </c>
      <c r="E359">
        <v>651</v>
      </c>
      <c r="F359" s="48" t="str">
        <f t="shared" si="5"/>
        <v>Thành phố Hà NộiHuyện Đông AnhXã Kim Chung</v>
      </c>
      <c r="G359" t="s">
        <v>1901</v>
      </c>
      <c r="H359">
        <v>622</v>
      </c>
    </row>
    <row r="360" spans="1:8">
      <c r="A360">
        <v>4580</v>
      </c>
      <c r="B360" t="s">
        <v>475</v>
      </c>
      <c r="C360">
        <v>72</v>
      </c>
      <c r="D360" t="s">
        <v>607</v>
      </c>
      <c r="E360">
        <v>646</v>
      </c>
      <c r="F360" s="48" t="str">
        <f t="shared" si="5"/>
        <v>Thành phố Hà NộiQuận Đống ĐaPhường Cát Linh</v>
      </c>
      <c r="G360" t="s">
        <v>1902</v>
      </c>
      <c r="H360">
        <v>623</v>
      </c>
    </row>
    <row r="361" spans="1:8">
      <c r="A361">
        <v>4581</v>
      </c>
      <c r="B361" t="s">
        <v>475</v>
      </c>
      <c r="C361">
        <v>72</v>
      </c>
      <c r="D361" t="s">
        <v>607</v>
      </c>
      <c r="E361">
        <v>646</v>
      </c>
      <c r="F361" s="48" t="str">
        <f t="shared" si="5"/>
        <v>Thành phố Hà NộiQuận Đống ĐaPhường Hàng Bột</v>
      </c>
      <c r="G361" t="s">
        <v>1903</v>
      </c>
      <c r="H361">
        <v>624</v>
      </c>
    </row>
    <row r="362" spans="1:8">
      <c r="A362">
        <v>4582</v>
      </c>
      <c r="B362" t="s">
        <v>475</v>
      </c>
      <c r="C362">
        <v>72</v>
      </c>
      <c r="D362" t="s">
        <v>607</v>
      </c>
      <c r="E362">
        <v>646</v>
      </c>
      <c r="F362" s="48" t="str">
        <f t="shared" si="5"/>
        <v>Thành phố Hà NộiQuận Đống ĐaPhường Quang Trung</v>
      </c>
      <c r="G362" t="s">
        <v>1904</v>
      </c>
      <c r="H362">
        <v>625</v>
      </c>
    </row>
    <row r="363" spans="1:8">
      <c r="A363">
        <v>4583</v>
      </c>
      <c r="B363" t="s">
        <v>475</v>
      </c>
      <c r="C363">
        <v>72</v>
      </c>
      <c r="D363" t="s">
        <v>607</v>
      </c>
      <c r="E363">
        <v>646</v>
      </c>
      <c r="F363" s="48" t="str">
        <f t="shared" si="5"/>
        <v>Thành phố Hà NộiQuận Đống ĐaPhường Thổ Quan</v>
      </c>
      <c r="G363" t="s">
        <v>1905</v>
      </c>
      <c r="H363">
        <v>626</v>
      </c>
    </row>
    <row r="364" spans="1:8">
      <c r="A364">
        <v>4584</v>
      </c>
      <c r="B364" t="s">
        <v>475</v>
      </c>
      <c r="C364">
        <v>72</v>
      </c>
      <c r="D364" t="s">
        <v>607</v>
      </c>
      <c r="E364">
        <v>646</v>
      </c>
      <c r="F364" s="48" t="str">
        <f t="shared" si="5"/>
        <v>Thành phố Hà NộiQuận Đống ĐaPhường Thịnh Quang</v>
      </c>
      <c r="G364" t="s">
        <v>1906</v>
      </c>
      <c r="H364">
        <v>627</v>
      </c>
    </row>
    <row r="365" spans="1:8">
      <c r="A365">
        <v>4585</v>
      </c>
      <c r="B365" t="s">
        <v>475</v>
      </c>
      <c r="C365">
        <v>72</v>
      </c>
      <c r="D365" t="s">
        <v>607</v>
      </c>
      <c r="E365">
        <v>646</v>
      </c>
      <c r="F365" s="48" t="str">
        <f t="shared" si="5"/>
        <v>Thành phố Hà NộiQuận Đống ĐaPhường Văn Chương</v>
      </c>
      <c r="G365" t="s">
        <v>1907</v>
      </c>
      <c r="H365">
        <v>628</v>
      </c>
    </row>
    <row r="366" spans="1:8">
      <c r="A366">
        <v>4586</v>
      </c>
      <c r="B366" t="s">
        <v>475</v>
      </c>
      <c r="C366">
        <v>72</v>
      </c>
      <c r="D366" t="s">
        <v>607</v>
      </c>
      <c r="E366">
        <v>646</v>
      </c>
      <c r="F366" s="48" t="str">
        <f t="shared" si="5"/>
        <v>Thành phố Hà NộiQuận Đống ĐaPhường Ngã Tư Sở</v>
      </c>
      <c r="G366" t="s">
        <v>1908</v>
      </c>
      <c r="H366">
        <v>629</v>
      </c>
    </row>
    <row r="367" spans="1:8">
      <c r="A367">
        <v>4587</v>
      </c>
      <c r="B367" t="s">
        <v>475</v>
      </c>
      <c r="C367">
        <v>72</v>
      </c>
      <c r="D367" t="s">
        <v>607</v>
      </c>
      <c r="E367">
        <v>646</v>
      </c>
      <c r="F367" s="48" t="str">
        <f t="shared" si="5"/>
        <v>Thành phố Hà NộiQuận Đống ĐaPhường Phương Liên</v>
      </c>
      <c r="G367" t="s">
        <v>1909</v>
      </c>
      <c r="H367">
        <v>630</v>
      </c>
    </row>
    <row r="368" spans="1:8">
      <c r="A368">
        <v>4588</v>
      </c>
      <c r="B368" t="s">
        <v>475</v>
      </c>
      <c r="C368">
        <v>72</v>
      </c>
      <c r="D368" t="s">
        <v>607</v>
      </c>
      <c r="E368">
        <v>646</v>
      </c>
      <c r="F368" s="48" t="str">
        <f t="shared" si="5"/>
        <v>Thành phố Hà NộiQuận Đống ĐaPhường Trung Phụng</v>
      </c>
      <c r="G368" t="s">
        <v>1910</v>
      </c>
      <c r="H368">
        <v>631</v>
      </c>
    </row>
    <row r="369" spans="1:8">
      <c r="A369">
        <v>4589</v>
      </c>
      <c r="B369" t="s">
        <v>475</v>
      </c>
      <c r="C369">
        <v>72</v>
      </c>
      <c r="D369" t="s">
        <v>607</v>
      </c>
      <c r="E369">
        <v>646</v>
      </c>
      <c r="F369" s="48" t="str">
        <f t="shared" si="5"/>
        <v>Thành phố Hà NộiQuận Đống ĐaPhường Kim Liên</v>
      </c>
      <c r="G369" t="s">
        <v>1911</v>
      </c>
      <c r="H369">
        <v>632</v>
      </c>
    </row>
    <row r="370" spans="1:8">
      <c r="A370">
        <v>4590</v>
      </c>
      <c r="B370" t="s">
        <v>475</v>
      </c>
      <c r="C370">
        <v>72</v>
      </c>
      <c r="D370" t="s">
        <v>607</v>
      </c>
      <c r="E370">
        <v>646</v>
      </c>
      <c r="F370" s="48" t="str">
        <f t="shared" si="5"/>
        <v>Thành phố Hà NộiQuận Đống ĐaPhường Văn Miếu</v>
      </c>
      <c r="G370" t="s">
        <v>1912</v>
      </c>
      <c r="H370">
        <v>633</v>
      </c>
    </row>
    <row r="371" spans="1:8">
      <c r="A371">
        <v>4591</v>
      </c>
      <c r="B371" t="s">
        <v>475</v>
      </c>
      <c r="C371">
        <v>72</v>
      </c>
      <c r="D371" t="s">
        <v>607</v>
      </c>
      <c r="E371">
        <v>646</v>
      </c>
      <c r="F371" s="48" t="str">
        <f t="shared" si="5"/>
        <v>Thành phố Hà NộiQuận Đống ĐaPhường Ô Chợ Dừa</v>
      </c>
      <c r="G371" t="s">
        <v>1913</v>
      </c>
      <c r="H371">
        <v>634</v>
      </c>
    </row>
    <row r="372" spans="1:8">
      <c r="A372">
        <v>4592</v>
      </c>
      <c r="B372" t="s">
        <v>475</v>
      </c>
      <c r="C372">
        <v>72</v>
      </c>
      <c r="D372" t="s">
        <v>607</v>
      </c>
      <c r="E372">
        <v>646</v>
      </c>
      <c r="F372" s="48" t="str">
        <f t="shared" si="5"/>
        <v>Thành phố Hà NộiQuận Đống ĐaPhường Láng Thượng</v>
      </c>
      <c r="G372" t="s">
        <v>1914</v>
      </c>
      <c r="H372">
        <v>635</v>
      </c>
    </row>
    <row r="373" spans="1:8">
      <c r="A373">
        <v>4593</v>
      </c>
      <c r="B373" t="s">
        <v>475</v>
      </c>
      <c r="C373">
        <v>72</v>
      </c>
      <c r="D373" t="s">
        <v>607</v>
      </c>
      <c r="E373">
        <v>646</v>
      </c>
      <c r="F373" s="48" t="str">
        <f t="shared" si="5"/>
        <v>Thành phố Hà NộiQuận Đống ĐaPhường Láng Hạ</v>
      </c>
      <c r="G373" t="s">
        <v>1915</v>
      </c>
      <c r="H373">
        <v>636</v>
      </c>
    </row>
    <row r="374" spans="1:8">
      <c r="A374">
        <v>4594</v>
      </c>
      <c r="B374" t="s">
        <v>475</v>
      </c>
      <c r="C374">
        <v>72</v>
      </c>
      <c r="D374" t="s">
        <v>607</v>
      </c>
      <c r="E374">
        <v>646</v>
      </c>
      <c r="F374" s="48" t="str">
        <f t="shared" si="5"/>
        <v>Thành phố Hà NộiQuận Đống ĐaPhường Khâm Thiên</v>
      </c>
      <c r="G374" t="s">
        <v>1916</v>
      </c>
      <c r="H374">
        <v>637</v>
      </c>
    </row>
    <row r="375" spans="1:8">
      <c r="A375">
        <v>4595</v>
      </c>
      <c r="B375" t="s">
        <v>475</v>
      </c>
      <c r="C375">
        <v>72</v>
      </c>
      <c r="D375" t="s">
        <v>607</v>
      </c>
      <c r="E375">
        <v>646</v>
      </c>
      <c r="F375" s="48" t="str">
        <f t="shared" si="5"/>
        <v>Thành phố Hà NộiQuận Đống ĐaPhường Phương Mai</v>
      </c>
      <c r="G375" t="s">
        <v>1917</v>
      </c>
      <c r="H375">
        <v>638</v>
      </c>
    </row>
    <row r="376" spans="1:8">
      <c r="A376">
        <v>4596</v>
      </c>
      <c r="B376" t="s">
        <v>475</v>
      </c>
      <c r="C376">
        <v>72</v>
      </c>
      <c r="D376" t="s">
        <v>607</v>
      </c>
      <c r="E376">
        <v>646</v>
      </c>
      <c r="F376" s="48" t="str">
        <f t="shared" si="5"/>
        <v>Thành phố Hà NộiQuận Đống ĐaPhường Trung Liệt</v>
      </c>
      <c r="G376" t="s">
        <v>1918</v>
      </c>
      <c r="H376">
        <v>639</v>
      </c>
    </row>
    <row r="377" spans="1:8">
      <c r="A377">
        <v>4597</v>
      </c>
      <c r="B377" t="s">
        <v>475</v>
      </c>
      <c r="C377">
        <v>72</v>
      </c>
      <c r="D377" t="s">
        <v>607</v>
      </c>
      <c r="E377">
        <v>646</v>
      </c>
      <c r="F377" s="48" t="str">
        <f t="shared" si="5"/>
        <v>Thành phố Hà NộiQuận Đống ĐaPhường Quốc Tử Giám</v>
      </c>
      <c r="G377" t="s">
        <v>1919</v>
      </c>
      <c r="H377">
        <v>640</v>
      </c>
    </row>
    <row r="378" spans="1:8">
      <c r="A378">
        <v>4598</v>
      </c>
      <c r="B378" t="s">
        <v>475</v>
      </c>
      <c r="C378">
        <v>72</v>
      </c>
      <c r="D378" t="s">
        <v>607</v>
      </c>
      <c r="E378">
        <v>646</v>
      </c>
      <c r="F378" s="48" t="str">
        <f t="shared" si="5"/>
        <v>Thành phố Hà NộiQuận Đống ĐaPhường Trung Tự</v>
      </c>
      <c r="G378" t="s">
        <v>1920</v>
      </c>
      <c r="H378">
        <v>641</v>
      </c>
    </row>
    <row r="379" spans="1:8">
      <c r="A379">
        <v>4599</v>
      </c>
      <c r="B379" t="s">
        <v>475</v>
      </c>
      <c r="C379">
        <v>72</v>
      </c>
      <c r="D379" t="s">
        <v>607</v>
      </c>
      <c r="E379">
        <v>646</v>
      </c>
      <c r="F379" s="48" t="str">
        <f t="shared" si="5"/>
        <v>Thành phố Hà NộiQuận Đống ĐaPhường Khương Thượng</v>
      </c>
      <c r="G379" t="s">
        <v>1921</v>
      </c>
      <c r="H379">
        <v>642</v>
      </c>
    </row>
    <row r="380" spans="1:8">
      <c r="A380">
        <v>4600</v>
      </c>
      <c r="B380" t="s">
        <v>475</v>
      </c>
      <c r="C380">
        <v>72</v>
      </c>
      <c r="D380" t="s">
        <v>607</v>
      </c>
      <c r="E380">
        <v>646</v>
      </c>
      <c r="F380" s="48" t="str">
        <f t="shared" si="5"/>
        <v>Thành phố Hà NộiQuận Đống ĐaPhường Nam Đồng</v>
      </c>
      <c r="G380" t="s">
        <v>1922</v>
      </c>
      <c r="H380">
        <v>643</v>
      </c>
    </row>
    <row r="381" spans="1:8">
      <c r="A381">
        <v>4601</v>
      </c>
      <c r="B381" t="s">
        <v>475</v>
      </c>
      <c r="C381">
        <v>72</v>
      </c>
      <c r="D381" t="s">
        <v>613</v>
      </c>
      <c r="E381">
        <v>652</v>
      </c>
      <c r="F381" s="48" t="str">
        <f t="shared" si="5"/>
        <v>Thành phố Hà NộiHuyện Gia LâmXã Đặng Xá</v>
      </c>
      <c r="G381" t="s">
        <v>1923</v>
      </c>
      <c r="H381">
        <v>644</v>
      </c>
    </row>
    <row r="382" spans="1:8">
      <c r="A382">
        <v>4602</v>
      </c>
      <c r="B382" t="s">
        <v>475</v>
      </c>
      <c r="C382">
        <v>72</v>
      </c>
      <c r="D382" t="s">
        <v>613</v>
      </c>
      <c r="E382">
        <v>652</v>
      </c>
      <c r="F382" s="48" t="str">
        <f t="shared" si="5"/>
        <v>Thành phố Hà NộiHuyện Gia LâmThị trấn Yên Viên</v>
      </c>
      <c r="G382" t="s">
        <v>1924</v>
      </c>
      <c r="H382">
        <v>645</v>
      </c>
    </row>
    <row r="383" spans="1:8">
      <c r="A383">
        <v>4603</v>
      </c>
      <c r="B383" t="s">
        <v>475</v>
      </c>
      <c r="C383">
        <v>72</v>
      </c>
      <c r="D383" t="s">
        <v>613</v>
      </c>
      <c r="E383">
        <v>652</v>
      </c>
      <c r="F383" s="48" t="str">
        <f t="shared" si="5"/>
        <v>Thành phố Hà NộiHuyện Gia LâmTrị trấn Trâu Quỳ</v>
      </c>
      <c r="G383" t="s">
        <v>1925</v>
      </c>
      <c r="H383">
        <v>646</v>
      </c>
    </row>
    <row r="384" spans="1:8">
      <c r="A384">
        <v>4604</v>
      </c>
      <c r="B384" t="s">
        <v>475</v>
      </c>
      <c r="C384">
        <v>72</v>
      </c>
      <c r="D384" t="s">
        <v>613</v>
      </c>
      <c r="E384">
        <v>652</v>
      </c>
      <c r="F384" s="48" t="str">
        <f t="shared" si="5"/>
        <v>Thành phố Hà NộiHuyện Gia LâmXã Ninh Hiệp</v>
      </c>
      <c r="G384" t="s">
        <v>1926</v>
      </c>
      <c r="H384">
        <v>647</v>
      </c>
    </row>
    <row r="385" spans="1:8">
      <c r="A385">
        <v>4605</v>
      </c>
      <c r="B385" t="s">
        <v>475</v>
      </c>
      <c r="C385">
        <v>72</v>
      </c>
      <c r="D385" t="s">
        <v>613</v>
      </c>
      <c r="E385">
        <v>652</v>
      </c>
      <c r="F385" s="48" t="str">
        <f t="shared" si="5"/>
        <v>Thành phố Hà NộiHuyện Gia LâmXã Dương Xá</v>
      </c>
      <c r="G385" t="s">
        <v>1927</v>
      </c>
      <c r="H385">
        <v>648</v>
      </c>
    </row>
    <row r="386" spans="1:8">
      <c r="A386">
        <v>4606</v>
      </c>
      <c r="B386" t="s">
        <v>475</v>
      </c>
      <c r="C386">
        <v>72</v>
      </c>
      <c r="D386" t="s">
        <v>613</v>
      </c>
      <c r="E386">
        <v>652</v>
      </c>
      <c r="F386" s="48" t="str">
        <f t="shared" ref="F386:F449" si="6">B386&amp;D386&amp;G386</f>
        <v>Thành phố Hà NộiHuyện Gia LâmXã Dương Hà</v>
      </c>
      <c r="G386" t="s">
        <v>1928</v>
      </c>
      <c r="H386">
        <v>649</v>
      </c>
    </row>
    <row r="387" spans="1:8">
      <c r="A387">
        <v>4607</v>
      </c>
      <c r="B387" t="s">
        <v>475</v>
      </c>
      <c r="C387">
        <v>72</v>
      </c>
      <c r="D387" t="s">
        <v>613</v>
      </c>
      <c r="E387">
        <v>652</v>
      </c>
      <c r="F387" s="48" t="str">
        <f t="shared" si="6"/>
        <v>Thành phố Hà NộiHuyện Gia LâmXã Kim Lan</v>
      </c>
      <c r="G387" t="s">
        <v>1929</v>
      </c>
      <c r="H387">
        <v>650</v>
      </c>
    </row>
    <row r="388" spans="1:8">
      <c r="A388">
        <v>4608</v>
      </c>
      <c r="B388" t="s">
        <v>475</v>
      </c>
      <c r="C388">
        <v>72</v>
      </c>
      <c r="D388" t="s">
        <v>613</v>
      </c>
      <c r="E388">
        <v>652</v>
      </c>
      <c r="F388" s="48" t="str">
        <f t="shared" si="6"/>
        <v>Thành phố Hà NộiHuyện Gia LâmXã Cổ Bi</v>
      </c>
      <c r="G388" t="s">
        <v>1930</v>
      </c>
      <c r="H388">
        <v>651</v>
      </c>
    </row>
    <row r="389" spans="1:8">
      <c r="A389">
        <v>4609</v>
      </c>
      <c r="B389" t="s">
        <v>475</v>
      </c>
      <c r="C389">
        <v>72</v>
      </c>
      <c r="D389" t="s">
        <v>613</v>
      </c>
      <c r="E389">
        <v>652</v>
      </c>
      <c r="F389" s="48" t="str">
        <f t="shared" si="6"/>
        <v>Thành phố Hà NộiHuyện Gia LâmXã Phù Đổng</v>
      </c>
      <c r="G389" t="s">
        <v>1931</v>
      </c>
      <c r="H389">
        <v>652</v>
      </c>
    </row>
    <row r="390" spans="1:8">
      <c r="A390">
        <v>4610</v>
      </c>
      <c r="B390" t="s">
        <v>475</v>
      </c>
      <c r="C390">
        <v>72</v>
      </c>
      <c r="D390" t="s">
        <v>613</v>
      </c>
      <c r="E390">
        <v>652</v>
      </c>
      <c r="F390" s="48" t="str">
        <f t="shared" si="6"/>
        <v>Thành phố Hà NộiHuyện Gia LâmXã Phú Thị</v>
      </c>
      <c r="G390" t="s">
        <v>1932</v>
      </c>
      <c r="H390">
        <v>653</v>
      </c>
    </row>
    <row r="391" spans="1:8">
      <c r="A391">
        <v>4611</v>
      </c>
      <c r="B391" t="s">
        <v>475</v>
      </c>
      <c r="C391">
        <v>72</v>
      </c>
      <c r="D391" t="s">
        <v>613</v>
      </c>
      <c r="E391">
        <v>652</v>
      </c>
      <c r="F391" s="48" t="str">
        <f t="shared" si="6"/>
        <v>Thành phố Hà NộiHuyện Gia LâmXã Lệ Chi</v>
      </c>
      <c r="G391" t="s">
        <v>1933</v>
      </c>
      <c r="H391">
        <v>654</v>
      </c>
    </row>
    <row r="392" spans="1:8">
      <c r="A392">
        <v>4612</v>
      </c>
      <c r="B392" t="s">
        <v>475</v>
      </c>
      <c r="C392">
        <v>72</v>
      </c>
      <c r="D392" t="s">
        <v>613</v>
      </c>
      <c r="E392">
        <v>652</v>
      </c>
      <c r="F392" s="48" t="str">
        <f t="shared" si="6"/>
        <v>Thành phố Hà NộiHuyện Gia LâmXã Dương Quang</v>
      </c>
      <c r="G392" t="s">
        <v>1934</v>
      </c>
      <c r="H392">
        <v>655</v>
      </c>
    </row>
    <row r="393" spans="1:8">
      <c r="A393">
        <v>4613</v>
      </c>
      <c r="B393" t="s">
        <v>475</v>
      </c>
      <c r="C393">
        <v>72</v>
      </c>
      <c r="D393" t="s">
        <v>613</v>
      </c>
      <c r="E393">
        <v>652</v>
      </c>
      <c r="F393" s="48" t="str">
        <f t="shared" si="6"/>
        <v>Thành phố Hà NộiHuyện Gia LâmXã Yên Thường</v>
      </c>
      <c r="G393" t="s">
        <v>1935</v>
      </c>
      <c r="H393">
        <v>656</v>
      </c>
    </row>
    <row r="394" spans="1:8">
      <c r="A394">
        <v>4614</v>
      </c>
      <c r="B394" t="s">
        <v>475</v>
      </c>
      <c r="C394">
        <v>72</v>
      </c>
      <c r="D394" t="s">
        <v>613</v>
      </c>
      <c r="E394">
        <v>652</v>
      </c>
      <c r="F394" s="48" t="str">
        <f t="shared" si="6"/>
        <v>Thành phố Hà NộiHuyện Gia LâmXã Kiêu Kỵ</v>
      </c>
      <c r="G394" t="s">
        <v>1936</v>
      </c>
      <c r="H394">
        <v>657</v>
      </c>
    </row>
    <row r="395" spans="1:8">
      <c r="A395">
        <v>4615</v>
      </c>
      <c r="B395" t="s">
        <v>475</v>
      </c>
      <c r="C395">
        <v>72</v>
      </c>
      <c r="D395" t="s">
        <v>613</v>
      </c>
      <c r="E395">
        <v>652</v>
      </c>
      <c r="F395" s="48" t="str">
        <f t="shared" si="6"/>
        <v>Thành phố Hà NộiHuyện Gia LâmXã Kim Sơn</v>
      </c>
      <c r="G395" t="s">
        <v>1530</v>
      </c>
      <c r="H395">
        <v>658</v>
      </c>
    </row>
    <row r="396" spans="1:8">
      <c r="A396">
        <v>4616</v>
      </c>
      <c r="B396" t="s">
        <v>475</v>
      </c>
      <c r="C396">
        <v>72</v>
      </c>
      <c r="D396" t="s">
        <v>613</v>
      </c>
      <c r="E396">
        <v>652</v>
      </c>
      <c r="F396" s="48" t="str">
        <f t="shared" si="6"/>
        <v>Thành phố Hà NộiHuyện Gia LâmXã Văn Đức</v>
      </c>
      <c r="G396" t="s">
        <v>1937</v>
      </c>
      <c r="H396">
        <v>659</v>
      </c>
    </row>
    <row r="397" spans="1:8">
      <c r="A397">
        <v>4617</v>
      </c>
      <c r="B397" t="s">
        <v>475</v>
      </c>
      <c r="C397">
        <v>72</v>
      </c>
      <c r="D397" t="s">
        <v>613</v>
      </c>
      <c r="E397">
        <v>652</v>
      </c>
      <c r="F397" s="48" t="str">
        <f t="shared" si="6"/>
        <v>Thành phố Hà NộiHuyện Gia LâmXã Yên Viên</v>
      </c>
      <c r="G397" t="s">
        <v>1938</v>
      </c>
      <c r="H397">
        <v>660</v>
      </c>
    </row>
    <row r="398" spans="1:8">
      <c r="A398">
        <v>4618</v>
      </c>
      <c r="B398" t="s">
        <v>475</v>
      </c>
      <c r="C398">
        <v>72</v>
      </c>
      <c r="D398" t="s">
        <v>613</v>
      </c>
      <c r="E398">
        <v>652</v>
      </c>
      <c r="F398" s="48" t="str">
        <f t="shared" si="6"/>
        <v>Thành phố Hà NộiHuyện Gia LâmXã Đình Xuyên</v>
      </c>
      <c r="G398" t="s">
        <v>1939</v>
      </c>
      <c r="H398">
        <v>661</v>
      </c>
    </row>
    <row r="399" spans="1:8">
      <c r="A399">
        <v>4619</v>
      </c>
      <c r="B399" t="s">
        <v>475</v>
      </c>
      <c r="C399">
        <v>72</v>
      </c>
      <c r="D399" t="s">
        <v>613</v>
      </c>
      <c r="E399">
        <v>652</v>
      </c>
      <c r="F399" s="48" t="str">
        <f t="shared" si="6"/>
        <v>Thành phố Hà NộiHuyện Gia LâmXã Trung Mầu</v>
      </c>
      <c r="G399" t="s">
        <v>1940</v>
      </c>
      <c r="H399">
        <v>662</v>
      </c>
    </row>
    <row r="400" spans="1:8">
      <c r="A400">
        <v>4620</v>
      </c>
      <c r="B400" t="s">
        <v>475</v>
      </c>
      <c r="C400">
        <v>72</v>
      </c>
      <c r="D400" t="s">
        <v>613</v>
      </c>
      <c r="E400">
        <v>652</v>
      </c>
      <c r="F400" s="48" t="str">
        <f t="shared" si="6"/>
        <v>Thành phố Hà NộiHuyện Gia LâmXã Đông Dư</v>
      </c>
      <c r="G400" t="s">
        <v>1941</v>
      </c>
      <c r="H400">
        <v>663</v>
      </c>
    </row>
    <row r="401" spans="1:8">
      <c r="A401">
        <v>4621</v>
      </c>
      <c r="B401" t="s">
        <v>475</v>
      </c>
      <c r="C401">
        <v>72</v>
      </c>
      <c r="D401" t="s">
        <v>613</v>
      </c>
      <c r="E401">
        <v>652</v>
      </c>
      <c r="F401" s="48" t="str">
        <f t="shared" si="6"/>
        <v>Thành phố Hà NộiHuyện Gia LâmXã Đa Tốn</v>
      </c>
      <c r="G401" t="s">
        <v>1942</v>
      </c>
      <c r="H401">
        <v>664</v>
      </c>
    </row>
    <row r="402" spans="1:8">
      <c r="A402">
        <v>4622</v>
      </c>
      <c r="B402" t="s">
        <v>475</v>
      </c>
      <c r="C402">
        <v>72</v>
      </c>
      <c r="D402" t="s">
        <v>613</v>
      </c>
      <c r="E402">
        <v>652</v>
      </c>
      <c r="F402" s="48" t="str">
        <f t="shared" si="6"/>
        <v>Thành phố Hà NộiHuyện Gia LâmXã Bát Tràng</v>
      </c>
      <c r="G402" t="s">
        <v>1943</v>
      </c>
      <c r="H402">
        <v>665</v>
      </c>
    </row>
    <row r="403" spans="1:8">
      <c r="A403">
        <v>4623</v>
      </c>
      <c r="B403" t="s">
        <v>475</v>
      </c>
      <c r="C403">
        <v>72</v>
      </c>
      <c r="D403" t="s">
        <v>614</v>
      </c>
      <c r="E403">
        <v>653</v>
      </c>
      <c r="F403" s="48" t="str">
        <f t="shared" si="6"/>
        <v>Thành phố Hà NộiQuận Nam Từ LiêmXã Tây Tựu</v>
      </c>
      <c r="G403" t="s">
        <v>1944</v>
      </c>
      <c r="H403">
        <v>666</v>
      </c>
    </row>
    <row r="404" spans="1:8">
      <c r="A404">
        <v>4624</v>
      </c>
      <c r="B404" t="s">
        <v>475</v>
      </c>
      <c r="C404">
        <v>72</v>
      </c>
      <c r="D404" t="s">
        <v>614</v>
      </c>
      <c r="E404">
        <v>653</v>
      </c>
      <c r="F404" s="48" t="str">
        <f t="shared" si="6"/>
        <v>Thành phố Hà NộiQuận Nam Từ LiêmPhường Mễ Trì</v>
      </c>
      <c r="G404" t="s">
        <v>1945</v>
      </c>
      <c r="H404">
        <v>667</v>
      </c>
    </row>
    <row r="405" spans="1:8">
      <c r="A405">
        <v>4625</v>
      </c>
      <c r="B405" t="s">
        <v>475</v>
      </c>
      <c r="C405">
        <v>72</v>
      </c>
      <c r="D405" t="s">
        <v>614</v>
      </c>
      <c r="E405">
        <v>653</v>
      </c>
      <c r="F405" s="48" t="str">
        <f t="shared" si="6"/>
        <v>Thành phố Hà NộiQuận Nam Từ LiêmXã Thượng Cát</v>
      </c>
      <c r="G405" t="s">
        <v>1946</v>
      </c>
      <c r="H405">
        <v>668</v>
      </c>
    </row>
    <row r="406" spans="1:8">
      <c r="A406">
        <v>4626</v>
      </c>
      <c r="B406" t="s">
        <v>475</v>
      </c>
      <c r="C406">
        <v>72</v>
      </c>
      <c r="D406" t="s">
        <v>614</v>
      </c>
      <c r="E406">
        <v>653</v>
      </c>
      <c r="F406" s="48" t="str">
        <f t="shared" si="6"/>
        <v>Thành phố Hà NộiQuận Nam Từ LiêmXã Cổ Nhuế</v>
      </c>
      <c r="G406" t="s">
        <v>1947</v>
      </c>
      <c r="H406">
        <v>669</v>
      </c>
    </row>
    <row r="407" spans="1:8">
      <c r="A407">
        <v>4627</v>
      </c>
      <c r="B407" t="s">
        <v>475</v>
      </c>
      <c r="C407">
        <v>72</v>
      </c>
      <c r="D407" t="s">
        <v>614</v>
      </c>
      <c r="E407">
        <v>653</v>
      </c>
      <c r="F407" s="48" t="str">
        <f t="shared" si="6"/>
        <v>Thành phố Hà NộiQuận Nam Từ LiêmXã Xuân Đỉnh</v>
      </c>
      <c r="G407" t="s">
        <v>1948</v>
      </c>
      <c r="H407">
        <v>670</v>
      </c>
    </row>
    <row r="408" spans="1:8">
      <c r="A408">
        <v>4628</v>
      </c>
      <c r="B408" t="s">
        <v>475</v>
      </c>
      <c r="C408">
        <v>72</v>
      </c>
      <c r="D408" t="s">
        <v>614</v>
      </c>
      <c r="E408">
        <v>653</v>
      </c>
      <c r="F408" s="48" t="str">
        <f t="shared" si="6"/>
        <v>Thành phố Hà NộiQuận Nam Từ LiêmXã Đông Ngạc</v>
      </c>
      <c r="G408" t="s">
        <v>1949</v>
      </c>
      <c r="H408">
        <v>671</v>
      </c>
    </row>
    <row r="409" spans="1:8">
      <c r="A409">
        <v>4629</v>
      </c>
      <c r="B409" t="s">
        <v>475</v>
      </c>
      <c r="C409">
        <v>72</v>
      </c>
      <c r="D409" t="s">
        <v>614</v>
      </c>
      <c r="E409">
        <v>653</v>
      </c>
      <c r="F409" s="48" t="str">
        <f t="shared" si="6"/>
        <v>Thành phố Hà NộiQuận Nam Từ LiêmPhường Tây Mỗ</v>
      </c>
      <c r="G409" t="s">
        <v>1950</v>
      </c>
      <c r="H409">
        <v>672</v>
      </c>
    </row>
    <row r="410" spans="1:8">
      <c r="A410">
        <v>4630</v>
      </c>
      <c r="B410" t="s">
        <v>475</v>
      </c>
      <c r="C410">
        <v>72</v>
      </c>
      <c r="D410" t="s">
        <v>614</v>
      </c>
      <c r="E410">
        <v>653</v>
      </c>
      <c r="F410" s="48" t="str">
        <f t="shared" si="6"/>
        <v>Thành phố Hà NộiQuận Nam Từ LiêmXã Phú Diễn</v>
      </c>
      <c r="G410" t="s">
        <v>1951</v>
      </c>
      <c r="H410">
        <v>673</v>
      </c>
    </row>
    <row r="411" spans="1:8">
      <c r="A411">
        <v>4631</v>
      </c>
      <c r="B411" t="s">
        <v>475</v>
      </c>
      <c r="C411">
        <v>72</v>
      </c>
      <c r="D411" t="s">
        <v>614</v>
      </c>
      <c r="E411">
        <v>653</v>
      </c>
      <c r="F411" s="48" t="str">
        <f t="shared" si="6"/>
        <v>Thành phố Hà NộiQuận Nam Từ LiêmPhường Trung Văn</v>
      </c>
      <c r="G411" t="s">
        <v>1952</v>
      </c>
      <c r="H411">
        <v>674</v>
      </c>
    </row>
    <row r="412" spans="1:8">
      <c r="A412">
        <v>4632</v>
      </c>
      <c r="B412" t="s">
        <v>475</v>
      </c>
      <c r="C412">
        <v>72</v>
      </c>
      <c r="D412" t="s">
        <v>614</v>
      </c>
      <c r="E412">
        <v>653</v>
      </c>
      <c r="F412" s="48" t="str">
        <f t="shared" si="6"/>
        <v>Thành phố Hà NộiQuận Nam Từ LiêmXã Minh Khai</v>
      </c>
      <c r="G412" t="s">
        <v>1426</v>
      </c>
      <c r="H412">
        <v>675</v>
      </c>
    </row>
    <row r="413" spans="1:8">
      <c r="A413">
        <v>4633</v>
      </c>
      <c r="B413" t="s">
        <v>475</v>
      </c>
      <c r="C413">
        <v>72</v>
      </c>
      <c r="D413" t="s">
        <v>614</v>
      </c>
      <c r="E413">
        <v>653</v>
      </c>
      <c r="F413" s="48" t="str">
        <f t="shared" si="6"/>
        <v>Thành phố Hà NộiQuận Nam Từ LiêmPhường Cầu Diễn</v>
      </c>
      <c r="G413" t="s">
        <v>1953</v>
      </c>
      <c r="H413">
        <v>676</v>
      </c>
    </row>
    <row r="414" spans="1:8">
      <c r="A414">
        <v>4634</v>
      </c>
      <c r="B414" t="s">
        <v>475</v>
      </c>
      <c r="C414">
        <v>72</v>
      </c>
      <c r="D414" t="s">
        <v>614</v>
      </c>
      <c r="E414">
        <v>653</v>
      </c>
      <c r="F414" s="48" t="str">
        <f t="shared" si="6"/>
        <v>Thành phố Hà NộiQuận Nam Từ LiêmPhường Phú Đô</v>
      </c>
      <c r="G414" t="s">
        <v>1954</v>
      </c>
      <c r="H414">
        <v>677</v>
      </c>
    </row>
    <row r="415" spans="1:8">
      <c r="A415">
        <v>4635</v>
      </c>
      <c r="B415" t="s">
        <v>475</v>
      </c>
      <c r="C415">
        <v>72</v>
      </c>
      <c r="D415" t="s">
        <v>614</v>
      </c>
      <c r="E415">
        <v>653</v>
      </c>
      <c r="F415" s="48" t="str">
        <f t="shared" si="6"/>
        <v>Thành phố Hà NộiQuận Nam Từ LiêmPhường Mỹ Đình 2</v>
      </c>
      <c r="G415" t="s">
        <v>1955</v>
      </c>
      <c r="H415">
        <v>678</v>
      </c>
    </row>
    <row r="416" spans="1:8">
      <c r="A416">
        <v>4636</v>
      </c>
      <c r="B416" t="s">
        <v>475</v>
      </c>
      <c r="C416">
        <v>72</v>
      </c>
      <c r="D416" t="s">
        <v>614</v>
      </c>
      <c r="E416">
        <v>653</v>
      </c>
      <c r="F416" s="48" t="str">
        <f t="shared" si="6"/>
        <v>Thành phố Hà NộiQuận Nam Từ LiêmPhường Phương Canh</v>
      </c>
      <c r="G416" t="s">
        <v>1956</v>
      </c>
      <c r="H416">
        <v>679</v>
      </c>
    </row>
    <row r="417" spans="1:8">
      <c r="A417">
        <v>4637</v>
      </c>
      <c r="B417" t="s">
        <v>475</v>
      </c>
      <c r="C417">
        <v>72</v>
      </c>
      <c r="D417" t="s">
        <v>614</v>
      </c>
      <c r="E417">
        <v>653</v>
      </c>
      <c r="F417" s="48" t="str">
        <f t="shared" si="6"/>
        <v>Thành phố Hà NộiQuận Nam Từ LiêmPhường Xuân Phương</v>
      </c>
      <c r="G417" t="s">
        <v>1957</v>
      </c>
      <c r="H417">
        <v>680</v>
      </c>
    </row>
    <row r="418" spans="1:8">
      <c r="A418">
        <v>4638</v>
      </c>
      <c r="B418" t="s">
        <v>475</v>
      </c>
      <c r="C418">
        <v>72</v>
      </c>
      <c r="D418" t="s">
        <v>614</v>
      </c>
      <c r="E418">
        <v>653</v>
      </c>
      <c r="F418" s="48" t="str">
        <f t="shared" si="6"/>
        <v>Thành phố Hà NộiQuận Nam Từ LiêmPhường Mỹ Đình 1</v>
      </c>
      <c r="G418" t="s">
        <v>1958</v>
      </c>
      <c r="H418">
        <v>681</v>
      </c>
    </row>
    <row r="419" spans="1:8">
      <c r="A419">
        <v>4639</v>
      </c>
      <c r="B419" t="s">
        <v>475</v>
      </c>
      <c r="C419">
        <v>72</v>
      </c>
      <c r="D419" t="s">
        <v>614</v>
      </c>
      <c r="E419">
        <v>653</v>
      </c>
      <c r="F419" s="48" t="str">
        <f t="shared" si="6"/>
        <v>Thành phố Hà NộiQuận Nam Từ LiêmXã Liên Mạc</v>
      </c>
      <c r="G419" t="s">
        <v>1959</v>
      </c>
      <c r="H419">
        <v>682</v>
      </c>
    </row>
    <row r="420" spans="1:8">
      <c r="A420">
        <v>4640</v>
      </c>
      <c r="B420" t="s">
        <v>475</v>
      </c>
      <c r="C420">
        <v>72</v>
      </c>
      <c r="D420" t="s">
        <v>614</v>
      </c>
      <c r="E420">
        <v>653</v>
      </c>
      <c r="F420" s="48" t="str">
        <f t="shared" si="6"/>
        <v>Thành phố Hà NộiQuận Nam Từ LiêmPhường Đại Mỗ</v>
      </c>
      <c r="G420" t="s">
        <v>1960</v>
      </c>
      <c r="H420">
        <v>683</v>
      </c>
    </row>
    <row r="421" spans="1:8">
      <c r="A421">
        <v>4641</v>
      </c>
      <c r="B421" t="s">
        <v>475</v>
      </c>
      <c r="C421">
        <v>72</v>
      </c>
      <c r="D421" t="s">
        <v>614</v>
      </c>
      <c r="E421">
        <v>653</v>
      </c>
      <c r="F421" s="48" t="str">
        <f t="shared" si="6"/>
        <v>Thành phố Hà NộiQuận Nam Từ LiêmXã Thuỵ Phương</v>
      </c>
      <c r="G421" t="s">
        <v>1961</v>
      </c>
      <c r="H421">
        <v>684</v>
      </c>
    </row>
    <row r="422" spans="1:8">
      <c r="A422">
        <v>4842</v>
      </c>
      <c r="B422" t="s">
        <v>475</v>
      </c>
      <c r="C422">
        <v>72</v>
      </c>
      <c r="D422" t="s">
        <v>625</v>
      </c>
      <c r="E422">
        <v>664</v>
      </c>
      <c r="F422" s="48" t="str">
        <f t="shared" si="6"/>
        <v>Thành phố Hà NộiHuyện Thanh OaiXã Thanh Mai</v>
      </c>
      <c r="G422" t="s">
        <v>1323</v>
      </c>
      <c r="H422">
        <v>26</v>
      </c>
    </row>
    <row r="423" spans="1:8">
      <c r="A423">
        <v>4843</v>
      </c>
      <c r="B423" t="s">
        <v>475</v>
      </c>
      <c r="C423">
        <v>72</v>
      </c>
      <c r="D423" t="s">
        <v>625</v>
      </c>
      <c r="E423">
        <v>664</v>
      </c>
      <c r="F423" s="48" t="str">
        <f t="shared" si="6"/>
        <v>Thành phố Hà NộiHuyện Thanh OaiXã Thanh Cao</v>
      </c>
      <c r="G423" t="s">
        <v>1324</v>
      </c>
      <c r="H423">
        <v>27</v>
      </c>
    </row>
    <row r="424" spans="1:8">
      <c r="A424">
        <v>4844</v>
      </c>
      <c r="B424" t="s">
        <v>475</v>
      </c>
      <c r="C424">
        <v>72</v>
      </c>
      <c r="D424" t="s">
        <v>625</v>
      </c>
      <c r="E424">
        <v>664</v>
      </c>
      <c r="F424" s="48" t="str">
        <f t="shared" si="6"/>
        <v>Thành phố Hà NộiHuyện Thanh OaiXã Thanh Văn</v>
      </c>
      <c r="G424" t="s">
        <v>1325</v>
      </c>
      <c r="H424">
        <v>28</v>
      </c>
    </row>
    <row r="425" spans="1:8">
      <c r="A425">
        <v>4845</v>
      </c>
      <c r="B425" t="s">
        <v>475</v>
      </c>
      <c r="C425">
        <v>72</v>
      </c>
      <c r="D425" t="s">
        <v>625</v>
      </c>
      <c r="E425">
        <v>664</v>
      </c>
      <c r="F425" s="48" t="str">
        <f t="shared" si="6"/>
        <v>Thành phố Hà NộiHuyện Thanh OaiXã Cự Khê</v>
      </c>
      <c r="G425" t="s">
        <v>1326</v>
      </c>
      <c r="H425">
        <v>29</v>
      </c>
    </row>
    <row r="426" spans="1:8">
      <c r="A426">
        <v>4846</v>
      </c>
      <c r="B426" t="s">
        <v>475</v>
      </c>
      <c r="C426">
        <v>72</v>
      </c>
      <c r="D426" t="s">
        <v>625</v>
      </c>
      <c r="E426">
        <v>664</v>
      </c>
      <c r="F426" s="48" t="str">
        <f t="shared" si="6"/>
        <v>Thành phố Hà NộiHuyện Thanh OaiXã Hồng Dương</v>
      </c>
      <c r="G426" t="s">
        <v>1327</v>
      </c>
      <c r="H426">
        <v>30</v>
      </c>
    </row>
    <row r="427" spans="1:8">
      <c r="A427">
        <v>4847</v>
      </c>
      <c r="B427" t="s">
        <v>475</v>
      </c>
      <c r="C427">
        <v>72</v>
      </c>
      <c r="D427" t="s">
        <v>625</v>
      </c>
      <c r="E427">
        <v>664</v>
      </c>
      <c r="F427" s="48" t="str">
        <f t="shared" si="6"/>
        <v>Thành phố Hà NộiHuyện Thanh OaiXã Dân Hòa</v>
      </c>
      <c r="G427" t="s">
        <v>1328</v>
      </c>
      <c r="H427">
        <v>31</v>
      </c>
    </row>
    <row r="428" spans="1:8">
      <c r="A428">
        <v>4848</v>
      </c>
      <c r="B428" t="s">
        <v>475</v>
      </c>
      <c r="C428">
        <v>72</v>
      </c>
      <c r="D428" t="s">
        <v>625</v>
      </c>
      <c r="E428">
        <v>664</v>
      </c>
      <c r="F428" s="48" t="str">
        <f t="shared" si="6"/>
        <v>Thành phố Hà NộiHuyện Thanh OaiXã Liên Châu</v>
      </c>
      <c r="G428" t="s">
        <v>1329</v>
      </c>
      <c r="H428">
        <v>32</v>
      </c>
    </row>
    <row r="429" spans="1:8">
      <c r="A429">
        <v>4849</v>
      </c>
      <c r="B429" t="s">
        <v>475</v>
      </c>
      <c r="C429">
        <v>72</v>
      </c>
      <c r="D429" t="s">
        <v>625</v>
      </c>
      <c r="E429">
        <v>664</v>
      </c>
      <c r="F429" s="48" t="str">
        <f t="shared" si="6"/>
        <v>Thành phố Hà NộiHuyện Thanh OaiXã Bích Hòa</v>
      </c>
      <c r="G429" t="s">
        <v>1330</v>
      </c>
      <c r="H429">
        <v>33</v>
      </c>
    </row>
    <row r="430" spans="1:8">
      <c r="A430">
        <v>4850</v>
      </c>
      <c r="B430" t="s">
        <v>475</v>
      </c>
      <c r="C430">
        <v>72</v>
      </c>
      <c r="D430" t="s">
        <v>625</v>
      </c>
      <c r="E430">
        <v>664</v>
      </c>
      <c r="F430" s="48" t="str">
        <f t="shared" si="6"/>
        <v>Thành phố Hà NộiHuyện Thanh OaiXã Cao Viên</v>
      </c>
      <c r="G430" t="s">
        <v>1331</v>
      </c>
      <c r="H430">
        <v>34</v>
      </c>
    </row>
    <row r="431" spans="1:8">
      <c r="A431">
        <v>4851</v>
      </c>
      <c r="B431" t="s">
        <v>475</v>
      </c>
      <c r="C431">
        <v>72</v>
      </c>
      <c r="D431" t="s">
        <v>625</v>
      </c>
      <c r="E431">
        <v>664</v>
      </c>
      <c r="F431" s="48" t="str">
        <f t="shared" si="6"/>
        <v>Thành phố Hà NộiHuyện Thanh OaiXã Đỗ Động</v>
      </c>
      <c r="G431" t="s">
        <v>1332</v>
      </c>
      <c r="H431">
        <v>35</v>
      </c>
    </row>
    <row r="432" spans="1:8">
      <c r="A432">
        <v>4852</v>
      </c>
      <c r="B432" t="s">
        <v>475</v>
      </c>
      <c r="C432">
        <v>72</v>
      </c>
      <c r="D432" t="s">
        <v>625</v>
      </c>
      <c r="E432">
        <v>664</v>
      </c>
      <c r="F432" s="48" t="str">
        <f t="shared" si="6"/>
        <v>Thành phố Hà NộiHuyện Thanh OaiXã Kim An</v>
      </c>
      <c r="G432" t="s">
        <v>1333</v>
      </c>
      <c r="H432">
        <v>36</v>
      </c>
    </row>
    <row r="433" spans="1:8">
      <c r="A433">
        <v>4853</v>
      </c>
      <c r="B433" t="s">
        <v>475</v>
      </c>
      <c r="C433">
        <v>72</v>
      </c>
      <c r="D433" t="s">
        <v>625</v>
      </c>
      <c r="E433">
        <v>664</v>
      </c>
      <c r="F433" s="48" t="str">
        <f t="shared" si="6"/>
        <v>Thành phố Hà NộiHuyện Thanh OaiXã Kim Thư</v>
      </c>
      <c r="G433" t="s">
        <v>1334</v>
      </c>
      <c r="H433">
        <v>37</v>
      </c>
    </row>
    <row r="434" spans="1:8">
      <c r="A434">
        <v>4854</v>
      </c>
      <c r="B434" t="s">
        <v>475</v>
      </c>
      <c r="C434">
        <v>72</v>
      </c>
      <c r="D434" t="s">
        <v>625</v>
      </c>
      <c r="E434">
        <v>664</v>
      </c>
      <c r="F434" s="48" t="str">
        <f t="shared" si="6"/>
        <v>Thành phố Hà NộiHuyện Thanh OaiXã Tam Hưng</v>
      </c>
      <c r="G434" t="s">
        <v>1335</v>
      </c>
      <c r="H434">
        <v>38</v>
      </c>
    </row>
    <row r="435" spans="1:8">
      <c r="A435">
        <v>4855</v>
      </c>
      <c r="B435" t="s">
        <v>475</v>
      </c>
      <c r="C435">
        <v>72</v>
      </c>
      <c r="D435" t="s">
        <v>625</v>
      </c>
      <c r="E435">
        <v>664</v>
      </c>
      <c r="F435" s="48" t="str">
        <f t="shared" si="6"/>
        <v>Thành phố Hà NộiHuyện Thanh OaiXã Xuân Dương</v>
      </c>
      <c r="G435" t="s">
        <v>1336</v>
      </c>
      <c r="H435">
        <v>39</v>
      </c>
    </row>
    <row r="436" spans="1:8">
      <c r="A436">
        <v>4856</v>
      </c>
      <c r="B436" t="s">
        <v>475</v>
      </c>
      <c r="C436">
        <v>72</v>
      </c>
      <c r="D436" t="s">
        <v>625</v>
      </c>
      <c r="E436">
        <v>664</v>
      </c>
      <c r="F436" s="48" t="str">
        <f t="shared" si="6"/>
        <v>Thành phố Hà NộiHuyện Thanh OaiXã Tân Ước</v>
      </c>
      <c r="G436" t="s">
        <v>1337</v>
      </c>
      <c r="H436">
        <v>40</v>
      </c>
    </row>
    <row r="437" spans="1:8">
      <c r="A437">
        <v>4857</v>
      </c>
      <c r="B437" t="s">
        <v>475</v>
      </c>
      <c r="C437">
        <v>72</v>
      </c>
      <c r="D437" t="s">
        <v>625</v>
      </c>
      <c r="E437">
        <v>664</v>
      </c>
      <c r="F437" s="48" t="str">
        <f t="shared" si="6"/>
        <v>Thành phố Hà NộiHuyện Thanh OaiXã Thanh Thùy</v>
      </c>
      <c r="G437" t="s">
        <v>1338</v>
      </c>
      <c r="H437">
        <v>41</v>
      </c>
    </row>
    <row r="438" spans="1:8">
      <c r="A438">
        <v>4858</v>
      </c>
      <c r="B438" t="s">
        <v>475</v>
      </c>
      <c r="C438">
        <v>72</v>
      </c>
      <c r="D438" t="s">
        <v>625</v>
      </c>
      <c r="E438">
        <v>664</v>
      </c>
      <c r="F438" s="48" t="str">
        <f t="shared" si="6"/>
        <v>Thành phố Hà NộiHuyện Thanh OaiXã Mỹ Hưng</v>
      </c>
      <c r="G438" t="s">
        <v>1339</v>
      </c>
      <c r="H438">
        <v>42</v>
      </c>
    </row>
    <row r="439" spans="1:8">
      <c r="A439">
        <v>4859</v>
      </c>
      <c r="B439" t="s">
        <v>475</v>
      </c>
      <c r="C439">
        <v>72</v>
      </c>
      <c r="D439" t="s">
        <v>625</v>
      </c>
      <c r="E439">
        <v>664</v>
      </c>
      <c r="F439" s="48" t="str">
        <f t="shared" si="6"/>
        <v>Thành phố Hà NộiHuyện Thanh OaiXã Bình Minh</v>
      </c>
      <c r="G439" t="s">
        <v>1340</v>
      </c>
      <c r="H439">
        <v>43</v>
      </c>
    </row>
    <row r="440" spans="1:8">
      <c r="A440">
        <v>4860</v>
      </c>
      <c r="B440" t="s">
        <v>475</v>
      </c>
      <c r="C440">
        <v>72</v>
      </c>
      <c r="D440" t="s">
        <v>625</v>
      </c>
      <c r="E440">
        <v>664</v>
      </c>
      <c r="F440" s="48" t="str">
        <f t="shared" si="6"/>
        <v>Thành phố Hà NộiHuyện Thanh OaiXã Phương Trung</v>
      </c>
      <c r="G440" t="s">
        <v>1341</v>
      </c>
      <c r="H440">
        <v>44</v>
      </c>
    </row>
    <row r="441" spans="1:8">
      <c r="A441">
        <v>4861</v>
      </c>
      <c r="B441" t="s">
        <v>475</v>
      </c>
      <c r="C441">
        <v>72</v>
      </c>
      <c r="D441" t="s">
        <v>625</v>
      </c>
      <c r="E441">
        <v>664</v>
      </c>
      <c r="F441" s="48" t="str">
        <f t="shared" si="6"/>
        <v>Thành phố Hà NộiHuyện Thanh OaiThị trấn Kim Bài</v>
      </c>
      <c r="G441" t="s">
        <v>1342</v>
      </c>
      <c r="H441">
        <v>45</v>
      </c>
    </row>
    <row r="442" spans="1:8">
      <c r="A442">
        <v>4862</v>
      </c>
      <c r="B442" t="s">
        <v>475</v>
      </c>
      <c r="C442">
        <v>72</v>
      </c>
      <c r="D442" t="s">
        <v>625</v>
      </c>
      <c r="E442">
        <v>664</v>
      </c>
      <c r="F442" s="48" t="str">
        <f t="shared" si="6"/>
        <v>Thành phố Hà NộiHuyện Thanh OaiXã Cao Dương</v>
      </c>
      <c r="G442" t="s">
        <v>1343</v>
      </c>
      <c r="H442">
        <v>46</v>
      </c>
    </row>
    <row r="443" spans="1:8">
      <c r="A443">
        <v>4863</v>
      </c>
      <c r="B443" t="s">
        <v>475</v>
      </c>
      <c r="C443">
        <v>72</v>
      </c>
      <c r="D443" t="s">
        <v>626</v>
      </c>
      <c r="E443">
        <v>665</v>
      </c>
      <c r="F443" s="48" t="str">
        <f t="shared" si="6"/>
        <v>Thành phố Hà NộiHuyện Thường TínXã Duyên Thái</v>
      </c>
      <c r="G443" t="s">
        <v>1344</v>
      </c>
      <c r="H443">
        <v>47</v>
      </c>
    </row>
    <row r="444" spans="1:8">
      <c r="A444">
        <v>4864</v>
      </c>
      <c r="B444" t="s">
        <v>475</v>
      </c>
      <c r="C444">
        <v>72</v>
      </c>
      <c r="D444" t="s">
        <v>626</v>
      </c>
      <c r="E444">
        <v>665</v>
      </c>
      <c r="F444" s="48" t="str">
        <f t="shared" si="6"/>
        <v>Thành phố Hà NộiHuyện Thường TínXã Nhị Khê</v>
      </c>
      <c r="G444" t="s">
        <v>1345</v>
      </c>
      <c r="H444">
        <v>48</v>
      </c>
    </row>
    <row r="445" spans="1:8">
      <c r="A445">
        <v>4865</v>
      </c>
      <c r="B445" t="s">
        <v>475</v>
      </c>
      <c r="C445">
        <v>72</v>
      </c>
      <c r="D445" t="s">
        <v>626</v>
      </c>
      <c r="E445">
        <v>665</v>
      </c>
      <c r="F445" s="48" t="str">
        <f t="shared" si="6"/>
        <v>Thành phố Hà NộiHuyện Thường TínXã Quất Động</v>
      </c>
      <c r="G445" t="s">
        <v>1346</v>
      </c>
      <c r="H445">
        <v>49</v>
      </c>
    </row>
    <row r="446" spans="1:8">
      <c r="A446">
        <v>4866</v>
      </c>
      <c r="B446" t="s">
        <v>475</v>
      </c>
      <c r="C446">
        <v>72</v>
      </c>
      <c r="D446" t="s">
        <v>626</v>
      </c>
      <c r="E446">
        <v>665</v>
      </c>
      <c r="F446" s="48" t="str">
        <f t="shared" si="6"/>
        <v>Thành phố Hà NộiHuyện Thường TínThị trấn Thường Tín</v>
      </c>
      <c r="G446" t="s">
        <v>1347</v>
      </c>
      <c r="H446">
        <v>50</v>
      </c>
    </row>
    <row r="447" spans="1:8">
      <c r="A447">
        <v>4867</v>
      </c>
      <c r="B447" t="s">
        <v>475</v>
      </c>
      <c r="C447">
        <v>72</v>
      </c>
      <c r="D447" t="s">
        <v>626</v>
      </c>
      <c r="E447">
        <v>665</v>
      </c>
      <c r="F447" s="48" t="str">
        <f t="shared" si="6"/>
        <v>Thành phố Hà NộiHuyện Thường TínXã Khánh Hà</v>
      </c>
      <c r="G447" t="s">
        <v>1348</v>
      </c>
      <c r="H447">
        <v>51</v>
      </c>
    </row>
    <row r="448" spans="1:8">
      <c r="A448">
        <v>4868</v>
      </c>
      <c r="B448" t="s">
        <v>475</v>
      </c>
      <c r="C448">
        <v>72</v>
      </c>
      <c r="D448" t="s">
        <v>626</v>
      </c>
      <c r="E448">
        <v>665</v>
      </c>
      <c r="F448" s="48" t="str">
        <f t="shared" si="6"/>
        <v>Thành phố Hà NộiHuyện Thường TínXã Hiền Giang</v>
      </c>
      <c r="G448" t="s">
        <v>1349</v>
      </c>
      <c r="H448">
        <v>52</v>
      </c>
    </row>
    <row r="449" spans="1:8">
      <c r="A449">
        <v>4869</v>
      </c>
      <c r="B449" t="s">
        <v>475</v>
      </c>
      <c r="C449">
        <v>72</v>
      </c>
      <c r="D449" t="s">
        <v>626</v>
      </c>
      <c r="E449">
        <v>665</v>
      </c>
      <c r="F449" s="48" t="str">
        <f t="shared" si="6"/>
        <v>Thành phố Hà NộiHuyện Thường TínXã Văn Bình</v>
      </c>
      <c r="G449" t="s">
        <v>1350</v>
      </c>
      <c r="H449">
        <v>53</v>
      </c>
    </row>
    <row r="450" spans="1:8">
      <c r="A450">
        <v>4870</v>
      </c>
      <c r="B450" t="s">
        <v>475</v>
      </c>
      <c r="C450">
        <v>72</v>
      </c>
      <c r="D450" t="s">
        <v>626</v>
      </c>
      <c r="E450">
        <v>665</v>
      </c>
      <c r="F450" s="48" t="str">
        <f t="shared" ref="F450:F513" si="7">B450&amp;D450&amp;G450</f>
        <v>Thành phố Hà NộiHuyện Thường TínXã Hà Hồi</v>
      </c>
      <c r="G450" t="s">
        <v>1351</v>
      </c>
      <c r="H450">
        <v>54</v>
      </c>
    </row>
    <row r="451" spans="1:8">
      <c r="A451">
        <v>4871</v>
      </c>
      <c r="B451" t="s">
        <v>475</v>
      </c>
      <c r="C451">
        <v>72</v>
      </c>
      <c r="D451" t="s">
        <v>626</v>
      </c>
      <c r="E451">
        <v>665</v>
      </c>
      <c r="F451" s="48" t="str">
        <f t="shared" si="7"/>
        <v>Thành phố Hà NộiHuyện Thường TínXã Tân Minh</v>
      </c>
      <c r="G451" t="s">
        <v>1352</v>
      </c>
      <c r="H451">
        <v>55</v>
      </c>
    </row>
    <row r="452" spans="1:8">
      <c r="A452">
        <v>4872</v>
      </c>
      <c r="B452" t="s">
        <v>475</v>
      </c>
      <c r="C452">
        <v>72</v>
      </c>
      <c r="D452" t="s">
        <v>626</v>
      </c>
      <c r="E452">
        <v>665</v>
      </c>
      <c r="F452" s="48" t="str">
        <f t="shared" si="7"/>
        <v>Thành phố Hà NộiHuyện Thường TínXã Văn Phú</v>
      </c>
      <c r="G452" t="s">
        <v>1353</v>
      </c>
      <c r="H452">
        <v>56</v>
      </c>
    </row>
    <row r="453" spans="1:8">
      <c r="A453">
        <v>4873</v>
      </c>
      <c r="B453" t="s">
        <v>475</v>
      </c>
      <c r="C453">
        <v>72</v>
      </c>
      <c r="D453" t="s">
        <v>626</v>
      </c>
      <c r="E453">
        <v>665</v>
      </c>
      <c r="F453" s="48" t="str">
        <f t="shared" si="7"/>
        <v>Thành phố Hà NộiHuyện Thường TínXã Nghiêm Xuyên</v>
      </c>
      <c r="G453" t="s">
        <v>1354</v>
      </c>
      <c r="H453">
        <v>57</v>
      </c>
    </row>
    <row r="454" spans="1:8">
      <c r="A454">
        <v>4874</v>
      </c>
      <c r="B454" t="s">
        <v>475</v>
      </c>
      <c r="C454">
        <v>72</v>
      </c>
      <c r="D454" t="s">
        <v>626</v>
      </c>
      <c r="E454">
        <v>665</v>
      </c>
      <c r="F454" s="48" t="str">
        <f t="shared" si="7"/>
        <v>Thành phố Hà NộiHuyện Thường TínXã Thống Nhất</v>
      </c>
      <c r="G454" t="s">
        <v>1355</v>
      </c>
      <c r="H454">
        <v>58</v>
      </c>
    </row>
    <row r="455" spans="1:8">
      <c r="A455">
        <v>4875</v>
      </c>
      <c r="B455" t="s">
        <v>475</v>
      </c>
      <c r="C455">
        <v>72</v>
      </c>
      <c r="D455" t="s">
        <v>626</v>
      </c>
      <c r="E455">
        <v>665</v>
      </c>
      <c r="F455" s="48" t="str">
        <f t="shared" si="7"/>
        <v>Thành phố Hà NộiHuyện Thường TínXã Nguyễn Trãi</v>
      </c>
      <c r="G455" t="s">
        <v>1356</v>
      </c>
      <c r="H455">
        <v>59</v>
      </c>
    </row>
    <row r="456" spans="1:8">
      <c r="A456">
        <v>4876</v>
      </c>
      <c r="B456" t="s">
        <v>475</v>
      </c>
      <c r="C456">
        <v>72</v>
      </c>
      <c r="D456" t="s">
        <v>626</v>
      </c>
      <c r="E456">
        <v>665</v>
      </c>
      <c r="F456" s="48" t="str">
        <f t="shared" si="7"/>
        <v>Thành phố Hà NộiHuyện Thường TínXã Chương Dương</v>
      </c>
      <c r="G456" t="s">
        <v>1357</v>
      </c>
      <c r="H456">
        <v>60</v>
      </c>
    </row>
    <row r="457" spans="1:8">
      <c r="A457">
        <v>4877</v>
      </c>
      <c r="B457" t="s">
        <v>475</v>
      </c>
      <c r="C457">
        <v>72</v>
      </c>
      <c r="D457" t="s">
        <v>626</v>
      </c>
      <c r="E457">
        <v>665</v>
      </c>
      <c r="F457" s="48" t="str">
        <f t="shared" si="7"/>
        <v>Thành phố Hà NộiHuyện Thường TínXã Ninh Sở</v>
      </c>
      <c r="G457" t="s">
        <v>1358</v>
      </c>
      <c r="H457">
        <v>61</v>
      </c>
    </row>
    <row r="458" spans="1:8">
      <c r="A458">
        <v>4878</v>
      </c>
      <c r="B458" t="s">
        <v>475</v>
      </c>
      <c r="C458">
        <v>72</v>
      </c>
      <c r="D458" t="s">
        <v>626</v>
      </c>
      <c r="E458">
        <v>665</v>
      </c>
      <c r="F458" s="48" t="str">
        <f t="shared" si="7"/>
        <v>Thành phố Hà NộiHuyện Thường TínXã Hồng Vân</v>
      </c>
      <c r="G458" t="s">
        <v>1359</v>
      </c>
      <c r="H458">
        <v>62</v>
      </c>
    </row>
    <row r="459" spans="1:8">
      <c r="A459">
        <v>4879</v>
      </c>
      <c r="B459" t="s">
        <v>475</v>
      </c>
      <c r="C459">
        <v>72</v>
      </c>
      <c r="D459" t="s">
        <v>626</v>
      </c>
      <c r="E459">
        <v>665</v>
      </c>
      <c r="F459" s="48" t="str">
        <f t="shared" si="7"/>
        <v>Thành phố Hà NộiHuyện Thường TínXã Dũng Tiến</v>
      </c>
      <c r="G459" t="s">
        <v>1360</v>
      </c>
      <c r="H459">
        <v>63</v>
      </c>
    </row>
    <row r="460" spans="1:8">
      <c r="A460">
        <v>4880</v>
      </c>
      <c r="B460" t="s">
        <v>475</v>
      </c>
      <c r="C460">
        <v>72</v>
      </c>
      <c r="D460" t="s">
        <v>626</v>
      </c>
      <c r="E460">
        <v>665</v>
      </c>
      <c r="F460" s="48" t="str">
        <f t="shared" si="7"/>
        <v>Thành phố Hà NộiHuyện Thường TínXã Lê Lợi</v>
      </c>
      <c r="G460" t="s">
        <v>1361</v>
      </c>
      <c r="H460">
        <v>64</v>
      </c>
    </row>
    <row r="461" spans="1:8">
      <c r="A461">
        <v>4881</v>
      </c>
      <c r="B461" t="s">
        <v>475</v>
      </c>
      <c r="C461">
        <v>72</v>
      </c>
      <c r="D461" t="s">
        <v>626</v>
      </c>
      <c r="E461">
        <v>665</v>
      </c>
      <c r="F461" s="48" t="str">
        <f t="shared" si="7"/>
        <v>Thành phố Hà NộiHuyện Thường TínXã Thắng Lợi</v>
      </c>
      <c r="G461" t="s">
        <v>1362</v>
      </c>
      <c r="H461">
        <v>65</v>
      </c>
    </row>
    <row r="462" spans="1:8">
      <c r="A462">
        <v>4882</v>
      </c>
      <c r="B462" t="s">
        <v>475</v>
      </c>
      <c r="C462">
        <v>72</v>
      </c>
      <c r="D462" t="s">
        <v>626</v>
      </c>
      <c r="E462">
        <v>665</v>
      </c>
      <c r="F462" s="48" t="str">
        <f t="shared" si="7"/>
        <v>Thành phố Hà NộiHuyện Thường TínXã Vạn Điểm</v>
      </c>
      <c r="G462" t="s">
        <v>1363</v>
      </c>
      <c r="H462">
        <v>66</v>
      </c>
    </row>
    <row r="463" spans="1:8">
      <c r="A463">
        <v>4883</v>
      </c>
      <c r="B463" t="s">
        <v>475</v>
      </c>
      <c r="C463">
        <v>72</v>
      </c>
      <c r="D463" t="s">
        <v>626</v>
      </c>
      <c r="E463">
        <v>665</v>
      </c>
      <c r="F463" s="48" t="str">
        <f t="shared" si="7"/>
        <v>Thành phố Hà NộiHuyện Thường TínXã Liên Phương</v>
      </c>
      <c r="G463" t="s">
        <v>1364</v>
      </c>
      <c r="H463">
        <v>67</v>
      </c>
    </row>
    <row r="464" spans="1:8">
      <c r="A464">
        <v>4884</v>
      </c>
      <c r="B464" t="s">
        <v>475</v>
      </c>
      <c r="C464">
        <v>72</v>
      </c>
      <c r="D464" t="s">
        <v>626</v>
      </c>
      <c r="E464">
        <v>665</v>
      </c>
      <c r="F464" s="48" t="str">
        <f t="shared" si="7"/>
        <v>Thành phố Hà NộiHuyện Thường TínXã Minh Cường</v>
      </c>
      <c r="G464" t="s">
        <v>1365</v>
      </c>
      <c r="H464">
        <v>68</v>
      </c>
    </row>
    <row r="465" spans="1:8">
      <c r="A465">
        <v>8632</v>
      </c>
      <c r="B465" t="s">
        <v>475</v>
      </c>
      <c r="C465">
        <v>72</v>
      </c>
      <c r="D465" t="s">
        <v>616</v>
      </c>
      <c r="E465">
        <v>655</v>
      </c>
      <c r="F465" s="48" t="str">
        <f t="shared" si="7"/>
        <v>Thành phố Hà NộiQuận Hà ĐôngPhường Văn Quán</v>
      </c>
      <c r="G465" t="s">
        <v>9388</v>
      </c>
      <c r="H465">
        <v>11114</v>
      </c>
    </row>
    <row r="466" spans="1:8">
      <c r="A466">
        <v>8633</v>
      </c>
      <c r="B466" t="s">
        <v>475</v>
      </c>
      <c r="C466">
        <v>72</v>
      </c>
      <c r="D466" t="s">
        <v>616</v>
      </c>
      <c r="E466">
        <v>655</v>
      </c>
      <c r="F466" s="48" t="str">
        <f t="shared" si="7"/>
        <v>Thành phố Hà NộiQuận Hà ĐôngPhường Yên Nghĩa</v>
      </c>
      <c r="G466" t="s">
        <v>9389</v>
      </c>
      <c r="H466">
        <v>11115</v>
      </c>
    </row>
    <row r="467" spans="1:8">
      <c r="A467">
        <v>8634</v>
      </c>
      <c r="B467" t="s">
        <v>475</v>
      </c>
      <c r="C467">
        <v>72</v>
      </c>
      <c r="D467" t="s">
        <v>616</v>
      </c>
      <c r="E467">
        <v>655</v>
      </c>
      <c r="F467" s="48" t="str">
        <f t="shared" si="7"/>
        <v>Thành phố Hà NộiQuận Hà ĐôngPhường Kiến Hưng</v>
      </c>
      <c r="G467" t="s">
        <v>9390</v>
      </c>
      <c r="H467">
        <v>11116</v>
      </c>
    </row>
    <row r="468" spans="1:8">
      <c r="A468">
        <v>8635</v>
      </c>
      <c r="B468" t="s">
        <v>475</v>
      </c>
      <c r="C468">
        <v>72</v>
      </c>
      <c r="D468" t="s">
        <v>616</v>
      </c>
      <c r="E468">
        <v>655</v>
      </c>
      <c r="F468" s="48" t="str">
        <f t="shared" si="7"/>
        <v>Thành phố Hà NộiQuận Hà ĐôngPhường Nguyễn Trãi</v>
      </c>
      <c r="G468" t="s">
        <v>4281</v>
      </c>
      <c r="H468">
        <v>11117</v>
      </c>
    </row>
    <row r="469" spans="1:8">
      <c r="A469">
        <v>8636</v>
      </c>
      <c r="B469" t="s">
        <v>475</v>
      </c>
      <c r="C469">
        <v>72</v>
      </c>
      <c r="D469" t="s">
        <v>616</v>
      </c>
      <c r="E469">
        <v>655</v>
      </c>
      <c r="F469" s="48" t="str">
        <f t="shared" si="7"/>
        <v>Thành phố Hà NộiQuận Hà ĐôngPhường Dương Nội</v>
      </c>
      <c r="G469" t="s">
        <v>9391</v>
      </c>
      <c r="H469">
        <v>11118</v>
      </c>
    </row>
    <row r="470" spans="1:8">
      <c r="A470">
        <v>8637</v>
      </c>
      <c r="B470" t="s">
        <v>475</v>
      </c>
      <c r="C470">
        <v>72</v>
      </c>
      <c r="D470" t="s">
        <v>616</v>
      </c>
      <c r="E470">
        <v>655</v>
      </c>
      <c r="F470" s="48" t="str">
        <f t="shared" si="7"/>
        <v>Thành phố Hà NộiQuận Hà ĐôngPhường Yết Kiêu</v>
      </c>
      <c r="G470" t="s">
        <v>7022</v>
      </c>
      <c r="H470">
        <v>11119</v>
      </c>
    </row>
    <row r="471" spans="1:8">
      <c r="A471">
        <v>8638</v>
      </c>
      <c r="B471" t="s">
        <v>475</v>
      </c>
      <c r="C471">
        <v>72</v>
      </c>
      <c r="D471" t="s">
        <v>616</v>
      </c>
      <c r="E471">
        <v>655</v>
      </c>
      <c r="F471" s="48" t="str">
        <f t="shared" si="7"/>
        <v>Thành phố Hà NộiQuận Hà ĐôngPhường Quang Trung</v>
      </c>
      <c r="G471" t="s">
        <v>1904</v>
      </c>
      <c r="H471">
        <v>11120</v>
      </c>
    </row>
    <row r="472" spans="1:8">
      <c r="A472">
        <v>8639</v>
      </c>
      <c r="B472" t="s">
        <v>475</v>
      </c>
      <c r="C472">
        <v>72</v>
      </c>
      <c r="D472" t="s">
        <v>616</v>
      </c>
      <c r="E472">
        <v>655</v>
      </c>
      <c r="F472" s="48" t="str">
        <f t="shared" si="7"/>
        <v>Thành phố Hà NộiQuận Hà ĐôngXã Văn Khê</v>
      </c>
      <c r="G472" t="s">
        <v>2895</v>
      </c>
      <c r="H472">
        <v>11121</v>
      </c>
    </row>
    <row r="473" spans="1:8">
      <c r="A473">
        <v>8640</v>
      </c>
      <c r="B473" t="s">
        <v>475</v>
      </c>
      <c r="C473">
        <v>72</v>
      </c>
      <c r="D473" t="s">
        <v>616</v>
      </c>
      <c r="E473">
        <v>655</v>
      </c>
      <c r="F473" s="48" t="str">
        <f t="shared" si="7"/>
        <v>Thành phố Hà NộiQuận Hà ĐôngPhường Văn Mỗ</v>
      </c>
      <c r="G473" t="s">
        <v>9392</v>
      </c>
      <c r="H473">
        <v>11122</v>
      </c>
    </row>
    <row r="474" spans="1:8">
      <c r="A474">
        <v>8641</v>
      </c>
      <c r="B474" t="s">
        <v>475</v>
      </c>
      <c r="C474">
        <v>72</v>
      </c>
      <c r="D474" t="s">
        <v>616</v>
      </c>
      <c r="E474">
        <v>655</v>
      </c>
      <c r="F474" s="48" t="str">
        <f t="shared" si="7"/>
        <v>Thành phố Hà NộiQuận Hà ĐôngPhường Phú Lương</v>
      </c>
      <c r="G474" t="s">
        <v>9393</v>
      </c>
      <c r="H474">
        <v>11123</v>
      </c>
    </row>
    <row r="475" spans="1:8">
      <c r="A475">
        <v>8642</v>
      </c>
      <c r="B475" t="s">
        <v>475</v>
      </c>
      <c r="C475">
        <v>72</v>
      </c>
      <c r="D475" t="s">
        <v>616</v>
      </c>
      <c r="E475">
        <v>655</v>
      </c>
      <c r="F475" s="48" t="str">
        <f t="shared" si="7"/>
        <v>Thành phố Hà NộiQuận Hà ĐôngPhường Vạn Phúc</v>
      </c>
      <c r="G475" t="s">
        <v>9394</v>
      </c>
      <c r="H475">
        <v>11124</v>
      </c>
    </row>
    <row r="476" spans="1:8">
      <c r="A476">
        <v>8643</v>
      </c>
      <c r="B476" t="s">
        <v>475</v>
      </c>
      <c r="C476">
        <v>72</v>
      </c>
      <c r="D476" t="s">
        <v>616</v>
      </c>
      <c r="E476">
        <v>655</v>
      </c>
      <c r="F476" s="48" t="str">
        <f t="shared" si="7"/>
        <v>Thành phố Hà NộiQuận Hà ĐôngPhường Phúc La</v>
      </c>
      <c r="G476" t="s">
        <v>9395</v>
      </c>
      <c r="H476">
        <v>11125</v>
      </c>
    </row>
    <row r="477" spans="1:8">
      <c r="A477">
        <v>8644</v>
      </c>
      <c r="B477" t="s">
        <v>475</v>
      </c>
      <c r="C477">
        <v>72</v>
      </c>
      <c r="D477" t="s">
        <v>616</v>
      </c>
      <c r="E477">
        <v>655</v>
      </c>
      <c r="F477" s="48" t="str">
        <f t="shared" si="7"/>
        <v>Thành phố Hà NộiQuận Hà ĐôngPhường Biên Giang</v>
      </c>
      <c r="G477" t="s">
        <v>9396</v>
      </c>
      <c r="H477">
        <v>11126</v>
      </c>
    </row>
    <row r="478" spans="1:8">
      <c r="A478">
        <v>8645</v>
      </c>
      <c r="B478" t="s">
        <v>475</v>
      </c>
      <c r="C478">
        <v>72</v>
      </c>
      <c r="D478" t="s">
        <v>616</v>
      </c>
      <c r="E478">
        <v>655</v>
      </c>
      <c r="F478" s="48" t="str">
        <f t="shared" si="7"/>
        <v>Thành phố Hà NộiQuận Hà ĐôngPhường Đồng Mai</v>
      </c>
      <c r="G478" t="s">
        <v>9397</v>
      </c>
      <c r="H478">
        <v>11127</v>
      </c>
    </row>
    <row r="479" spans="1:8">
      <c r="A479">
        <v>8646</v>
      </c>
      <c r="B479" t="s">
        <v>475</v>
      </c>
      <c r="C479">
        <v>72</v>
      </c>
      <c r="D479" t="s">
        <v>616</v>
      </c>
      <c r="E479">
        <v>655</v>
      </c>
      <c r="F479" s="48" t="str">
        <f t="shared" si="7"/>
        <v>Thành phố Hà NộiQuận Hà ĐôngPhường Phú Lãm</v>
      </c>
      <c r="G479" t="s">
        <v>9398</v>
      </c>
      <c r="H479">
        <v>11128</v>
      </c>
    </row>
    <row r="480" spans="1:8">
      <c r="A480">
        <v>8647</v>
      </c>
      <c r="B480" t="s">
        <v>475</v>
      </c>
      <c r="C480">
        <v>72</v>
      </c>
      <c r="D480" t="s">
        <v>616</v>
      </c>
      <c r="E480">
        <v>655</v>
      </c>
      <c r="F480" s="48" t="str">
        <f t="shared" si="7"/>
        <v>Thành phố Hà NộiQuận Hà ĐôngPhường Hà Cầu</v>
      </c>
      <c r="G480" t="s">
        <v>9399</v>
      </c>
      <c r="H480">
        <v>11129</v>
      </c>
    </row>
    <row r="481" spans="1:8">
      <c r="A481">
        <v>8648</v>
      </c>
      <c r="B481" t="s">
        <v>475</v>
      </c>
      <c r="C481">
        <v>72</v>
      </c>
      <c r="D481" t="s">
        <v>616</v>
      </c>
      <c r="E481">
        <v>655</v>
      </c>
      <c r="F481" s="48" t="str">
        <f t="shared" si="7"/>
        <v>Thành phố Hà NộiQuận Hà ĐôngPhường Mộ Lao</v>
      </c>
      <c r="G481" t="s">
        <v>9400</v>
      </c>
      <c r="H481">
        <v>11130</v>
      </c>
    </row>
    <row r="482" spans="1:8">
      <c r="A482">
        <v>8649</v>
      </c>
      <c r="B482" t="s">
        <v>475</v>
      </c>
      <c r="C482">
        <v>72</v>
      </c>
      <c r="D482" t="s">
        <v>616</v>
      </c>
      <c r="E482">
        <v>655</v>
      </c>
      <c r="F482" s="48" t="str">
        <f t="shared" si="7"/>
        <v>Thành phố Hà NộiQuận Hà ĐôngPhường Phú La</v>
      </c>
      <c r="G482" t="s">
        <v>9401</v>
      </c>
      <c r="H482">
        <v>11131</v>
      </c>
    </row>
    <row r="483" spans="1:8">
      <c r="A483">
        <v>8650</v>
      </c>
      <c r="B483" t="s">
        <v>475</v>
      </c>
      <c r="C483">
        <v>72</v>
      </c>
      <c r="D483" t="s">
        <v>616</v>
      </c>
      <c r="E483">
        <v>655</v>
      </c>
      <c r="F483" s="48" t="str">
        <f t="shared" si="7"/>
        <v>Thành phố Hà NộiQuận Hà ĐôngPhường La Khê</v>
      </c>
      <c r="G483" t="s">
        <v>9402</v>
      </c>
      <c r="H483">
        <v>11132</v>
      </c>
    </row>
    <row r="484" spans="1:8">
      <c r="A484">
        <v>9387</v>
      </c>
      <c r="B484" t="s">
        <v>475</v>
      </c>
      <c r="C484">
        <v>72</v>
      </c>
      <c r="D484" t="s">
        <v>631</v>
      </c>
      <c r="E484">
        <v>670</v>
      </c>
      <c r="F484" s="48" t="str">
        <f t="shared" si="7"/>
        <v>Thành phố Hà NộiQuận Bắc Từ LiêmPhường Thượng Cát</v>
      </c>
      <c r="G484" t="s">
        <v>9552</v>
      </c>
      <c r="H484">
        <v>11538</v>
      </c>
    </row>
    <row r="485" spans="1:8">
      <c r="A485">
        <v>9388</v>
      </c>
      <c r="B485" t="s">
        <v>475</v>
      </c>
      <c r="C485">
        <v>72</v>
      </c>
      <c r="D485" t="s">
        <v>631</v>
      </c>
      <c r="E485">
        <v>670</v>
      </c>
      <c r="F485" s="48" t="str">
        <f t="shared" si="7"/>
        <v>Thành phố Hà NộiQuận Bắc Từ LiêmPhường Liên Mạc</v>
      </c>
      <c r="G485" t="s">
        <v>9553</v>
      </c>
      <c r="H485">
        <v>11539</v>
      </c>
    </row>
    <row r="486" spans="1:8">
      <c r="A486">
        <v>9389</v>
      </c>
      <c r="B486" t="s">
        <v>475</v>
      </c>
      <c r="C486">
        <v>72</v>
      </c>
      <c r="D486" t="s">
        <v>631</v>
      </c>
      <c r="E486">
        <v>670</v>
      </c>
      <c r="F486" s="48" t="str">
        <f t="shared" si="7"/>
        <v>Thành phố Hà NộiQuận Bắc Từ LiêmPhường Thuỵ Phương</v>
      </c>
      <c r="G486" t="s">
        <v>9554</v>
      </c>
      <c r="H486">
        <v>11540</v>
      </c>
    </row>
    <row r="487" spans="1:8">
      <c r="A487">
        <v>9390</v>
      </c>
      <c r="B487" t="s">
        <v>475</v>
      </c>
      <c r="C487">
        <v>72</v>
      </c>
      <c r="D487" t="s">
        <v>631</v>
      </c>
      <c r="E487">
        <v>670</v>
      </c>
      <c r="F487" s="48" t="str">
        <f t="shared" si="7"/>
        <v>Thành phố Hà NộiQuận Bắc Từ LiêmPhường Minh Khai</v>
      </c>
      <c r="G487" t="s">
        <v>1783</v>
      </c>
      <c r="H487">
        <v>11541</v>
      </c>
    </row>
    <row r="488" spans="1:8">
      <c r="A488">
        <v>9391</v>
      </c>
      <c r="B488" t="s">
        <v>475</v>
      </c>
      <c r="C488">
        <v>72</v>
      </c>
      <c r="D488" t="s">
        <v>631</v>
      </c>
      <c r="E488">
        <v>670</v>
      </c>
      <c r="F488" s="48" t="str">
        <f t="shared" si="7"/>
        <v>Thành phố Hà NộiQuận Bắc Từ LiêmPhường Tây Tựu</v>
      </c>
      <c r="G488" t="s">
        <v>9555</v>
      </c>
      <c r="H488">
        <v>11542</v>
      </c>
    </row>
    <row r="489" spans="1:8">
      <c r="A489">
        <v>9392</v>
      </c>
      <c r="B489" t="s">
        <v>475</v>
      </c>
      <c r="C489">
        <v>72</v>
      </c>
      <c r="D489" t="s">
        <v>631</v>
      </c>
      <c r="E489">
        <v>670</v>
      </c>
      <c r="F489" s="48" t="str">
        <f t="shared" si="7"/>
        <v>Thành phố Hà NộiQuận Bắc Từ LiêmPhường Đông Ngạc</v>
      </c>
      <c r="G489" t="s">
        <v>9556</v>
      </c>
      <c r="H489">
        <v>11543</v>
      </c>
    </row>
    <row r="490" spans="1:8">
      <c r="A490">
        <v>9393</v>
      </c>
      <c r="B490" t="s">
        <v>475</v>
      </c>
      <c r="C490">
        <v>72</v>
      </c>
      <c r="D490" t="s">
        <v>631</v>
      </c>
      <c r="E490">
        <v>670</v>
      </c>
      <c r="F490" s="48" t="str">
        <f t="shared" si="7"/>
        <v>Thành phố Hà NộiQuận Bắc Từ LiêmPhường Đức Thắng</v>
      </c>
      <c r="G490" t="s">
        <v>7677</v>
      </c>
      <c r="H490">
        <v>11544</v>
      </c>
    </row>
    <row r="491" spans="1:8">
      <c r="A491">
        <v>9394</v>
      </c>
      <c r="B491" t="s">
        <v>475</v>
      </c>
      <c r="C491">
        <v>72</v>
      </c>
      <c r="D491" t="s">
        <v>631</v>
      </c>
      <c r="E491">
        <v>670</v>
      </c>
      <c r="F491" s="48" t="str">
        <f t="shared" si="7"/>
        <v>Thành phố Hà NộiQuận Bắc Từ LiêmPhường Xuân Đỉnh</v>
      </c>
      <c r="G491" t="s">
        <v>9557</v>
      </c>
      <c r="H491">
        <v>11545</v>
      </c>
    </row>
    <row r="492" spans="1:8">
      <c r="A492">
        <v>9395</v>
      </c>
      <c r="B492" t="s">
        <v>475</v>
      </c>
      <c r="C492">
        <v>72</v>
      </c>
      <c r="D492" t="s">
        <v>631</v>
      </c>
      <c r="E492">
        <v>670</v>
      </c>
      <c r="F492" s="48" t="str">
        <f t="shared" si="7"/>
        <v>Thành phố Hà NộiQuận Bắc Từ LiêmPhường Xuân Tảo</v>
      </c>
      <c r="G492" t="s">
        <v>9558</v>
      </c>
      <c r="H492">
        <v>11546</v>
      </c>
    </row>
    <row r="493" spans="1:8">
      <c r="A493">
        <v>9396</v>
      </c>
      <c r="B493" t="s">
        <v>475</v>
      </c>
      <c r="C493">
        <v>72</v>
      </c>
      <c r="D493" t="s">
        <v>631</v>
      </c>
      <c r="E493">
        <v>670</v>
      </c>
      <c r="F493" s="48" t="str">
        <f t="shared" si="7"/>
        <v>Thành phố Hà NộiQuận Bắc Từ LiêmPhường Cổ Nhuế 1</v>
      </c>
      <c r="G493" t="s">
        <v>9559</v>
      </c>
      <c r="H493">
        <v>11547</v>
      </c>
    </row>
    <row r="494" spans="1:8">
      <c r="A494">
        <v>9397</v>
      </c>
      <c r="B494" t="s">
        <v>475</v>
      </c>
      <c r="C494">
        <v>72</v>
      </c>
      <c r="D494" t="s">
        <v>631</v>
      </c>
      <c r="E494">
        <v>670</v>
      </c>
      <c r="F494" s="48" t="str">
        <f t="shared" si="7"/>
        <v>Thành phố Hà NộiQuận Bắc Từ LiêmPhường Cổ Nhuế 2</v>
      </c>
      <c r="G494" t="s">
        <v>9560</v>
      </c>
      <c r="H494">
        <v>11548</v>
      </c>
    </row>
    <row r="495" spans="1:8">
      <c r="A495">
        <v>9398</v>
      </c>
      <c r="B495" t="s">
        <v>475</v>
      </c>
      <c r="C495">
        <v>72</v>
      </c>
      <c r="D495" t="s">
        <v>631</v>
      </c>
      <c r="E495">
        <v>670</v>
      </c>
      <c r="F495" s="48" t="str">
        <f t="shared" si="7"/>
        <v>Thành phố Hà NộiQuận Bắc Từ LiêmPhường Phúc Diễn</v>
      </c>
      <c r="G495" t="s">
        <v>9561</v>
      </c>
      <c r="H495">
        <v>11549</v>
      </c>
    </row>
    <row r="496" spans="1:8">
      <c r="A496">
        <v>9399</v>
      </c>
      <c r="B496" t="s">
        <v>475</v>
      </c>
      <c r="C496">
        <v>72</v>
      </c>
      <c r="D496" t="s">
        <v>631</v>
      </c>
      <c r="E496">
        <v>670</v>
      </c>
      <c r="F496" s="48" t="str">
        <f t="shared" si="7"/>
        <v>Thành phố Hà NộiQuận Bắc Từ LiêmPhường Phú Diễn</v>
      </c>
      <c r="G496" t="s">
        <v>9562</v>
      </c>
      <c r="H496">
        <v>11550</v>
      </c>
    </row>
    <row r="497" spans="1:8">
      <c r="A497">
        <v>9611</v>
      </c>
      <c r="B497" t="s">
        <v>475</v>
      </c>
      <c r="C497">
        <v>72</v>
      </c>
      <c r="D497" t="s">
        <v>623</v>
      </c>
      <c r="E497">
        <v>662</v>
      </c>
      <c r="F497" s="48" t="str">
        <f t="shared" si="7"/>
        <v>Thành phố Hà NộiHuyện Thạch ThấtXã Yên Bình</v>
      </c>
      <c r="G497" t="s">
        <v>2096</v>
      </c>
      <c r="H497">
        <v>1587</v>
      </c>
    </row>
    <row r="498" spans="1:8">
      <c r="A498">
        <v>9612</v>
      </c>
      <c r="B498" t="s">
        <v>475</v>
      </c>
      <c r="C498">
        <v>72</v>
      </c>
      <c r="D498" t="s">
        <v>623</v>
      </c>
      <c r="E498">
        <v>662</v>
      </c>
      <c r="F498" s="48" t="str">
        <f t="shared" si="7"/>
        <v>Thành phố Hà NộiHuyện Thạch ThấtXã Tân Xã</v>
      </c>
      <c r="G498" t="s">
        <v>2754</v>
      </c>
      <c r="H498">
        <v>1588</v>
      </c>
    </row>
    <row r="499" spans="1:8">
      <c r="A499">
        <v>9613</v>
      </c>
      <c r="B499" t="s">
        <v>475</v>
      </c>
      <c r="C499">
        <v>72</v>
      </c>
      <c r="D499" t="s">
        <v>623</v>
      </c>
      <c r="E499">
        <v>662</v>
      </c>
      <c r="F499" s="48" t="str">
        <f t="shared" si="7"/>
        <v>Thành phố Hà NộiHuyện Thạch ThấtXã Hương Ngải</v>
      </c>
      <c r="G499" t="s">
        <v>2755</v>
      </c>
      <c r="H499">
        <v>1589</v>
      </c>
    </row>
    <row r="500" spans="1:8">
      <c r="A500">
        <v>9614</v>
      </c>
      <c r="B500" t="s">
        <v>475</v>
      </c>
      <c r="C500">
        <v>72</v>
      </c>
      <c r="D500" t="s">
        <v>623</v>
      </c>
      <c r="E500">
        <v>662</v>
      </c>
      <c r="F500" s="48" t="str">
        <f t="shared" si="7"/>
        <v>Thành phố Hà NộiHuyện Thạch ThấtXã Bình Yên</v>
      </c>
      <c r="G500" t="s">
        <v>2756</v>
      </c>
      <c r="H500">
        <v>1590</v>
      </c>
    </row>
    <row r="501" spans="1:8">
      <c r="A501">
        <v>9615</v>
      </c>
      <c r="B501" t="s">
        <v>475</v>
      </c>
      <c r="C501">
        <v>72</v>
      </c>
      <c r="D501" t="s">
        <v>623</v>
      </c>
      <c r="E501">
        <v>662</v>
      </c>
      <c r="F501" s="48" t="str">
        <f t="shared" si="7"/>
        <v>Thành phố Hà NộiHuyện Thạch ThấtXã Cần Kiệm</v>
      </c>
      <c r="G501" t="s">
        <v>2757</v>
      </c>
      <c r="H501">
        <v>1591</v>
      </c>
    </row>
    <row r="502" spans="1:8">
      <c r="A502">
        <v>9616</v>
      </c>
      <c r="B502" t="s">
        <v>475</v>
      </c>
      <c r="C502">
        <v>72</v>
      </c>
      <c r="D502" t="s">
        <v>623</v>
      </c>
      <c r="E502">
        <v>662</v>
      </c>
      <c r="F502" s="48" t="str">
        <f t="shared" si="7"/>
        <v>Thành phố Hà NộiHuyện Thạch ThấtThị trấn Liên Quan</v>
      </c>
      <c r="G502" t="s">
        <v>2758</v>
      </c>
      <c r="H502">
        <v>1592</v>
      </c>
    </row>
    <row r="503" spans="1:8">
      <c r="A503">
        <v>9617</v>
      </c>
      <c r="B503" t="s">
        <v>475</v>
      </c>
      <c r="C503">
        <v>72</v>
      </c>
      <c r="D503" t="s">
        <v>623</v>
      </c>
      <c r="E503">
        <v>662</v>
      </c>
      <c r="F503" s="48" t="str">
        <f t="shared" si="7"/>
        <v>Thành phố Hà NộiHuyện Thạch ThấtXã Đại Đồng</v>
      </c>
      <c r="G503" t="s">
        <v>2161</v>
      </c>
      <c r="H503">
        <v>1593</v>
      </c>
    </row>
    <row r="504" spans="1:8">
      <c r="A504">
        <v>9618</v>
      </c>
      <c r="B504" t="s">
        <v>475</v>
      </c>
      <c r="C504">
        <v>72</v>
      </c>
      <c r="D504" t="s">
        <v>623</v>
      </c>
      <c r="E504">
        <v>662</v>
      </c>
      <c r="F504" s="48" t="str">
        <f t="shared" si="7"/>
        <v>Thành phố Hà NộiHuyện Thạch ThấtXã Phú Kim</v>
      </c>
      <c r="G504" t="s">
        <v>2759</v>
      </c>
      <c r="H504">
        <v>1594</v>
      </c>
    </row>
    <row r="505" spans="1:8">
      <c r="A505">
        <v>9619</v>
      </c>
      <c r="B505" t="s">
        <v>475</v>
      </c>
      <c r="C505">
        <v>72</v>
      </c>
      <c r="D505" t="s">
        <v>623</v>
      </c>
      <c r="E505">
        <v>662</v>
      </c>
      <c r="F505" s="48" t="str">
        <f t="shared" si="7"/>
        <v>Thành phố Hà NộiHuyện Thạch ThấtXã Yên Trung</v>
      </c>
      <c r="G505" t="s">
        <v>2760</v>
      </c>
      <c r="H505">
        <v>1595</v>
      </c>
    </row>
    <row r="506" spans="1:8">
      <c r="A506">
        <v>9620</v>
      </c>
      <c r="B506" t="s">
        <v>475</v>
      </c>
      <c r="C506">
        <v>72</v>
      </c>
      <c r="D506" t="s">
        <v>623</v>
      </c>
      <c r="E506">
        <v>662</v>
      </c>
      <c r="F506" s="48" t="str">
        <f t="shared" si="7"/>
        <v>Thành phố Hà NộiHuyện Thạch ThấtXã Bình Phú</v>
      </c>
      <c r="G506" t="s">
        <v>1661</v>
      </c>
      <c r="H506">
        <v>1596</v>
      </c>
    </row>
    <row r="507" spans="1:8">
      <c r="A507">
        <v>9621</v>
      </c>
      <c r="B507" t="s">
        <v>475</v>
      </c>
      <c r="C507">
        <v>72</v>
      </c>
      <c r="D507" t="s">
        <v>623</v>
      </c>
      <c r="E507">
        <v>662</v>
      </c>
      <c r="F507" s="48" t="str">
        <f t="shared" si="7"/>
        <v>Thành phố Hà NộiHuyện Thạch ThấtXã Kim Quan</v>
      </c>
      <c r="G507" t="s">
        <v>2761</v>
      </c>
      <c r="H507">
        <v>1597</v>
      </c>
    </row>
    <row r="508" spans="1:8">
      <c r="A508">
        <v>9755</v>
      </c>
      <c r="B508" t="s">
        <v>475</v>
      </c>
      <c r="C508">
        <v>72</v>
      </c>
      <c r="D508" t="s">
        <v>623</v>
      </c>
      <c r="E508">
        <v>662</v>
      </c>
      <c r="F508" s="48" t="str">
        <f t="shared" si="7"/>
        <v>Thành phố Hà NộiHuyện Thạch ThấtXã Chàng Sơn</v>
      </c>
      <c r="G508" t="s">
        <v>2762</v>
      </c>
      <c r="H508">
        <v>1598</v>
      </c>
    </row>
    <row r="509" spans="1:8">
      <c r="A509">
        <v>9756</v>
      </c>
      <c r="B509" t="s">
        <v>475</v>
      </c>
      <c r="C509">
        <v>72</v>
      </c>
      <c r="D509" t="s">
        <v>623</v>
      </c>
      <c r="E509">
        <v>662</v>
      </c>
      <c r="F509" s="48" t="str">
        <f t="shared" si="7"/>
        <v>Thành phố Hà NộiHuyện Thạch ThấtXã Lại Thượng</v>
      </c>
      <c r="G509" t="s">
        <v>2763</v>
      </c>
      <c r="H509">
        <v>1599</v>
      </c>
    </row>
    <row r="510" spans="1:8">
      <c r="A510">
        <v>9757</v>
      </c>
      <c r="B510" t="s">
        <v>475</v>
      </c>
      <c r="C510">
        <v>72</v>
      </c>
      <c r="D510" t="s">
        <v>623</v>
      </c>
      <c r="E510">
        <v>662</v>
      </c>
      <c r="F510" s="48" t="str">
        <f t="shared" si="7"/>
        <v>Thành phố Hà NộiHuyện Thạch ThấtXã Cẩm Yên</v>
      </c>
      <c r="G510" t="s">
        <v>2764</v>
      </c>
      <c r="H510">
        <v>1600</v>
      </c>
    </row>
    <row r="511" spans="1:8">
      <c r="A511">
        <v>9758</v>
      </c>
      <c r="B511" t="s">
        <v>475</v>
      </c>
      <c r="C511">
        <v>72</v>
      </c>
      <c r="D511" t="s">
        <v>623</v>
      </c>
      <c r="E511">
        <v>662</v>
      </c>
      <c r="F511" s="48" t="str">
        <f t="shared" si="7"/>
        <v>Thành phố Hà NộiHuyện Thạch ThấtXã Phùng Xá</v>
      </c>
      <c r="G511" t="s">
        <v>2765</v>
      </c>
      <c r="H511">
        <v>1601</v>
      </c>
    </row>
    <row r="512" spans="1:8">
      <c r="A512">
        <v>9759</v>
      </c>
      <c r="B512" t="s">
        <v>475</v>
      </c>
      <c r="C512">
        <v>72</v>
      </c>
      <c r="D512" t="s">
        <v>623</v>
      </c>
      <c r="E512">
        <v>662</v>
      </c>
      <c r="F512" s="48" t="str">
        <f t="shared" si="7"/>
        <v>Thành phố Hà NộiHuyện Thạch ThấtXã Thạch Hoà</v>
      </c>
      <c r="G512" t="s">
        <v>2766</v>
      </c>
      <c r="H512">
        <v>1602</v>
      </c>
    </row>
    <row r="513" spans="1:8">
      <c r="A513">
        <v>9760</v>
      </c>
      <c r="B513" t="s">
        <v>475</v>
      </c>
      <c r="C513">
        <v>72</v>
      </c>
      <c r="D513" t="s">
        <v>623</v>
      </c>
      <c r="E513">
        <v>662</v>
      </c>
      <c r="F513" s="48" t="str">
        <f t="shared" si="7"/>
        <v>Thành phố Hà NộiHuyện Thạch ThấtXã Dị Nậu</v>
      </c>
      <c r="G513" t="s">
        <v>2767</v>
      </c>
      <c r="H513">
        <v>1603</v>
      </c>
    </row>
    <row r="514" spans="1:8">
      <c r="A514">
        <v>9761</v>
      </c>
      <c r="B514" t="s">
        <v>475</v>
      </c>
      <c r="C514">
        <v>72</v>
      </c>
      <c r="D514" t="s">
        <v>623</v>
      </c>
      <c r="E514">
        <v>662</v>
      </c>
      <c r="F514" s="48" t="str">
        <f t="shared" ref="F514:F577" si="8">B514&amp;D514&amp;G514</f>
        <v>Thành phố Hà NộiHuyện Thạch ThấtXã Hạ Bằng</v>
      </c>
      <c r="G514" t="s">
        <v>2768</v>
      </c>
      <c r="H514">
        <v>1604</v>
      </c>
    </row>
    <row r="515" spans="1:8">
      <c r="A515">
        <v>9762</v>
      </c>
      <c r="B515" t="s">
        <v>475</v>
      </c>
      <c r="C515">
        <v>72</v>
      </c>
      <c r="D515" t="s">
        <v>623</v>
      </c>
      <c r="E515">
        <v>662</v>
      </c>
      <c r="F515" s="48" t="str">
        <f t="shared" si="8"/>
        <v>Thành phố Hà NộiHuyện Thạch ThấtXã Đồng Trúc</v>
      </c>
      <c r="G515" t="s">
        <v>2769</v>
      </c>
      <c r="H515">
        <v>1605</v>
      </c>
    </row>
    <row r="516" spans="1:8">
      <c r="A516">
        <v>9763</v>
      </c>
      <c r="B516" t="s">
        <v>475</v>
      </c>
      <c r="C516">
        <v>72</v>
      </c>
      <c r="D516" t="s">
        <v>623</v>
      </c>
      <c r="E516">
        <v>662</v>
      </c>
      <c r="F516" s="48" t="str">
        <f t="shared" si="8"/>
        <v>Thành phố Hà NộiHuyện Thạch ThấtXã Canh Nậu</v>
      </c>
      <c r="G516" t="s">
        <v>2770</v>
      </c>
      <c r="H516">
        <v>1606</v>
      </c>
    </row>
    <row r="517" spans="1:8">
      <c r="A517">
        <v>9764</v>
      </c>
      <c r="B517" t="s">
        <v>475</v>
      </c>
      <c r="C517">
        <v>72</v>
      </c>
      <c r="D517" t="s">
        <v>623</v>
      </c>
      <c r="E517">
        <v>662</v>
      </c>
      <c r="F517" s="48" t="str">
        <f t="shared" si="8"/>
        <v>Thành phố Hà NộiHuyện Thạch ThấtXã Thạch Xá</v>
      </c>
      <c r="G517" t="s">
        <v>2771</v>
      </c>
      <c r="H517">
        <v>1607</v>
      </c>
    </row>
    <row r="518" spans="1:8">
      <c r="A518">
        <v>9765</v>
      </c>
      <c r="B518" t="s">
        <v>475</v>
      </c>
      <c r="C518">
        <v>72</v>
      </c>
      <c r="D518" t="s">
        <v>623</v>
      </c>
      <c r="E518">
        <v>662</v>
      </c>
      <c r="F518" s="48" t="str">
        <f t="shared" si="8"/>
        <v>Thành phố Hà NộiHuyện Thạch ThấtXã Hữu Bằng</v>
      </c>
      <c r="G518" t="s">
        <v>2772</v>
      </c>
      <c r="H518">
        <v>1608</v>
      </c>
    </row>
    <row r="519" spans="1:8">
      <c r="A519">
        <v>9766</v>
      </c>
      <c r="B519" t="s">
        <v>475</v>
      </c>
      <c r="C519">
        <v>72</v>
      </c>
      <c r="D519" t="s">
        <v>623</v>
      </c>
      <c r="E519">
        <v>662</v>
      </c>
      <c r="F519" s="48" t="str">
        <f t="shared" si="8"/>
        <v>Thành phố Hà NộiHuyện Thạch ThấtXã Tiến Xuân</v>
      </c>
      <c r="G519" t="s">
        <v>2773</v>
      </c>
      <c r="H519">
        <v>1609</v>
      </c>
    </row>
    <row r="520" spans="1:8">
      <c r="A520">
        <v>10162</v>
      </c>
      <c r="B520" t="s">
        <v>475</v>
      </c>
      <c r="C520">
        <v>72</v>
      </c>
      <c r="D520" t="s">
        <v>630</v>
      </c>
      <c r="E520">
        <v>669</v>
      </c>
      <c r="F520" s="48" t="str">
        <f t="shared" si="8"/>
        <v>Thành phố Hà NộiHuyện Mê LinhThị trấn Quang Minh</v>
      </c>
      <c r="G520" t="s">
        <v>2885</v>
      </c>
      <c r="H520">
        <v>1736</v>
      </c>
    </row>
    <row r="521" spans="1:8">
      <c r="A521">
        <v>10163</v>
      </c>
      <c r="B521" t="s">
        <v>475</v>
      </c>
      <c r="C521">
        <v>72</v>
      </c>
      <c r="D521" t="s">
        <v>630</v>
      </c>
      <c r="E521">
        <v>669</v>
      </c>
      <c r="F521" s="48" t="str">
        <f t="shared" si="8"/>
        <v>Thành phố Hà NộiHuyện Mê LinhXã Hoàng Kim</v>
      </c>
      <c r="G521" t="s">
        <v>2886</v>
      </c>
      <c r="H521">
        <v>1737</v>
      </c>
    </row>
    <row r="522" spans="1:8">
      <c r="A522">
        <v>10164</v>
      </c>
      <c r="B522" t="s">
        <v>475</v>
      </c>
      <c r="C522">
        <v>72</v>
      </c>
      <c r="D522" t="s">
        <v>630</v>
      </c>
      <c r="E522">
        <v>669</v>
      </c>
      <c r="F522" s="48" t="str">
        <f t="shared" si="8"/>
        <v>Thành phố Hà NộiHuyện Mê LinhXã Tiền Phong</v>
      </c>
      <c r="G522" t="s">
        <v>1368</v>
      </c>
      <c r="H522">
        <v>1738</v>
      </c>
    </row>
    <row r="523" spans="1:8">
      <c r="A523">
        <v>10165</v>
      </c>
      <c r="B523" t="s">
        <v>475</v>
      </c>
      <c r="C523">
        <v>72</v>
      </c>
      <c r="D523" t="s">
        <v>630</v>
      </c>
      <c r="E523">
        <v>669</v>
      </c>
      <c r="F523" s="48" t="str">
        <f t="shared" si="8"/>
        <v>Thành phố Hà NộiHuyện Mê LinhXã Thạch Đà</v>
      </c>
      <c r="G523" t="s">
        <v>2887</v>
      </c>
      <c r="H523">
        <v>1739</v>
      </c>
    </row>
    <row r="524" spans="1:8">
      <c r="A524">
        <v>10166</v>
      </c>
      <c r="B524" t="s">
        <v>475</v>
      </c>
      <c r="C524">
        <v>72</v>
      </c>
      <c r="D524" t="s">
        <v>630</v>
      </c>
      <c r="E524">
        <v>669</v>
      </c>
      <c r="F524" s="48" t="str">
        <f t="shared" si="8"/>
        <v>Thành phố Hà NộiHuyện Mê LinhXã Vạn Yên</v>
      </c>
      <c r="G524" t="s">
        <v>2550</v>
      </c>
      <c r="H524">
        <v>1740</v>
      </c>
    </row>
    <row r="525" spans="1:8">
      <c r="A525">
        <v>10167</v>
      </c>
      <c r="B525" t="s">
        <v>475</v>
      </c>
      <c r="C525">
        <v>72</v>
      </c>
      <c r="D525" t="s">
        <v>630</v>
      </c>
      <c r="E525">
        <v>669</v>
      </c>
      <c r="F525" s="48" t="str">
        <f t="shared" si="8"/>
        <v>Thành phố Hà NộiHuyện Mê LinhXã Kim Hoa</v>
      </c>
      <c r="G525" t="s">
        <v>2888</v>
      </c>
      <c r="H525">
        <v>1741</v>
      </c>
    </row>
    <row r="526" spans="1:8">
      <c r="A526">
        <v>10168</v>
      </c>
      <c r="B526" t="s">
        <v>475</v>
      </c>
      <c r="C526">
        <v>72</v>
      </c>
      <c r="D526" t="s">
        <v>630</v>
      </c>
      <c r="E526">
        <v>669</v>
      </c>
      <c r="F526" s="48" t="str">
        <f t="shared" si="8"/>
        <v>Thành phố Hà NộiHuyện Mê LinhXã Chu Phan</v>
      </c>
      <c r="G526" t="s">
        <v>2889</v>
      </c>
      <c r="H526">
        <v>1742</v>
      </c>
    </row>
    <row r="527" spans="1:8">
      <c r="A527">
        <v>10169</v>
      </c>
      <c r="B527" t="s">
        <v>475</v>
      </c>
      <c r="C527">
        <v>72</v>
      </c>
      <c r="D527" t="s">
        <v>630</v>
      </c>
      <c r="E527">
        <v>669</v>
      </c>
      <c r="F527" s="48" t="str">
        <f t="shared" si="8"/>
        <v>Thành phố Hà NộiHuyện Mê LinhXã Tự Lập</v>
      </c>
      <c r="G527" t="s">
        <v>2890</v>
      </c>
      <c r="H527">
        <v>1743</v>
      </c>
    </row>
    <row r="528" spans="1:8">
      <c r="A528">
        <v>10170</v>
      </c>
      <c r="B528" t="s">
        <v>475</v>
      </c>
      <c r="C528">
        <v>72</v>
      </c>
      <c r="D528" t="s">
        <v>630</v>
      </c>
      <c r="E528">
        <v>669</v>
      </c>
      <c r="F528" s="48" t="str">
        <f t="shared" si="8"/>
        <v>Thành phố Hà NộiHuyện Mê LinhXã Tiến Thịnh</v>
      </c>
      <c r="G528" t="s">
        <v>2891</v>
      </c>
      <c r="H528">
        <v>1744</v>
      </c>
    </row>
    <row r="529" spans="1:8">
      <c r="A529">
        <v>10171</v>
      </c>
      <c r="B529" t="s">
        <v>475</v>
      </c>
      <c r="C529">
        <v>72</v>
      </c>
      <c r="D529" t="s">
        <v>630</v>
      </c>
      <c r="E529">
        <v>669</v>
      </c>
      <c r="F529" s="48" t="str">
        <f t="shared" si="8"/>
        <v>Thành phố Hà NộiHuyện Mê LinhXã Đại Thịnh</v>
      </c>
      <c r="G529" t="s">
        <v>2892</v>
      </c>
      <c r="H529">
        <v>1745</v>
      </c>
    </row>
    <row r="530" spans="1:8">
      <c r="A530">
        <v>10172</v>
      </c>
      <c r="B530" t="s">
        <v>475</v>
      </c>
      <c r="C530">
        <v>72</v>
      </c>
      <c r="D530" t="s">
        <v>630</v>
      </c>
      <c r="E530">
        <v>669</v>
      </c>
      <c r="F530" s="48" t="str">
        <f t="shared" si="8"/>
        <v>Thành phố Hà NộiHuyện Mê LinhXã Tam Đồng</v>
      </c>
      <c r="G530" t="s">
        <v>2893</v>
      </c>
      <c r="H530">
        <v>1746</v>
      </c>
    </row>
    <row r="531" spans="1:8">
      <c r="A531">
        <v>10173</v>
      </c>
      <c r="B531" t="s">
        <v>475</v>
      </c>
      <c r="C531">
        <v>72</v>
      </c>
      <c r="D531" t="s">
        <v>630</v>
      </c>
      <c r="E531">
        <v>669</v>
      </c>
      <c r="F531" s="48" t="str">
        <f t="shared" si="8"/>
        <v>Thành phố Hà NộiHuyện Mê LinhXã Thanh Lâm</v>
      </c>
      <c r="G531" t="s">
        <v>2894</v>
      </c>
      <c r="H531">
        <v>1747</v>
      </c>
    </row>
    <row r="532" spans="1:8">
      <c r="A532">
        <v>10174</v>
      </c>
      <c r="B532" t="s">
        <v>475</v>
      </c>
      <c r="C532">
        <v>72</v>
      </c>
      <c r="D532" t="s">
        <v>630</v>
      </c>
      <c r="E532">
        <v>669</v>
      </c>
      <c r="F532" s="48" t="str">
        <f t="shared" si="8"/>
        <v>Thành phố Hà NộiHuyện Mê LinhXã Văn Khê</v>
      </c>
      <c r="G532" t="s">
        <v>2895</v>
      </c>
      <c r="H532">
        <v>1748</v>
      </c>
    </row>
    <row r="533" spans="1:8">
      <c r="A533">
        <v>10175</v>
      </c>
      <c r="B533" t="s">
        <v>475</v>
      </c>
      <c r="C533">
        <v>72</v>
      </c>
      <c r="D533" t="s">
        <v>630</v>
      </c>
      <c r="E533">
        <v>669</v>
      </c>
      <c r="F533" s="48" t="str">
        <f t="shared" si="8"/>
        <v>Thành phố Hà NộiHuyện Mê LinhThị trấn Chi Đông</v>
      </c>
      <c r="G533" t="s">
        <v>2896</v>
      </c>
      <c r="H533">
        <v>1749</v>
      </c>
    </row>
    <row r="534" spans="1:8">
      <c r="A534">
        <v>10176</v>
      </c>
      <c r="B534" t="s">
        <v>475</v>
      </c>
      <c r="C534">
        <v>72</v>
      </c>
      <c r="D534" t="s">
        <v>630</v>
      </c>
      <c r="E534">
        <v>669</v>
      </c>
      <c r="F534" s="48" t="str">
        <f t="shared" si="8"/>
        <v>Thành phố Hà NộiHuyện Mê LinhXã Tiến Thắng</v>
      </c>
      <c r="G534" t="s">
        <v>2897</v>
      </c>
      <c r="H534">
        <v>1750</v>
      </c>
    </row>
    <row r="535" spans="1:8">
      <c r="A535">
        <v>10177</v>
      </c>
      <c r="B535" t="s">
        <v>475</v>
      </c>
      <c r="C535">
        <v>72</v>
      </c>
      <c r="D535" t="s">
        <v>630</v>
      </c>
      <c r="E535">
        <v>669</v>
      </c>
      <c r="F535" s="48" t="str">
        <f t="shared" si="8"/>
        <v>Thành phố Hà NộiHuyện Mê LinhXã Mê Linh</v>
      </c>
      <c r="G535" t="s">
        <v>2898</v>
      </c>
      <c r="H535">
        <v>1751</v>
      </c>
    </row>
    <row r="536" spans="1:8">
      <c r="A536">
        <v>10178</v>
      </c>
      <c r="B536" t="s">
        <v>475</v>
      </c>
      <c r="C536">
        <v>72</v>
      </c>
      <c r="D536" t="s">
        <v>630</v>
      </c>
      <c r="E536">
        <v>669</v>
      </c>
      <c r="F536" s="48" t="str">
        <f t="shared" si="8"/>
        <v>Thành phố Hà NộiHuyện Mê LinhXã Liên Mạc</v>
      </c>
      <c r="G536" t="s">
        <v>1959</v>
      </c>
      <c r="H536">
        <v>1752</v>
      </c>
    </row>
    <row r="537" spans="1:8">
      <c r="A537">
        <v>10179</v>
      </c>
      <c r="B537" t="s">
        <v>475</v>
      </c>
      <c r="C537">
        <v>72</v>
      </c>
      <c r="D537" t="s">
        <v>630</v>
      </c>
      <c r="E537">
        <v>669</v>
      </c>
      <c r="F537" s="48" t="str">
        <f t="shared" si="8"/>
        <v>Thành phố Hà NộiHuyện Mê LinhXã Tráng Việt</v>
      </c>
      <c r="G537" t="s">
        <v>2899</v>
      </c>
      <c r="H537">
        <v>1753</v>
      </c>
    </row>
    <row r="538" spans="1:8">
      <c r="A538">
        <v>10261</v>
      </c>
      <c r="B538" t="s">
        <v>475</v>
      </c>
      <c r="C538">
        <v>72</v>
      </c>
      <c r="D538" t="s">
        <v>627</v>
      </c>
      <c r="E538">
        <v>666</v>
      </c>
      <c r="F538" s="48" t="str">
        <f t="shared" si="8"/>
        <v>Thành phố Hà NộiHuyện Phú XuyênXã Hoàng Long</v>
      </c>
      <c r="G538" t="s">
        <v>3441</v>
      </c>
      <c r="H538">
        <v>2376</v>
      </c>
    </row>
    <row r="539" spans="1:8">
      <c r="A539">
        <v>10262</v>
      </c>
      <c r="B539" t="s">
        <v>475</v>
      </c>
      <c r="C539">
        <v>72</v>
      </c>
      <c r="D539" t="s">
        <v>627</v>
      </c>
      <c r="E539">
        <v>666</v>
      </c>
      <c r="F539" s="48" t="str">
        <f t="shared" si="8"/>
        <v>Thành phố Hà NộiHuyện Phú XuyênXã Tri Thủy</v>
      </c>
      <c r="G539" t="s">
        <v>3442</v>
      </c>
      <c r="H539">
        <v>2377</v>
      </c>
    </row>
    <row r="540" spans="1:8">
      <c r="A540">
        <v>10263</v>
      </c>
      <c r="B540" t="s">
        <v>475</v>
      </c>
      <c r="C540">
        <v>72</v>
      </c>
      <c r="D540" t="s">
        <v>627</v>
      </c>
      <c r="E540">
        <v>666</v>
      </c>
      <c r="F540" s="48" t="str">
        <f t="shared" si="8"/>
        <v>Thành phố Hà NộiHuyện Phú XuyênXã Đại Thắng</v>
      </c>
      <c r="G540" t="s">
        <v>3443</v>
      </c>
      <c r="H540">
        <v>2378</v>
      </c>
    </row>
    <row r="541" spans="1:8">
      <c r="A541">
        <v>10264</v>
      </c>
      <c r="B541" t="s">
        <v>475</v>
      </c>
      <c r="C541">
        <v>72</v>
      </c>
      <c r="D541" t="s">
        <v>627</v>
      </c>
      <c r="E541">
        <v>666</v>
      </c>
      <c r="F541" s="48" t="str">
        <f t="shared" si="8"/>
        <v>Thành phố Hà NộiHuyện Phú XuyênXã Minh Tân</v>
      </c>
      <c r="G541" t="s">
        <v>1533</v>
      </c>
      <c r="H541">
        <v>2379</v>
      </c>
    </row>
    <row r="542" spans="1:8">
      <c r="A542">
        <v>10265</v>
      </c>
      <c r="B542" t="s">
        <v>475</v>
      </c>
      <c r="C542">
        <v>72</v>
      </c>
      <c r="D542" t="s">
        <v>627</v>
      </c>
      <c r="E542">
        <v>666</v>
      </c>
      <c r="F542" s="48" t="str">
        <f t="shared" si="8"/>
        <v>Thành phố Hà NộiHuyện Phú XuyênXã Tri Trung</v>
      </c>
      <c r="G542" t="s">
        <v>3444</v>
      </c>
      <c r="H542">
        <v>2380</v>
      </c>
    </row>
    <row r="543" spans="1:8">
      <c r="A543">
        <v>10266</v>
      </c>
      <c r="B543" t="s">
        <v>475</v>
      </c>
      <c r="C543">
        <v>72</v>
      </c>
      <c r="D543" t="s">
        <v>627</v>
      </c>
      <c r="E543">
        <v>666</v>
      </c>
      <c r="F543" s="48" t="str">
        <f t="shared" si="8"/>
        <v>Thành phố Hà NộiHuyện Phú XuyênXã Phú Yên</v>
      </c>
      <c r="G543" t="s">
        <v>3445</v>
      </c>
      <c r="H543">
        <v>2381</v>
      </c>
    </row>
    <row r="544" spans="1:8">
      <c r="A544">
        <v>10267</v>
      </c>
      <c r="B544" t="s">
        <v>475</v>
      </c>
      <c r="C544">
        <v>72</v>
      </c>
      <c r="D544" t="s">
        <v>627</v>
      </c>
      <c r="E544">
        <v>666</v>
      </c>
      <c r="F544" s="48" t="str">
        <f t="shared" si="8"/>
        <v>Thành phố Hà NộiHuyện Phú XuyênXã Phú Túc</v>
      </c>
      <c r="G544" t="s">
        <v>3446</v>
      </c>
      <c r="H544">
        <v>2382</v>
      </c>
    </row>
    <row r="545" spans="1:8">
      <c r="A545">
        <v>10268</v>
      </c>
      <c r="B545" t="s">
        <v>475</v>
      </c>
      <c r="C545">
        <v>72</v>
      </c>
      <c r="D545" t="s">
        <v>627</v>
      </c>
      <c r="E545">
        <v>666</v>
      </c>
      <c r="F545" s="48" t="str">
        <f t="shared" si="8"/>
        <v>Thành phố Hà NộiHuyện Phú XuyênXã Nam Phong</v>
      </c>
      <c r="G545" t="s">
        <v>2811</v>
      </c>
      <c r="H545">
        <v>2383</v>
      </c>
    </row>
    <row r="546" spans="1:8">
      <c r="A546">
        <v>10269</v>
      </c>
      <c r="B546" t="s">
        <v>475</v>
      </c>
      <c r="C546">
        <v>72</v>
      </c>
      <c r="D546" t="s">
        <v>627</v>
      </c>
      <c r="E546">
        <v>666</v>
      </c>
      <c r="F546" s="48" t="str">
        <f t="shared" si="8"/>
        <v>Thành phố Hà NộiHuyện Phú XuyênXã Hồng Thái</v>
      </c>
      <c r="G546" t="s">
        <v>2208</v>
      </c>
      <c r="H546">
        <v>2384</v>
      </c>
    </row>
    <row r="547" spans="1:8">
      <c r="A547">
        <v>10270</v>
      </c>
      <c r="B547" t="s">
        <v>475</v>
      </c>
      <c r="C547">
        <v>72</v>
      </c>
      <c r="D547" t="s">
        <v>627</v>
      </c>
      <c r="E547">
        <v>666</v>
      </c>
      <c r="F547" s="48" t="str">
        <f t="shared" si="8"/>
        <v>Thành phố Hà NộiHuyện Phú XuyênXã Bạch Hạ</v>
      </c>
      <c r="G547" t="s">
        <v>3447</v>
      </c>
      <c r="H547">
        <v>2385</v>
      </c>
    </row>
    <row r="548" spans="1:8">
      <c r="A548">
        <v>10271</v>
      </c>
      <c r="B548" t="s">
        <v>475</v>
      </c>
      <c r="C548">
        <v>72</v>
      </c>
      <c r="D548" t="s">
        <v>627</v>
      </c>
      <c r="E548">
        <v>666</v>
      </c>
      <c r="F548" s="48" t="str">
        <f t="shared" si="8"/>
        <v>Thành phố Hà NộiHuyện Phú XuyênXã Quang Trung</v>
      </c>
      <c r="G548" t="s">
        <v>1400</v>
      </c>
      <c r="H548">
        <v>2386</v>
      </c>
    </row>
    <row r="549" spans="1:8">
      <c r="A549">
        <v>10272</v>
      </c>
      <c r="B549" t="s">
        <v>475</v>
      </c>
      <c r="C549">
        <v>72</v>
      </c>
      <c r="D549" t="s">
        <v>627</v>
      </c>
      <c r="E549">
        <v>666</v>
      </c>
      <c r="F549" s="48" t="str">
        <f t="shared" si="8"/>
        <v>Thành phố Hà NộiHuyện Phú XuyênXã Văn Nhân</v>
      </c>
      <c r="G549" t="s">
        <v>3448</v>
      </c>
      <c r="H549">
        <v>2387</v>
      </c>
    </row>
    <row r="550" spans="1:8">
      <c r="A550">
        <v>10273</v>
      </c>
      <c r="B550" t="s">
        <v>475</v>
      </c>
      <c r="C550">
        <v>72</v>
      </c>
      <c r="D550" t="s">
        <v>627</v>
      </c>
      <c r="E550">
        <v>666</v>
      </c>
      <c r="F550" s="48" t="str">
        <f t="shared" si="8"/>
        <v>Thành phố Hà NộiHuyện Phú XuyênXã Sơn Hà</v>
      </c>
      <c r="G550" t="s">
        <v>1589</v>
      </c>
      <c r="H550">
        <v>2388</v>
      </c>
    </row>
    <row r="551" spans="1:8">
      <c r="A551">
        <v>10274</v>
      </c>
      <c r="B551" t="s">
        <v>475</v>
      </c>
      <c r="C551">
        <v>72</v>
      </c>
      <c r="D551" t="s">
        <v>627</v>
      </c>
      <c r="E551">
        <v>666</v>
      </c>
      <c r="F551" s="48" t="str">
        <f t="shared" si="8"/>
        <v>Thành phố Hà NộiHuyện Phú XuyênXã Châu Can</v>
      </c>
      <c r="G551" t="s">
        <v>3449</v>
      </c>
      <c r="H551">
        <v>2389</v>
      </c>
    </row>
    <row r="552" spans="1:8">
      <c r="A552">
        <v>10275</v>
      </c>
      <c r="B552" t="s">
        <v>475</v>
      </c>
      <c r="C552">
        <v>72</v>
      </c>
      <c r="D552" t="s">
        <v>627</v>
      </c>
      <c r="E552">
        <v>666</v>
      </c>
      <c r="F552" s="48" t="str">
        <f t="shared" si="8"/>
        <v>Thành phố Hà NộiHuyện Phú XuyênXã Chuyên Mỹ</v>
      </c>
      <c r="G552" t="s">
        <v>3450</v>
      </c>
      <c r="H552">
        <v>2390</v>
      </c>
    </row>
    <row r="553" spans="1:8">
      <c r="A553">
        <v>10276</v>
      </c>
      <c r="B553" t="s">
        <v>475</v>
      </c>
      <c r="C553">
        <v>72</v>
      </c>
      <c r="D553" t="s">
        <v>627</v>
      </c>
      <c r="E553">
        <v>666</v>
      </c>
      <c r="F553" s="48" t="str">
        <f t="shared" si="8"/>
        <v>Thành phố Hà NộiHuyện Phú XuyênXã Vân Từ</v>
      </c>
      <c r="G553" t="s">
        <v>3451</v>
      </c>
      <c r="H553">
        <v>2391</v>
      </c>
    </row>
    <row r="554" spans="1:8">
      <c r="A554">
        <v>10277</v>
      </c>
      <c r="B554" t="s">
        <v>475</v>
      </c>
      <c r="C554">
        <v>72</v>
      </c>
      <c r="D554" t="s">
        <v>627</v>
      </c>
      <c r="E554">
        <v>666</v>
      </c>
      <c r="F554" s="48" t="str">
        <f t="shared" si="8"/>
        <v>Thành phố Hà NộiHuyện Phú XuyênXã Văn Hoàng</v>
      </c>
      <c r="G554" t="s">
        <v>3452</v>
      </c>
      <c r="H554">
        <v>2392</v>
      </c>
    </row>
    <row r="555" spans="1:8">
      <c r="A555">
        <v>10279</v>
      </c>
      <c r="B555" t="s">
        <v>475</v>
      </c>
      <c r="C555">
        <v>72</v>
      </c>
      <c r="D555" t="s">
        <v>627</v>
      </c>
      <c r="E555">
        <v>666</v>
      </c>
      <c r="F555" s="48" t="str">
        <f t="shared" si="8"/>
        <v>Thành phố Hà NộiHuyện Phú XuyênXã Phượng Dực</v>
      </c>
      <c r="G555" t="s">
        <v>3453</v>
      </c>
      <c r="H555">
        <v>2393</v>
      </c>
    </row>
    <row r="556" spans="1:8">
      <c r="A556">
        <v>10280</v>
      </c>
      <c r="B556" t="s">
        <v>475</v>
      </c>
      <c r="C556">
        <v>72</v>
      </c>
      <c r="D556" t="s">
        <v>627</v>
      </c>
      <c r="E556">
        <v>666</v>
      </c>
      <c r="F556" s="48" t="str">
        <f t="shared" si="8"/>
        <v>Thành phố Hà NộiHuyện Phú XuyênXã Phúc Tiến</v>
      </c>
      <c r="G556" t="s">
        <v>3454</v>
      </c>
      <c r="H556">
        <v>2394</v>
      </c>
    </row>
    <row r="557" spans="1:8">
      <c r="A557">
        <v>10281</v>
      </c>
      <c r="B557" t="s">
        <v>475</v>
      </c>
      <c r="C557">
        <v>72</v>
      </c>
      <c r="D557" t="s">
        <v>627</v>
      </c>
      <c r="E557">
        <v>666</v>
      </c>
      <c r="F557" s="48" t="str">
        <f t="shared" si="8"/>
        <v>Thành phố Hà NộiHuyện Phú XuyênThị trấn Phú Xuyên</v>
      </c>
      <c r="G557" t="s">
        <v>3455</v>
      </c>
      <c r="H557">
        <v>2395</v>
      </c>
    </row>
    <row r="558" spans="1:8">
      <c r="A558">
        <v>10282</v>
      </c>
      <c r="B558" t="s">
        <v>475</v>
      </c>
      <c r="C558">
        <v>72</v>
      </c>
      <c r="D558" t="s">
        <v>627</v>
      </c>
      <c r="E558">
        <v>666</v>
      </c>
      <c r="F558" s="48" t="str">
        <f t="shared" si="8"/>
        <v>Thành phố Hà NộiHuyện Phú XuyênXã Tân Dân</v>
      </c>
      <c r="G558" t="s">
        <v>1872</v>
      </c>
      <c r="H558">
        <v>2396</v>
      </c>
    </row>
    <row r="559" spans="1:8">
      <c r="A559">
        <v>10283</v>
      </c>
      <c r="B559" t="s">
        <v>475</v>
      </c>
      <c r="C559">
        <v>72</v>
      </c>
      <c r="D559" t="s">
        <v>627</v>
      </c>
      <c r="E559">
        <v>666</v>
      </c>
      <c r="F559" s="48" t="str">
        <f t="shared" si="8"/>
        <v>Thành phố Hà NộiHuyện Phú XuyênXã Nam Triều</v>
      </c>
      <c r="G559" t="s">
        <v>3456</v>
      </c>
      <c r="H559">
        <v>2397</v>
      </c>
    </row>
    <row r="560" spans="1:8">
      <c r="A560">
        <v>10284</v>
      </c>
      <c r="B560" t="s">
        <v>475</v>
      </c>
      <c r="C560">
        <v>72</v>
      </c>
      <c r="D560" t="s">
        <v>627</v>
      </c>
      <c r="E560">
        <v>666</v>
      </c>
      <c r="F560" s="48" t="str">
        <f t="shared" si="8"/>
        <v>Thành phố Hà NộiHuyện Phú XuyênXã Thụy Phú</v>
      </c>
      <c r="G560" t="s">
        <v>3457</v>
      </c>
      <c r="H560">
        <v>2398</v>
      </c>
    </row>
    <row r="561" spans="1:8">
      <c r="A561">
        <v>10285</v>
      </c>
      <c r="B561" t="s">
        <v>475</v>
      </c>
      <c r="C561">
        <v>72</v>
      </c>
      <c r="D561" t="s">
        <v>627</v>
      </c>
      <c r="E561">
        <v>666</v>
      </c>
      <c r="F561" s="48" t="str">
        <f t="shared" si="8"/>
        <v>Thành phố Hà NộiHuyện Phú XuyênXã Khai Thái</v>
      </c>
      <c r="G561" t="s">
        <v>3458</v>
      </c>
      <c r="H561">
        <v>2399</v>
      </c>
    </row>
    <row r="562" spans="1:8">
      <c r="A562">
        <v>10286</v>
      </c>
      <c r="B562" t="s">
        <v>475</v>
      </c>
      <c r="C562">
        <v>72</v>
      </c>
      <c r="D562" t="s">
        <v>627</v>
      </c>
      <c r="E562">
        <v>666</v>
      </c>
      <c r="F562" s="48" t="str">
        <f t="shared" si="8"/>
        <v>Thành phố Hà NộiHuyện Phú XuyênXã Đại Xuyên</v>
      </c>
      <c r="G562" t="s">
        <v>3459</v>
      </c>
      <c r="H562">
        <v>2400</v>
      </c>
    </row>
    <row r="563" spans="1:8">
      <c r="A563">
        <v>10287</v>
      </c>
      <c r="B563" t="s">
        <v>475</v>
      </c>
      <c r="C563">
        <v>72</v>
      </c>
      <c r="D563" t="s">
        <v>627</v>
      </c>
      <c r="E563">
        <v>666</v>
      </c>
      <c r="F563" s="48" t="str">
        <f t="shared" si="8"/>
        <v>Thành phố Hà NộiHuyện Phú XuyênThị trấn Phú Minh</v>
      </c>
      <c r="G563" t="s">
        <v>3460</v>
      </c>
      <c r="H563">
        <v>2401</v>
      </c>
    </row>
    <row r="564" spans="1:8">
      <c r="A564">
        <v>10288</v>
      </c>
      <c r="B564" t="s">
        <v>475</v>
      </c>
      <c r="C564">
        <v>72</v>
      </c>
      <c r="D564" t="s">
        <v>627</v>
      </c>
      <c r="E564">
        <v>666</v>
      </c>
      <c r="F564" s="48" t="str">
        <f t="shared" si="8"/>
        <v>Thành phố Hà NộiHuyện Phú XuyênXã Quang Lãng</v>
      </c>
      <c r="G564" t="s">
        <v>3461</v>
      </c>
      <c r="H564">
        <v>2402</v>
      </c>
    </row>
    <row r="565" spans="1:8">
      <c r="A565">
        <v>10289</v>
      </c>
      <c r="B565" t="s">
        <v>475</v>
      </c>
      <c r="C565">
        <v>72</v>
      </c>
      <c r="D565" t="s">
        <v>627</v>
      </c>
      <c r="E565">
        <v>666</v>
      </c>
      <c r="F565" s="48" t="str">
        <f t="shared" si="8"/>
        <v>Thành phố Hà NộiHuyện Phú XuyênXã Hồng Minh</v>
      </c>
      <c r="G565" t="s">
        <v>3462</v>
      </c>
      <c r="H565">
        <v>2403</v>
      </c>
    </row>
    <row r="566" spans="1:8">
      <c r="A566">
        <v>10290</v>
      </c>
      <c r="B566" t="s">
        <v>475</v>
      </c>
      <c r="C566">
        <v>72</v>
      </c>
      <c r="D566" t="s">
        <v>628</v>
      </c>
      <c r="E566">
        <v>667</v>
      </c>
      <c r="F566" s="48" t="str">
        <f t="shared" si="8"/>
        <v>Thành phố Hà NộiHuyện ứng HòaXã Tảo Dương Văn</v>
      </c>
      <c r="G566" t="s">
        <v>3463</v>
      </c>
      <c r="H566">
        <v>2404</v>
      </c>
    </row>
    <row r="567" spans="1:8">
      <c r="A567">
        <v>10291</v>
      </c>
      <c r="B567" t="s">
        <v>475</v>
      </c>
      <c r="C567">
        <v>72</v>
      </c>
      <c r="D567" t="s">
        <v>628</v>
      </c>
      <c r="E567">
        <v>667</v>
      </c>
      <c r="F567" s="48" t="str">
        <f t="shared" si="8"/>
        <v>Thành phố Hà NộiHuyện ứng HòaXã Trung Tú</v>
      </c>
      <c r="G567" t="s">
        <v>3464</v>
      </c>
      <c r="H567">
        <v>2405</v>
      </c>
    </row>
    <row r="568" spans="1:8">
      <c r="A568">
        <v>10292</v>
      </c>
      <c r="B568" t="s">
        <v>475</v>
      </c>
      <c r="C568">
        <v>72</v>
      </c>
      <c r="D568" t="s">
        <v>628</v>
      </c>
      <c r="E568">
        <v>667</v>
      </c>
      <c r="F568" s="48" t="str">
        <f t="shared" si="8"/>
        <v>Thành phố Hà NộiHuyện ứng HòaXã Hòa Phú</v>
      </c>
      <c r="G568" t="s">
        <v>3465</v>
      </c>
      <c r="H568">
        <v>2406</v>
      </c>
    </row>
    <row r="569" spans="1:8">
      <c r="A569">
        <v>10429</v>
      </c>
      <c r="B569" t="s">
        <v>475</v>
      </c>
      <c r="C569">
        <v>72</v>
      </c>
      <c r="D569" t="s">
        <v>628</v>
      </c>
      <c r="E569">
        <v>667</v>
      </c>
      <c r="F569" s="48" t="str">
        <f t="shared" si="8"/>
        <v>Thành phố Hà NộiHuyện ứng HòaXã Sơn Công</v>
      </c>
      <c r="G569" t="s">
        <v>3466</v>
      </c>
      <c r="H569">
        <v>2407</v>
      </c>
    </row>
    <row r="570" spans="1:8">
      <c r="A570">
        <v>10430</v>
      </c>
      <c r="B570" t="s">
        <v>475</v>
      </c>
      <c r="C570">
        <v>72</v>
      </c>
      <c r="D570" t="s">
        <v>628</v>
      </c>
      <c r="E570">
        <v>667</v>
      </c>
      <c r="F570" s="48" t="str">
        <f t="shared" si="8"/>
        <v>Thành phố Hà NộiHuyện ứng HòaXã Đội Bình</v>
      </c>
      <c r="G570" t="s">
        <v>3467</v>
      </c>
      <c r="H570">
        <v>2408</v>
      </c>
    </row>
    <row r="571" spans="1:8">
      <c r="A571">
        <v>10431</v>
      </c>
      <c r="B571" t="s">
        <v>475</v>
      </c>
      <c r="C571">
        <v>72</v>
      </c>
      <c r="D571" t="s">
        <v>628</v>
      </c>
      <c r="E571">
        <v>667</v>
      </c>
      <c r="F571" s="48" t="str">
        <f t="shared" si="8"/>
        <v>Thành phố Hà NộiHuyện ứng HòaXã Hòa Nam</v>
      </c>
      <c r="G571" t="s">
        <v>3468</v>
      </c>
      <c r="H571">
        <v>2409</v>
      </c>
    </row>
    <row r="572" spans="1:8">
      <c r="A572">
        <v>10432</v>
      </c>
      <c r="B572" t="s">
        <v>475</v>
      </c>
      <c r="C572">
        <v>72</v>
      </c>
      <c r="D572" t="s">
        <v>628</v>
      </c>
      <c r="E572">
        <v>667</v>
      </c>
      <c r="F572" s="48" t="str">
        <f t="shared" si="8"/>
        <v>Thành phố Hà NộiHuyện ứng HòaXã Hòa Lâm</v>
      </c>
      <c r="G572" t="s">
        <v>3469</v>
      </c>
      <c r="H572">
        <v>2410</v>
      </c>
    </row>
    <row r="573" spans="1:8">
      <c r="A573">
        <v>10433</v>
      </c>
      <c r="B573" t="s">
        <v>475</v>
      </c>
      <c r="C573">
        <v>72</v>
      </c>
      <c r="D573" t="s">
        <v>628</v>
      </c>
      <c r="E573">
        <v>667</v>
      </c>
      <c r="F573" s="48" t="str">
        <f t="shared" si="8"/>
        <v>Thành phố Hà NộiHuyện ứng HòaThị trấn Vân Đình</v>
      </c>
      <c r="G573" t="s">
        <v>3470</v>
      </c>
      <c r="H573">
        <v>2411</v>
      </c>
    </row>
    <row r="574" spans="1:8">
      <c r="A574">
        <v>10434</v>
      </c>
      <c r="B574" t="s">
        <v>475</v>
      </c>
      <c r="C574">
        <v>72</v>
      </c>
      <c r="D574" t="s">
        <v>628</v>
      </c>
      <c r="E574">
        <v>667</v>
      </c>
      <c r="F574" s="48" t="str">
        <f t="shared" si="8"/>
        <v>Thành phố Hà NộiHuyện ứng HòaXã Minh Đức</v>
      </c>
      <c r="G574" t="s">
        <v>3207</v>
      </c>
      <c r="H574">
        <v>2412</v>
      </c>
    </row>
    <row r="575" spans="1:8">
      <c r="A575">
        <v>10435</v>
      </c>
      <c r="B575" t="s">
        <v>475</v>
      </c>
      <c r="C575">
        <v>72</v>
      </c>
      <c r="D575" t="s">
        <v>628</v>
      </c>
      <c r="E575">
        <v>667</v>
      </c>
      <c r="F575" s="48" t="str">
        <f t="shared" si="8"/>
        <v>Thành phố Hà NộiHuyện ứng HòaXã Hòa Xá</v>
      </c>
      <c r="G575" t="s">
        <v>3471</v>
      </c>
      <c r="H575">
        <v>2413</v>
      </c>
    </row>
    <row r="576" spans="1:8">
      <c r="A576">
        <v>10436</v>
      </c>
      <c r="B576" t="s">
        <v>475</v>
      </c>
      <c r="C576">
        <v>72</v>
      </c>
      <c r="D576" t="s">
        <v>628</v>
      </c>
      <c r="E576">
        <v>667</v>
      </c>
      <c r="F576" s="48" t="str">
        <f t="shared" si="8"/>
        <v>Thành phố Hà NộiHuyện ứng HòaXã Trầm Lộng</v>
      </c>
      <c r="G576" t="s">
        <v>3472</v>
      </c>
      <c r="H576">
        <v>2414</v>
      </c>
    </row>
    <row r="577" spans="1:8">
      <c r="A577">
        <v>10437</v>
      </c>
      <c r="B577" t="s">
        <v>475</v>
      </c>
      <c r="C577">
        <v>72</v>
      </c>
      <c r="D577" t="s">
        <v>628</v>
      </c>
      <c r="E577">
        <v>667</v>
      </c>
      <c r="F577" s="48" t="str">
        <f t="shared" si="8"/>
        <v>Thành phố Hà NộiHuyện ứng HòaXã Liên Bạt</v>
      </c>
      <c r="G577" t="s">
        <v>3473</v>
      </c>
      <c r="H577">
        <v>2415</v>
      </c>
    </row>
    <row r="578" spans="1:8">
      <c r="A578">
        <v>10438</v>
      </c>
      <c r="B578" t="s">
        <v>475</v>
      </c>
      <c r="C578">
        <v>72</v>
      </c>
      <c r="D578" t="s">
        <v>628</v>
      </c>
      <c r="E578">
        <v>667</v>
      </c>
      <c r="F578" s="48" t="str">
        <f t="shared" ref="F578:F641" si="9">B578&amp;D578&amp;G578</f>
        <v>Thành phố Hà NộiHuyện ứng HòaXã Đại Hùng</v>
      </c>
      <c r="G578" t="s">
        <v>3474</v>
      </c>
      <c r="H578">
        <v>2416</v>
      </c>
    </row>
    <row r="579" spans="1:8">
      <c r="A579">
        <v>10439</v>
      </c>
      <c r="B579" t="s">
        <v>475</v>
      </c>
      <c r="C579">
        <v>72</v>
      </c>
      <c r="D579" t="s">
        <v>628</v>
      </c>
      <c r="E579">
        <v>667</v>
      </c>
      <c r="F579" s="48" t="str">
        <f t="shared" si="9"/>
        <v>Thành phố Hà NộiHuyện ứng HòaXã Viên Nội</v>
      </c>
      <c r="G579" t="s">
        <v>3475</v>
      </c>
      <c r="H579">
        <v>2417</v>
      </c>
    </row>
    <row r="580" spans="1:8">
      <c r="A580">
        <v>10440</v>
      </c>
      <c r="B580" t="s">
        <v>475</v>
      </c>
      <c r="C580">
        <v>72</v>
      </c>
      <c r="D580" t="s">
        <v>628</v>
      </c>
      <c r="E580">
        <v>667</v>
      </c>
      <c r="F580" s="48" t="str">
        <f t="shared" si="9"/>
        <v>Thành phố Hà NộiHuyện ứng HòaXã Quảng Phú Cầu</v>
      </c>
      <c r="G580" t="s">
        <v>3476</v>
      </c>
      <c r="H580">
        <v>2418</v>
      </c>
    </row>
    <row r="581" spans="1:8">
      <c r="A581">
        <v>10441</v>
      </c>
      <c r="B581" t="s">
        <v>475</v>
      </c>
      <c r="C581">
        <v>72</v>
      </c>
      <c r="D581" t="s">
        <v>628</v>
      </c>
      <c r="E581">
        <v>667</v>
      </c>
      <c r="F581" s="48" t="str">
        <f t="shared" si="9"/>
        <v>Thành phố Hà NộiHuyện ứng HòaXã Cao Thành</v>
      </c>
      <c r="G581" t="s">
        <v>3477</v>
      </c>
      <c r="H581">
        <v>2419</v>
      </c>
    </row>
    <row r="582" spans="1:8">
      <c r="A582">
        <v>10442</v>
      </c>
      <c r="B582" t="s">
        <v>475</v>
      </c>
      <c r="C582">
        <v>72</v>
      </c>
      <c r="D582" t="s">
        <v>628</v>
      </c>
      <c r="E582">
        <v>667</v>
      </c>
      <c r="F582" s="48" t="str">
        <f t="shared" si="9"/>
        <v>Thành phố Hà NộiHuyện ứng HòaXã Đồng Tân</v>
      </c>
      <c r="G582" t="s">
        <v>2105</v>
      </c>
      <c r="H582">
        <v>2420</v>
      </c>
    </row>
    <row r="583" spans="1:8">
      <c r="A583">
        <v>10443</v>
      </c>
      <c r="B583" t="s">
        <v>475</v>
      </c>
      <c r="C583">
        <v>72</v>
      </c>
      <c r="D583" t="s">
        <v>628</v>
      </c>
      <c r="E583">
        <v>667</v>
      </c>
      <c r="F583" s="48" t="str">
        <f t="shared" si="9"/>
        <v>Thành phố Hà NộiHuyện ứng HòaXã Phù Lưu</v>
      </c>
      <c r="G583" t="s">
        <v>3478</v>
      </c>
      <c r="H583">
        <v>2421</v>
      </c>
    </row>
    <row r="584" spans="1:8">
      <c r="A584">
        <v>10444</v>
      </c>
      <c r="B584" t="s">
        <v>475</v>
      </c>
      <c r="C584">
        <v>72</v>
      </c>
      <c r="D584" t="s">
        <v>628</v>
      </c>
      <c r="E584">
        <v>667</v>
      </c>
      <c r="F584" s="48" t="str">
        <f t="shared" si="9"/>
        <v>Thành phố Hà NộiHuyện ứng HòaXã Phương Tú</v>
      </c>
      <c r="G584" t="s">
        <v>3479</v>
      </c>
      <c r="H584">
        <v>2422</v>
      </c>
    </row>
    <row r="585" spans="1:8">
      <c r="A585">
        <v>10445</v>
      </c>
      <c r="B585" t="s">
        <v>475</v>
      </c>
      <c r="C585">
        <v>72</v>
      </c>
      <c r="D585" t="s">
        <v>628</v>
      </c>
      <c r="E585">
        <v>667</v>
      </c>
      <c r="F585" s="48" t="str">
        <f t="shared" si="9"/>
        <v>Thành phố Hà NộiHuyện ứng HòaXã Lưu Hoàng</v>
      </c>
      <c r="G585" t="s">
        <v>3480</v>
      </c>
      <c r="H585">
        <v>2423</v>
      </c>
    </row>
    <row r="586" spans="1:8">
      <c r="A586">
        <v>10446</v>
      </c>
      <c r="B586" t="s">
        <v>475</v>
      </c>
      <c r="C586">
        <v>72</v>
      </c>
      <c r="D586" t="s">
        <v>628</v>
      </c>
      <c r="E586">
        <v>667</v>
      </c>
      <c r="F586" s="48" t="str">
        <f t="shared" si="9"/>
        <v>Thành phố Hà NộiHuyện ứng HòaXã Đông Lỗ</v>
      </c>
      <c r="G586" t="s">
        <v>3481</v>
      </c>
      <c r="H586">
        <v>2424</v>
      </c>
    </row>
    <row r="587" spans="1:8">
      <c r="A587">
        <v>10447</v>
      </c>
      <c r="B587" t="s">
        <v>475</v>
      </c>
      <c r="C587">
        <v>72</v>
      </c>
      <c r="D587" t="s">
        <v>628</v>
      </c>
      <c r="E587">
        <v>667</v>
      </c>
      <c r="F587" s="48" t="str">
        <f t="shared" si="9"/>
        <v>Thành phố Hà NộiHuyện ứng HòaXã Trường Thịnh</v>
      </c>
      <c r="G587" t="s">
        <v>3482</v>
      </c>
      <c r="H587">
        <v>2425</v>
      </c>
    </row>
    <row r="588" spans="1:8">
      <c r="A588">
        <v>10448</v>
      </c>
      <c r="B588" t="s">
        <v>475</v>
      </c>
      <c r="C588">
        <v>72</v>
      </c>
      <c r="D588" t="s">
        <v>628</v>
      </c>
      <c r="E588">
        <v>667</v>
      </c>
      <c r="F588" s="48" t="str">
        <f t="shared" si="9"/>
        <v>Thành phố Hà NộiHuyện ứng HòaXã Đồng Tiến</v>
      </c>
      <c r="G588" t="s">
        <v>2101</v>
      </c>
      <c r="H588">
        <v>2426</v>
      </c>
    </row>
    <row r="589" spans="1:8">
      <c r="A589">
        <v>10449</v>
      </c>
      <c r="B589" t="s">
        <v>475</v>
      </c>
      <c r="C589">
        <v>72</v>
      </c>
      <c r="D589" t="s">
        <v>628</v>
      </c>
      <c r="E589">
        <v>667</v>
      </c>
      <c r="F589" s="48" t="str">
        <f t="shared" si="9"/>
        <v>Thành phố Hà NộiHuyện ứng HòaXã Hoa Sơn</v>
      </c>
      <c r="G589" t="s">
        <v>3483</v>
      </c>
      <c r="H589">
        <v>2427</v>
      </c>
    </row>
    <row r="590" spans="1:8">
      <c r="A590">
        <v>10450</v>
      </c>
      <c r="B590" t="s">
        <v>475</v>
      </c>
      <c r="C590">
        <v>72</v>
      </c>
      <c r="D590" t="s">
        <v>628</v>
      </c>
      <c r="E590">
        <v>667</v>
      </c>
      <c r="F590" s="48" t="str">
        <f t="shared" si="9"/>
        <v>Thành phố Hà NộiHuyện ứng HòaXã Hồng Quang</v>
      </c>
      <c r="G590" t="s">
        <v>1487</v>
      </c>
      <c r="H590">
        <v>2428</v>
      </c>
    </row>
    <row r="591" spans="1:8">
      <c r="A591">
        <v>10451</v>
      </c>
      <c r="B591" t="s">
        <v>475</v>
      </c>
      <c r="C591">
        <v>72</v>
      </c>
      <c r="D591" t="s">
        <v>628</v>
      </c>
      <c r="E591">
        <v>667</v>
      </c>
      <c r="F591" s="48" t="str">
        <f t="shared" si="9"/>
        <v>Thành phố Hà NộiHuyện ứng HòaXã Viên An</v>
      </c>
      <c r="G591" t="s">
        <v>3484</v>
      </c>
      <c r="H591">
        <v>2429</v>
      </c>
    </row>
    <row r="592" spans="1:8">
      <c r="A592">
        <v>10452</v>
      </c>
      <c r="B592" t="s">
        <v>475</v>
      </c>
      <c r="C592">
        <v>72</v>
      </c>
      <c r="D592" t="s">
        <v>628</v>
      </c>
      <c r="E592">
        <v>667</v>
      </c>
      <c r="F592" s="48" t="str">
        <f t="shared" si="9"/>
        <v>Thành phố Hà NộiHuyện ứng HòaXã Kim Đường</v>
      </c>
      <c r="G592" t="s">
        <v>3485</v>
      </c>
      <c r="H592">
        <v>2430</v>
      </c>
    </row>
    <row r="593" spans="1:8">
      <c r="A593">
        <v>10453</v>
      </c>
      <c r="B593" t="s">
        <v>475</v>
      </c>
      <c r="C593">
        <v>72</v>
      </c>
      <c r="D593" t="s">
        <v>628</v>
      </c>
      <c r="E593">
        <v>667</v>
      </c>
      <c r="F593" s="48" t="str">
        <f t="shared" si="9"/>
        <v>Thành phố Hà NộiHuyện ứng HòaXã Đại Cường</v>
      </c>
      <c r="G593" t="s">
        <v>3486</v>
      </c>
      <c r="H593">
        <v>2431</v>
      </c>
    </row>
    <row r="594" spans="1:8">
      <c r="A594">
        <v>10454</v>
      </c>
      <c r="B594" t="s">
        <v>475</v>
      </c>
      <c r="C594">
        <v>72</v>
      </c>
      <c r="D594" t="s">
        <v>628</v>
      </c>
      <c r="E594">
        <v>667</v>
      </c>
      <c r="F594" s="48" t="str">
        <f t="shared" si="9"/>
        <v>Thành phố Hà NộiHuyện ứng HòaXã Vạn Thái</v>
      </c>
      <c r="G594" t="s">
        <v>3487</v>
      </c>
      <c r="H594">
        <v>2432</v>
      </c>
    </row>
    <row r="595" spans="1:8">
      <c r="A595">
        <v>10455</v>
      </c>
      <c r="B595" t="s">
        <v>475</v>
      </c>
      <c r="C595">
        <v>72</v>
      </c>
      <c r="D595" t="s">
        <v>629</v>
      </c>
      <c r="E595">
        <v>668</v>
      </c>
      <c r="F595" s="48" t="str">
        <f t="shared" si="9"/>
        <v>Thành phố Hà NộiHuyện Mỹ ĐứcThị trấn Đại Nghĩa</v>
      </c>
      <c r="G595" t="s">
        <v>3488</v>
      </c>
      <c r="H595">
        <v>2433</v>
      </c>
    </row>
    <row r="596" spans="1:8">
      <c r="A596">
        <v>10456</v>
      </c>
      <c r="B596" t="s">
        <v>475</v>
      </c>
      <c r="C596">
        <v>72</v>
      </c>
      <c r="D596" t="s">
        <v>629</v>
      </c>
      <c r="E596">
        <v>668</v>
      </c>
      <c r="F596" s="48" t="str">
        <f t="shared" si="9"/>
        <v>Thành phố Hà NộiHuyện Mỹ ĐứcXã Đại Hưng</v>
      </c>
      <c r="G596" t="s">
        <v>3158</v>
      </c>
      <c r="H596">
        <v>2434</v>
      </c>
    </row>
    <row r="597" spans="1:8">
      <c r="A597">
        <v>10457</v>
      </c>
      <c r="B597" t="s">
        <v>475</v>
      </c>
      <c r="C597">
        <v>72</v>
      </c>
      <c r="D597" t="s">
        <v>629</v>
      </c>
      <c r="E597">
        <v>668</v>
      </c>
      <c r="F597" s="48" t="str">
        <f t="shared" si="9"/>
        <v>Thành phố Hà NộiHuyện Mỹ ĐứcXã Phúc Lâm</v>
      </c>
      <c r="G597" t="s">
        <v>3489</v>
      </c>
      <c r="H597">
        <v>2435</v>
      </c>
    </row>
    <row r="598" spans="1:8">
      <c r="A598">
        <v>10458</v>
      </c>
      <c r="B598" t="s">
        <v>475</v>
      </c>
      <c r="C598">
        <v>72</v>
      </c>
      <c r="D598" t="s">
        <v>629</v>
      </c>
      <c r="E598">
        <v>668</v>
      </c>
      <c r="F598" s="48" t="str">
        <f t="shared" si="9"/>
        <v>Thành phố Hà NộiHuyện Mỹ ĐứcXã An Tiến</v>
      </c>
      <c r="G598" t="s">
        <v>2252</v>
      </c>
      <c r="H598">
        <v>2436</v>
      </c>
    </row>
    <row r="599" spans="1:8">
      <c r="A599">
        <v>10459</v>
      </c>
      <c r="B599" t="s">
        <v>475</v>
      </c>
      <c r="C599">
        <v>72</v>
      </c>
      <c r="D599" t="s">
        <v>629</v>
      </c>
      <c r="E599">
        <v>668</v>
      </c>
      <c r="F599" s="48" t="str">
        <f t="shared" si="9"/>
        <v>Thành phố Hà NộiHuyện Mỹ ĐứcXã Hợp Tiến</v>
      </c>
      <c r="G599" t="s">
        <v>3490</v>
      </c>
      <c r="H599">
        <v>2437</v>
      </c>
    </row>
    <row r="600" spans="1:8">
      <c r="A600">
        <v>10460</v>
      </c>
      <c r="B600" t="s">
        <v>475</v>
      </c>
      <c r="C600">
        <v>72</v>
      </c>
      <c r="D600" t="s">
        <v>629</v>
      </c>
      <c r="E600">
        <v>668</v>
      </c>
      <c r="F600" s="48" t="str">
        <f t="shared" si="9"/>
        <v>Thành phố Hà NộiHuyện Mỹ ĐứcXã Lê Thanh</v>
      </c>
      <c r="G600" t="s">
        <v>3491</v>
      </c>
      <c r="H600">
        <v>2438</v>
      </c>
    </row>
    <row r="601" spans="1:8">
      <c r="A601">
        <v>10461</v>
      </c>
      <c r="B601" t="s">
        <v>475</v>
      </c>
      <c r="C601">
        <v>72</v>
      </c>
      <c r="D601" t="s">
        <v>629</v>
      </c>
      <c r="E601">
        <v>668</v>
      </c>
      <c r="F601" s="48" t="str">
        <f t="shared" si="9"/>
        <v>Thành phố Hà NộiHuyện Mỹ ĐứcXã Hợp Thanh</v>
      </c>
      <c r="G601" t="s">
        <v>2789</v>
      </c>
      <c r="H601">
        <v>2439</v>
      </c>
    </row>
    <row r="602" spans="1:8">
      <c r="A602">
        <v>10462</v>
      </c>
      <c r="B602" t="s">
        <v>475</v>
      </c>
      <c r="C602">
        <v>72</v>
      </c>
      <c r="D602" t="s">
        <v>629</v>
      </c>
      <c r="E602">
        <v>668</v>
      </c>
      <c r="F602" s="48" t="str">
        <f t="shared" si="9"/>
        <v>Thành phố Hà NộiHuyện Mỹ ĐứcXã Thượng Lâm</v>
      </c>
      <c r="G602" t="s">
        <v>3492</v>
      </c>
      <c r="H602">
        <v>2440</v>
      </c>
    </row>
    <row r="603" spans="1:8">
      <c r="A603">
        <v>10463</v>
      </c>
      <c r="B603" t="s">
        <v>475</v>
      </c>
      <c r="C603">
        <v>72</v>
      </c>
      <c r="D603" t="s">
        <v>629</v>
      </c>
      <c r="E603">
        <v>668</v>
      </c>
      <c r="F603" s="48" t="str">
        <f t="shared" si="9"/>
        <v>Thành phố Hà NộiHuyện Mỹ ĐứcXã Phù Lưu Tế</v>
      </c>
      <c r="G603" t="s">
        <v>3493</v>
      </c>
      <c r="H603">
        <v>2441</v>
      </c>
    </row>
    <row r="604" spans="1:8">
      <c r="A604">
        <v>10464</v>
      </c>
      <c r="B604" t="s">
        <v>475</v>
      </c>
      <c r="C604">
        <v>72</v>
      </c>
      <c r="D604" t="s">
        <v>629</v>
      </c>
      <c r="E604">
        <v>668</v>
      </c>
      <c r="F604" s="48" t="str">
        <f t="shared" si="9"/>
        <v>Thành phố Hà NộiHuyện Mỹ ĐứcXã Mỹ Thành</v>
      </c>
      <c r="G604" t="s">
        <v>2720</v>
      </c>
      <c r="H604">
        <v>2442</v>
      </c>
    </row>
    <row r="605" spans="1:8">
      <c r="A605">
        <v>10465</v>
      </c>
      <c r="B605" t="s">
        <v>475</v>
      </c>
      <c r="C605">
        <v>72</v>
      </c>
      <c r="D605" t="s">
        <v>629</v>
      </c>
      <c r="E605">
        <v>668</v>
      </c>
      <c r="F605" s="48" t="str">
        <f t="shared" si="9"/>
        <v>Thành phố Hà NộiHuyện Mỹ ĐứcXã Hùng Tiến</v>
      </c>
      <c r="G605" t="s">
        <v>2329</v>
      </c>
      <c r="H605">
        <v>2443</v>
      </c>
    </row>
    <row r="606" spans="1:8">
      <c r="A606">
        <v>10466</v>
      </c>
      <c r="B606" t="s">
        <v>475</v>
      </c>
      <c r="C606">
        <v>72</v>
      </c>
      <c r="D606" t="s">
        <v>629</v>
      </c>
      <c r="E606">
        <v>668</v>
      </c>
      <c r="F606" s="48" t="str">
        <f t="shared" si="9"/>
        <v>Thành phố Hà NộiHuyện Mỹ ĐứcXã Xuy Xá</v>
      </c>
      <c r="G606" t="s">
        <v>3494</v>
      </c>
      <c r="H606">
        <v>2444</v>
      </c>
    </row>
    <row r="607" spans="1:8">
      <c r="A607">
        <v>10467</v>
      </c>
      <c r="B607" t="s">
        <v>475</v>
      </c>
      <c r="C607">
        <v>72</v>
      </c>
      <c r="D607" t="s">
        <v>629</v>
      </c>
      <c r="E607">
        <v>668</v>
      </c>
      <c r="F607" s="48" t="str">
        <f t="shared" si="9"/>
        <v>Thành phố Hà NộiHuyện Mỹ ĐứcXã Vạn Kim</v>
      </c>
      <c r="G607" t="s">
        <v>3495</v>
      </c>
      <c r="H607">
        <v>2445</v>
      </c>
    </row>
    <row r="608" spans="1:8">
      <c r="A608">
        <v>10468</v>
      </c>
      <c r="B608" t="s">
        <v>475</v>
      </c>
      <c r="C608">
        <v>72</v>
      </c>
      <c r="D608" t="s">
        <v>629</v>
      </c>
      <c r="E608">
        <v>668</v>
      </c>
      <c r="F608" s="48" t="str">
        <f t="shared" si="9"/>
        <v>Thành phố Hà NộiHuyện Mỹ ĐứcXã An Phú</v>
      </c>
      <c r="G608" t="s">
        <v>1978</v>
      </c>
      <c r="H608">
        <v>2446</v>
      </c>
    </row>
    <row r="609" spans="1:8">
      <c r="A609">
        <v>10469</v>
      </c>
      <c r="B609" t="s">
        <v>475</v>
      </c>
      <c r="C609">
        <v>72</v>
      </c>
      <c r="D609" t="s">
        <v>629</v>
      </c>
      <c r="E609">
        <v>668</v>
      </c>
      <c r="F609" s="48" t="str">
        <f t="shared" si="9"/>
        <v>Thành phố Hà NộiHuyện Mỹ ĐứcXã Tuy Lai</v>
      </c>
      <c r="G609" t="s">
        <v>3496</v>
      </c>
      <c r="H609">
        <v>2447</v>
      </c>
    </row>
    <row r="610" spans="1:8">
      <c r="A610">
        <v>10470</v>
      </c>
      <c r="B610" t="s">
        <v>475</v>
      </c>
      <c r="C610">
        <v>72</v>
      </c>
      <c r="D610" t="s">
        <v>629</v>
      </c>
      <c r="E610">
        <v>668</v>
      </c>
      <c r="F610" s="48" t="str">
        <f t="shared" si="9"/>
        <v>Thành phố Hà NộiHuyện Mỹ ĐứcXã Bột Xuyên</v>
      </c>
      <c r="G610" t="s">
        <v>3497</v>
      </c>
      <c r="H610">
        <v>2448</v>
      </c>
    </row>
    <row r="611" spans="1:8">
      <c r="A611">
        <v>10471</v>
      </c>
      <c r="B611" t="s">
        <v>475</v>
      </c>
      <c r="C611">
        <v>72</v>
      </c>
      <c r="D611" t="s">
        <v>629</v>
      </c>
      <c r="E611">
        <v>668</v>
      </c>
      <c r="F611" s="48" t="str">
        <f t="shared" si="9"/>
        <v>Thành phố Hà NộiHuyện Mỹ ĐứcXã Hồng Sơn</v>
      </c>
      <c r="G611" t="s">
        <v>3498</v>
      </c>
      <c r="H611">
        <v>2449</v>
      </c>
    </row>
    <row r="612" spans="1:8">
      <c r="A612">
        <v>10472</v>
      </c>
      <c r="B612" t="s">
        <v>475</v>
      </c>
      <c r="C612">
        <v>72</v>
      </c>
      <c r="D612" t="s">
        <v>629</v>
      </c>
      <c r="E612">
        <v>668</v>
      </c>
      <c r="F612" s="48" t="str">
        <f t="shared" si="9"/>
        <v>Thành phố Hà NộiHuyện Mỹ ĐứcXã An Mỹ</v>
      </c>
      <c r="G612" t="s">
        <v>3499</v>
      </c>
      <c r="H612">
        <v>2450</v>
      </c>
    </row>
    <row r="613" spans="1:8">
      <c r="A613">
        <v>10473</v>
      </c>
      <c r="B613" t="s">
        <v>475</v>
      </c>
      <c r="C613">
        <v>72</v>
      </c>
      <c r="D613" t="s">
        <v>629</v>
      </c>
      <c r="E613">
        <v>668</v>
      </c>
      <c r="F613" s="48" t="str">
        <f t="shared" si="9"/>
        <v>Thành phố Hà NộiHuyện Mỹ ĐứcXã Phùng Xá</v>
      </c>
      <c r="G613" t="s">
        <v>2765</v>
      </c>
      <c r="H613">
        <v>2451</v>
      </c>
    </row>
    <row r="614" spans="1:8">
      <c r="A614">
        <v>10474</v>
      </c>
      <c r="B614" t="s">
        <v>475</v>
      </c>
      <c r="C614">
        <v>72</v>
      </c>
      <c r="D614" t="s">
        <v>629</v>
      </c>
      <c r="E614">
        <v>668</v>
      </c>
      <c r="F614" s="48" t="str">
        <f t="shared" si="9"/>
        <v>Thành phố Hà NộiHuyện Mỹ ĐứcXã Hương Sơn</v>
      </c>
      <c r="G614" t="s">
        <v>2904</v>
      </c>
      <c r="H614">
        <v>2452</v>
      </c>
    </row>
    <row r="615" spans="1:8">
      <c r="A615">
        <v>10475</v>
      </c>
      <c r="B615" t="s">
        <v>475</v>
      </c>
      <c r="C615">
        <v>72</v>
      </c>
      <c r="D615" t="s">
        <v>629</v>
      </c>
      <c r="E615">
        <v>668</v>
      </c>
      <c r="F615" s="48" t="str">
        <f t="shared" si="9"/>
        <v>Thành phố Hà NộiHuyện Mỹ ĐứcXã Đồng Tâm</v>
      </c>
      <c r="G615" t="s">
        <v>3500</v>
      </c>
      <c r="H615">
        <v>2453</v>
      </c>
    </row>
    <row r="616" spans="1:8">
      <c r="A616">
        <v>10476</v>
      </c>
      <c r="B616" t="s">
        <v>475</v>
      </c>
      <c r="C616">
        <v>72</v>
      </c>
      <c r="D616" t="s">
        <v>629</v>
      </c>
      <c r="E616">
        <v>668</v>
      </c>
      <c r="F616" s="48" t="str">
        <f t="shared" si="9"/>
        <v>Thành phố Hà NộiHuyện Mỹ ĐứcXã Đốc Tín</v>
      </c>
      <c r="G616" t="s">
        <v>3501</v>
      </c>
      <c r="H616">
        <v>2454</v>
      </c>
    </row>
    <row r="617" spans="1:8">
      <c r="A617">
        <v>10477</v>
      </c>
      <c r="B617" t="s">
        <v>475</v>
      </c>
      <c r="C617">
        <v>72</v>
      </c>
      <c r="D617" t="s">
        <v>618</v>
      </c>
      <c r="E617">
        <v>657</v>
      </c>
      <c r="F617" s="48" t="str">
        <f t="shared" si="9"/>
        <v>Thành phố Hà NộiHuyện Ba VìXã Châu Sơn</v>
      </c>
      <c r="G617" t="s">
        <v>2224</v>
      </c>
      <c r="H617">
        <v>2455</v>
      </c>
    </row>
    <row r="618" spans="1:8">
      <c r="A618">
        <v>10478</v>
      </c>
      <c r="B618" t="s">
        <v>475</v>
      </c>
      <c r="C618">
        <v>72</v>
      </c>
      <c r="D618" t="s">
        <v>618</v>
      </c>
      <c r="E618">
        <v>657</v>
      </c>
      <c r="F618" s="48" t="str">
        <f t="shared" si="9"/>
        <v>Thành phố Hà NộiHuyện Ba VìXã Vật Lại</v>
      </c>
      <c r="G618" t="s">
        <v>3502</v>
      </c>
      <c r="H618">
        <v>2456</v>
      </c>
    </row>
    <row r="619" spans="1:8">
      <c r="A619">
        <v>10479</v>
      </c>
      <c r="B619" t="s">
        <v>475</v>
      </c>
      <c r="C619">
        <v>72</v>
      </c>
      <c r="D619" t="s">
        <v>618</v>
      </c>
      <c r="E619">
        <v>657</v>
      </c>
      <c r="F619" s="48" t="str">
        <f t="shared" si="9"/>
        <v>Thành phố Hà NộiHuyện Ba VìXã Yên Bài</v>
      </c>
      <c r="G619" t="s">
        <v>3503</v>
      </c>
      <c r="H619">
        <v>2457</v>
      </c>
    </row>
    <row r="620" spans="1:8">
      <c r="A620">
        <v>10480</v>
      </c>
      <c r="B620" t="s">
        <v>475</v>
      </c>
      <c r="C620">
        <v>72</v>
      </c>
      <c r="D620" t="s">
        <v>618</v>
      </c>
      <c r="E620">
        <v>657</v>
      </c>
      <c r="F620" s="48" t="str">
        <f t="shared" si="9"/>
        <v>Thành phố Hà NộiHuyện Ba VìXã Phú Sơn</v>
      </c>
      <c r="G620" t="s">
        <v>2949</v>
      </c>
      <c r="H620">
        <v>2458</v>
      </c>
    </row>
    <row r="621" spans="1:8">
      <c r="A621">
        <v>10481</v>
      </c>
      <c r="B621" t="s">
        <v>475</v>
      </c>
      <c r="C621">
        <v>72</v>
      </c>
      <c r="D621" t="s">
        <v>618</v>
      </c>
      <c r="E621">
        <v>657</v>
      </c>
      <c r="F621" s="48" t="str">
        <f t="shared" si="9"/>
        <v>Thành phố Hà NộiHuyện Ba VìXã Cổ Đô</v>
      </c>
      <c r="G621" t="s">
        <v>3504</v>
      </c>
      <c r="H621">
        <v>2459</v>
      </c>
    </row>
    <row r="622" spans="1:8">
      <c r="A622">
        <v>10482</v>
      </c>
      <c r="B622" t="s">
        <v>475</v>
      </c>
      <c r="C622">
        <v>72</v>
      </c>
      <c r="D622" t="s">
        <v>618</v>
      </c>
      <c r="E622">
        <v>657</v>
      </c>
      <c r="F622" s="48" t="str">
        <f t="shared" si="9"/>
        <v>Thành phố Hà NộiHuyện Ba VìXã Phong Vân</v>
      </c>
      <c r="G622" t="s">
        <v>3505</v>
      </c>
      <c r="H622">
        <v>2460</v>
      </c>
    </row>
    <row r="623" spans="1:8">
      <c r="A623">
        <v>10483</v>
      </c>
      <c r="B623" t="s">
        <v>475</v>
      </c>
      <c r="C623">
        <v>72</v>
      </c>
      <c r="D623" t="s">
        <v>618</v>
      </c>
      <c r="E623">
        <v>657</v>
      </c>
      <c r="F623" s="48" t="str">
        <f t="shared" si="9"/>
        <v>Thành phố Hà NộiHuyện Ba VìXã Đồng Thái</v>
      </c>
      <c r="G623" t="s">
        <v>3506</v>
      </c>
      <c r="H623">
        <v>2461</v>
      </c>
    </row>
    <row r="624" spans="1:8">
      <c r="A624">
        <v>10484</v>
      </c>
      <c r="B624" t="s">
        <v>475</v>
      </c>
      <c r="C624">
        <v>72</v>
      </c>
      <c r="D624" t="s">
        <v>618</v>
      </c>
      <c r="E624">
        <v>657</v>
      </c>
      <c r="F624" s="48" t="str">
        <f t="shared" si="9"/>
        <v>Thành phố Hà NộiHuyện Ba VìXã Sơn Đà</v>
      </c>
      <c r="G624" t="s">
        <v>3507</v>
      </c>
      <c r="H624">
        <v>2462</v>
      </c>
    </row>
    <row r="625" spans="1:8">
      <c r="A625">
        <v>10485</v>
      </c>
      <c r="B625" t="s">
        <v>475</v>
      </c>
      <c r="C625">
        <v>72</v>
      </c>
      <c r="D625" t="s">
        <v>618</v>
      </c>
      <c r="E625">
        <v>657</v>
      </c>
      <c r="F625" s="48" t="str">
        <f t="shared" si="9"/>
        <v>Thành phố Hà NộiHuyện Ba VìXã Ba Vì</v>
      </c>
      <c r="G625" t="s">
        <v>3508</v>
      </c>
      <c r="H625">
        <v>2463</v>
      </c>
    </row>
    <row r="626" spans="1:8">
      <c r="A626">
        <v>10486</v>
      </c>
      <c r="B626" t="s">
        <v>475</v>
      </c>
      <c r="C626">
        <v>72</v>
      </c>
      <c r="D626" t="s">
        <v>618</v>
      </c>
      <c r="E626">
        <v>657</v>
      </c>
      <c r="F626" s="48" t="str">
        <f t="shared" si="9"/>
        <v>Thành phố Hà NộiHuyện Ba VìXã Phú Châu</v>
      </c>
      <c r="G626" t="s">
        <v>3509</v>
      </c>
      <c r="H626">
        <v>2464</v>
      </c>
    </row>
    <row r="627" spans="1:8">
      <c r="A627">
        <v>10487</v>
      </c>
      <c r="B627" t="s">
        <v>475</v>
      </c>
      <c r="C627">
        <v>72</v>
      </c>
      <c r="D627" t="s">
        <v>618</v>
      </c>
      <c r="E627">
        <v>657</v>
      </c>
      <c r="F627" s="48" t="str">
        <f t="shared" si="9"/>
        <v>Thành phố Hà NộiHuyện Ba VìXã Cẩm Lĩnh</v>
      </c>
      <c r="G627" t="s">
        <v>3510</v>
      </c>
      <c r="H627">
        <v>2465</v>
      </c>
    </row>
    <row r="628" spans="1:8">
      <c r="A628">
        <v>10488</v>
      </c>
      <c r="B628" t="s">
        <v>475</v>
      </c>
      <c r="C628">
        <v>72</v>
      </c>
      <c r="D628" t="s">
        <v>618</v>
      </c>
      <c r="E628">
        <v>657</v>
      </c>
      <c r="F628" s="48" t="str">
        <f t="shared" si="9"/>
        <v>Thành phố Hà NộiHuyện Ba VìXã Tiên Phong</v>
      </c>
      <c r="G628" t="s">
        <v>3511</v>
      </c>
      <c r="H628">
        <v>2466</v>
      </c>
    </row>
    <row r="629" spans="1:8">
      <c r="A629">
        <v>10489</v>
      </c>
      <c r="B629" t="s">
        <v>475</v>
      </c>
      <c r="C629">
        <v>72</v>
      </c>
      <c r="D629" t="s">
        <v>618</v>
      </c>
      <c r="E629">
        <v>657</v>
      </c>
      <c r="F629" s="48" t="str">
        <f t="shared" si="9"/>
        <v>Thành phố Hà NộiHuyện Ba VìXã Ba Trại</v>
      </c>
      <c r="G629" t="s">
        <v>3512</v>
      </c>
      <c r="H629">
        <v>2467</v>
      </c>
    </row>
    <row r="630" spans="1:8">
      <c r="A630">
        <v>10490</v>
      </c>
      <c r="B630" t="s">
        <v>475</v>
      </c>
      <c r="C630">
        <v>72</v>
      </c>
      <c r="D630" t="s">
        <v>618</v>
      </c>
      <c r="E630">
        <v>657</v>
      </c>
      <c r="F630" s="48" t="str">
        <f t="shared" si="9"/>
        <v>Thành phố Hà NộiHuyện Ba VìThị trấn Tây Đằng</v>
      </c>
      <c r="G630" t="s">
        <v>3513</v>
      </c>
      <c r="H630">
        <v>2468</v>
      </c>
    </row>
    <row r="631" spans="1:8">
      <c r="A631">
        <v>10491</v>
      </c>
      <c r="B631" t="s">
        <v>475</v>
      </c>
      <c r="C631">
        <v>72</v>
      </c>
      <c r="D631" t="s">
        <v>618</v>
      </c>
      <c r="E631">
        <v>657</v>
      </c>
      <c r="F631" s="48" t="str">
        <f t="shared" si="9"/>
        <v>Thành phố Hà NộiHuyện Ba VìXã Phú Cường</v>
      </c>
      <c r="G631" t="s">
        <v>1873</v>
      </c>
      <c r="H631">
        <v>2469</v>
      </c>
    </row>
    <row r="632" spans="1:8">
      <c r="A632">
        <v>10492</v>
      </c>
      <c r="B632" t="s">
        <v>475</v>
      </c>
      <c r="C632">
        <v>72</v>
      </c>
      <c r="D632" t="s">
        <v>618</v>
      </c>
      <c r="E632">
        <v>657</v>
      </c>
      <c r="F632" s="48" t="str">
        <f t="shared" si="9"/>
        <v>Thành phố Hà NộiHuyện Ba VìXã Tòng Bạt</v>
      </c>
      <c r="G632" t="s">
        <v>3514</v>
      </c>
      <c r="H632">
        <v>2470</v>
      </c>
    </row>
    <row r="633" spans="1:8">
      <c r="A633">
        <v>10493</v>
      </c>
      <c r="B633" t="s">
        <v>475</v>
      </c>
      <c r="C633">
        <v>72</v>
      </c>
      <c r="D633" t="s">
        <v>618</v>
      </c>
      <c r="E633">
        <v>657</v>
      </c>
      <c r="F633" s="48" t="str">
        <f t="shared" si="9"/>
        <v>Thành phố Hà NộiHuyện Ba VìXã Phú Đông</v>
      </c>
      <c r="G633" t="s">
        <v>3515</v>
      </c>
      <c r="H633">
        <v>2471</v>
      </c>
    </row>
    <row r="634" spans="1:8">
      <c r="A634">
        <v>10494</v>
      </c>
      <c r="B634" t="s">
        <v>475</v>
      </c>
      <c r="C634">
        <v>72</v>
      </c>
      <c r="D634" t="s">
        <v>618</v>
      </c>
      <c r="E634">
        <v>657</v>
      </c>
      <c r="F634" s="48" t="str">
        <f t="shared" si="9"/>
        <v>Thành phố Hà NộiHuyện Ba VìXã Đông Quang</v>
      </c>
      <c r="G634" t="s">
        <v>3516</v>
      </c>
      <c r="H634">
        <v>2472</v>
      </c>
    </row>
    <row r="635" spans="1:8">
      <c r="A635">
        <v>10495</v>
      </c>
      <c r="B635" t="s">
        <v>475</v>
      </c>
      <c r="C635">
        <v>72</v>
      </c>
      <c r="D635" t="s">
        <v>618</v>
      </c>
      <c r="E635">
        <v>657</v>
      </c>
      <c r="F635" s="48" t="str">
        <f t="shared" si="9"/>
        <v>Thành phố Hà NộiHuyện Ba VìXã Tản Hồng</v>
      </c>
      <c r="G635" t="s">
        <v>3517</v>
      </c>
      <c r="H635">
        <v>2473</v>
      </c>
    </row>
    <row r="636" spans="1:8">
      <c r="A636">
        <v>10496</v>
      </c>
      <c r="B636" t="s">
        <v>475</v>
      </c>
      <c r="C636">
        <v>72</v>
      </c>
      <c r="D636" t="s">
        <v>618</v>
      </c>
      <c r="E636">
        <v>657</v>
      </c>
      <c r="F636" s="48" t="str">
        <f t="shared" si="9"/>
        <v>Thành phố Hà NộiHuyện Ba VìXã Tân Đức</v>
      </c>
      <c r="G636" t="s">
        <v>3518</v>
      </c>
      <c r="H636">
        <v>2474</v>
      </c>
    </row>
    <row r="637" spans="1:8">
      <c r="A637">
        <v>10633</v>
      </c>
      <c r="B637" t="s">
        <v>475</v>
      </c>
      <c r="C637">
        <v>72</v>
      </c>
      <c r="D637" t="s">
        <v>618</v>
      </c>
      <c r="E637">
        <v>657</v>
      </c>
      <c r="F637" s="48" t="str">
        <f t="shared" si="9"/>
        <v>Thành phố Hà NộiHuyện Ba VìXã Minh Quang</v>
      </c>
      <c r="G637" t="s">
        <v>2964</v>
      </c>
      <c r="H637">
        <v>2475</v>
      </c>
    </row>
    <row r="638" spans="1:8">
      <c r="A638">
        <v>10634</v>
      </c>
      <c r="B638" t="s">
        <v>475</v>
      </c>
      <c r="C638">
        <v>72</v>
      </c>
      <c r="D638" t="s">
        <v>618</v>
      </c>
      <c r="E638">
        <v>657</v>
      </c>
      <c r="F638" s="48" t="str">
        <f t="shared" si="9"/>
        <v>Thành phố Hà NộiHuyện Ba VìXã Thụy An</v>
      </c>
      <c r="G638" t="s">
        <v>3519</v>
      </c>
      <c r="H638">
        <v>2476</v>
      </c>
    </row>
    <row r="639" spans="1:8">
      <c r="A639">
        <v>10635</v>
      </c>
      <c r="B639" t="s">
        <v>475</v>
      </c>
      <c r="C639">
        <v>72</v>
      </c>
      <c r="D639" t="s">
        <v>618</v>
      </c>
      <c r="E639">
        <v>657</v>
      </c>
      <c r="F639" s="48" t="str">
        <f t="shared" si="9"/>
        <v>Thành phố Hà NộiHuyện Ba VìXã Chu Minh</v>
      </c>
      <c r="G639" t="s">
        <v>3520</v>
      </c>
      <c r="H639">
        <v>2477</v>
      </c>
    </row>
    <row r="640" spans="1:8">
      <c r="A640">
        <v>10636</v>
      </c>
      <c r="B640" t="s">
        <v>475</v>
      </c>
      <c r="C640">
        <v>72</v>
      </c>
      <c r="D640" t="s">
        <v>618</v>
      </c>
      <c r="E640">
        <v>657</v>
      </c>
      <c r="F640" s="48" t="str">
        <f t="shared" si="9"/>
        <v>Thành phố Hà NộiHuyện Ba VìXã Thuần Mỹ</v>
      </c>
      <c r="G640" t="s">
        <v>3521</v>
      </c>
      <c r="H640">
        <v>2478</v>
      </c>
    </row>
    <row r="641" spans="1:8">
      <c r="A641">
        <v>10637</v>
      </c>
      <c r="B641" t="s">
        <v>475</v>
      </c>
      <c r="C641">
        <v>72</v>
      </c>
      <c r="D641" t="s">
        <v>618</v>
      </c>
      <c r="E641">
        <v>657</v>
      </c>
      <c r="F641" s="48" t="str">
        <f t="shared" si="9"/>
        <v>Thành phố Hà NộiHuyện Ba VìXã Minh Châu</v>
      </c>
      <c r="G641" t="s">
        <v>2552</v>
      </c>
      <c r="H641">
        <v>2479</v>
      </c>
    </row>
    <row r="642" spans="1:8">
      <c r="A642">
        <v>10638</v>
      </c>
      <c r="B642" t="s">
        <v>475</v>
      </c>
      <c r="C642">
        <v>72</v>
      </c>
      <c r="D642" t="s">
        <v>618</v>
      </c>
      <c r="E642">
        <v>657</v>
      </c>
      <c r="F642" s="48" t="str">
        <f t="shared" ref="F642:F705" si="10">B642&amp;D642&amp;G642</f>
        <v>Thành phố Hà NộiHuyện Ba VìXã Tản Lĩnh</v>
      </c>
      <c r="G642" t="s">
        <v>3522</v>
      </c>
      <c r="H642">
        <v>2480</v>
      </c>
    </row>
    <row r="643" spans="1:8">
      <c r="A643">
        <v>10639</v>
      </c>
      <c r="B643" t="s">
        <v>475</v>
      </c>
      <c r="C643">
        <v>72</v>
      </c>
      <c r="D643" t="s">
        <v>618</v>
      </c>
      <c r="E643">
        <v>657</v>
      </c>
      <c r="F643" s="48" t="str">
        <f t="shared" si="10"/>
        <v>Thành phố Hà NộiHuyện Ba VìXã Khánh Thượng</v>
      </c>
      <c r="G643" t="s">
        <v>3523</v>
      </c>
      <c r="H643">
        <v>2481</v>
      </c>
    </row>
    <row r="644" spans="1:8">
      <c r="A644">
        <v>10640</v>
      </c>
      <c r="B644" t="s">
        <v>475</v>
      </c>
      <c r="C644">
        <v>72</v>
      </c>
      <c r="D644" t="s">
        <v>618</v>
      </c>
      <c r="E644">
        <v>657</v>
      </c>
      <c r="F644" s="48" t="str">
        <f t="shared" si="10"/>
        <v>Thành phố Hà NộiHuyện Ba VìXã Cam Thượng</v>
      </c>
      <c r="G644" t="s">
        <v>3524</v>
      </c>
      <c r="H644">
        <v>2482</v>
      </c>
    </row>
    <row r="645" spans="1:8">
      <c r="A645">
        <v>10641</v>
      </c>
      <c r="B645" t="s">
        <v>475</v>
      </c>
      <c r="C645">
        <v>72</v>
      </c>
      <c r="D645" t="s">
        <v>618</v>
      </c>
      <c r="E645">
        <v>657</v>
      </c>
      <c r="F645" s="48" t="str">
        <f t="shared" si="10"/>
        <v>Thành phố Hà NộiHuyện Ba VìXã Thái Hòa</v>
      </c>
      <c r="G645" t="s">
        <v>2858</v>
      </c>
      <c r="H645">
        <v>2483</v>
      </c>
    </row>
    <row r="646" spans="1:8">
      <c r="A646">
        <v>10642</v>
      </c>
      <c r="B646" t="s">
        <v>475</v>
      </c>
      <c r="C646">
        <v>72</v>
      </c>
      <c r="D646" t="s">
        <v>618</v>
      </c>
      <c r="E646">
        <v>657</v>
      </c>
      <c r="F646" s="48" t="str">
        <f t="shared" si="10"/>
        <v>Thành phố Hà NộiHuyện Ba VìXã Vạn Thắng</v>
      </c>
      <c r="G646" t="s">
        <v>3525</v>
      </c>
      <c r="H646">
        <v>2484</v>
      </c>
    </row>
    <row r="647" spans="1:8">
      <c r="A647">
        <v>10643</v>
      </c>
      <c r="B647" t="s">
        <v>475</v>
      </c>
      <c r="C647">
        <v>72</v>
      </c>
      <c r="D647" t="s">
        <v>618</v>
      </c>
      <c r="E647">
        <v>657</v>
      </c>
      <c r="F647" s="48" t="str">
        <f t="shared" si="10"/>
        <v>Thành phố Hà NộiHuyện Ba VìXã Vân Hòa</v>
      </c>
      <c r="G647" t="s">
        <v>3526</v>
      </c>
      <c r="H647">
        <v>2485</v>
      </c>
    </row>
    <row r="648" spans="1:8">
      <c r="A648">
        <v>10644</v>
      </c>
      <c r="B648" t="s">
        <v>475</v>
      </c>
      <c r="C648">
        <v>72</v>
      </c>
      <c r="D648" t="s">
        <v>618</v>
      </c>
      <c r="E648">
        <v>657</v>
      </c>
      <c r="F648" s="48" t="str">
        <f t="shared" si="10"/>
        <v>Thành phố Hà NộiHuyện Ba VìXã Phú Phương</v>
      </c>
      <c r="G648" t="s">
        <v>3527</v>
      </c>
      <c r="H648">
        <v>2486</v>
      </c>
    </row>
    <row r="649" spans="1:8">
      <c r="A649">
        <v>10645</v>
      </c>
      <c r="B649" t="s">
        <v>475</v>
      </c>
      <c r="C649">
        <v>72</v>
      </c>
      <c r="D649" t="s">
        <v>624</v>
      </c>
      <c r="E649">
        <v>663</v>
      </c>
      <c r="F649" s="48" t="str">
        <f t="shared" si="10"/>
        <v>Thành phố Hà NộiHuyện Chương MỹXã Thủy Xuân Tiên</v>
      </c>
      <c r="G649" t="s">
        <v>3528</v>
      </c>
      <c r="H649">
        <v>2487</v>
      </c>
    </row>
    <row r="650" spans="1:8">
      <c r="A650">
        <v>10646</v>
      </c>
      <c r="B650" t="s">
        <v>475</v>
      </c>
      <c r="C650">
        <v>72</v>
      </c>
      <c r="D650" t="s">
        <v>624</v>
      </c>
      <c r="E650">
        <v>663</v>
      </c>
      <c r="F650" s="48" t="str">
        <f t="shared" si="10"/>
        <v>Thành phố Hà NộiHuyện Chương MỹXã Trung Hòa</v>
      </c>
      <c r="G650" t="s">
        <v>2826</v>
      </c>
      <c r="H650">
        <v>2488</v>
      </c>
    </row>
    <row r="651" spans="1:8">
      <c r="A651">
        <v>10647</v>
      </c>
      <c r="B651" t="s">
        <v>475</v>
      </c>
      <c r="C651">
        <v>72</v>
      </c>
      <c r="D651" t="s">
        <v>624</v>
      </c>
      <c r="E651">
        <v>663</v>
      </c>
      <c r="F651" s="48" t="str">
        <f t="shared" si="10"/>
        <v>Thành phố Hà NộiHuyện Chương MỹXã Tiên Phương</v>
      </c>
      <c r="G651" t="s">
        <v>3529</v>
      </c>
      <c r="H651">
        <v>2489</v>
      </c>
    </row>
    <row r="652" spans="1:8">
      <c r="A652">
        <v>10648</v>
      </c>
      <c r="B652" t="s">
        <v>475</v>
      </c>
      <c r="C652">
        <v>72</v>
      </c>
      <c r="D652" t="s">
        <v>624</v>
      </c>
      <c r="E652">
        <v>663</v>
      </c>
      <c r="F652" s="48" t="str">
        <f t="shared" si="10"/>
        <v>Thành phố Hà NộiHuyện Chương MỹXã Lam Điền</v>
      </c>
      <c r="G652" t="s">
        <v>3530</v>
      </c>
      <c r="H652">
        <v>2490</v>
      </c>
    </row>
    <row r="653" spans="1:8">
      <c r="A653">
        <v>10649</v>
      </c>
      <c r="B653" t="s">
        <v>475</v>
      </c>
      <c r="C653">
        <v>72</v>
      </c>
      <c r="D653" t="s">
        <v>624</v>
      </c>
      <c r="E653">
        <v>663</v>
      </c>
      <c r="F653" s="48" t="str">
        <f t="shared" si="10"/>
        <v>Thành phố Hà NộiHuyện Chương MỹThị trấn Xuân Mai</v>
      </c>
      <c r="G653" t="s">
        <v>3531</v>
      </c>
      <c r="H653">
        <v>2491</v>
      </c>
    </row>
    <row r="654" spans="1:8">
      <c r="A654">
        <v>10650</v>
      </c>
      <c r="B654" t="s">
        <v>475</v>
      </c>
      <c r="C654">
        <v>72</v>
      </c>
      <c r="D654" t="s">
        <v>624</v>
      </c>
      <c r="E654">
        <v>663</v>
      </c>
      <c r="F654" s="48" t="str">
        <f t="shared" si="10"/>
        <v>Thành phố Hà NộiHuyện Chương MỹXã Mỹ Lương</v>
      </c>
      <c r="G654" t="s">
        <v>3532</v>
      </c>
      <c r="H654">
        <v>2492</v>
      </c>
    </row>
    <row r="655" spans="1:8">
      <c r="A655">
        <v>10651</v>
      </c>
      <c r="B655" t="s">
        <v>475</v>
      </c>
      <c r="C655">
        <v>72</v>
      </c>
      <c r="D655" t="s">
        <v>624</v>
      </c>
      <c r="E655">
        <v>663</v>
      </c>
      <c r="F655" s="48" t="str">
        <f t="shared" si="10"/>
        <v>Thành phố Hà NộiHuyện Chương MỹXã Nam Phương Tiến</v>
      </c>
      <c r="G655" t="s">
        <v>3533</v>
      </c>
      <c r="H655">
        <v>2493</v>
      </c>
    </row>
    <row r="656" spans="1:8">
      <c r="A656">
        <v>10652</v>
      </c>
      <c r="B656" t="s">
        <v>475</v>
      </c>
      <c r="C656">
        <v>72</v>
      </c>
      <c r="D656" t="s">
        <v>624</v>
      </c>
      <c r="E656">
        <v>663</v>
      </c>
      <c r="F656" s="48" t="str">
        <f t="shared" si="10"/>
        <v>Thành phố Hà NộiHuyện Chương MỹXã Đồng Phú</v>
      </c>
      <c r="G656" t="s">
        <v>3534</v>
      </c>
      <c r="H656">
        <v>2494</v>
      </c>
    </row>
    <row r="657" spans="1:8">
      <c r="A657">
        <v>10653</v>
      </c>
      <c r="B657" t="s">
        <v>475</v>
      </c>
      <c r="C657">
        <v>72</v>
      </c>
      <c r="D657" t="s">
        <v>624</v>
      </c>
      <c r="E657">
        <v>663</v>
      </c>
      <c r="F657" s="48" t="str">
        <f t="shared" si="10"/>
        <v>Thành phố Hà NộiHuyện Chương MỹThị trấn Chúc Sơn</v>
      </c>
      <c r="G657" t="s">
        <v>3535</v>
      </c>
      <c r="H657">
        <v>2495</v>
      </c>
    </row>
    <row r="658" spans="1:8">
      <c r="A658">
        <v>10654</v>
      </c>
      <c r="B658" t="s">
        <v>475</v>
      </c>
      <c r="C658">
        <v>72</v>
      </c>
      <c r="D658" t="s">
        <v>624</v>
      </c>
      <c r="E658">
        <v>663</v>
      </c>
      <c r="F658" s="48" t="str">
        <f t="shared" si="10"/>
        <v>Thành phố Hà NộiHuyện Chương MỹXã Văn Võ</v>
      </c>
      <c r="G658" t="s">
        <v>3536</v>
      </c>
      <c r="H658">
        <v>2496</v>
      </c>
    </row>
    <row r="659" spans="1:8">
      <c r="A659">
        <v>10655</v>
      </c>
      <c r="B659" t="s">
        <v>475</v>
      </c>
      <c r="C659">
        <v>72</v>
      </c>
      <c r="D659" t="s">
        <v>624</v>
      </c>
      <c r="E659">
        <v>663</v>
      </c>
      <c r="F659" s="48" t="str">
        <f t="shared" si="10"/>
        <v>Thành phố Hà NộiHuyện Chương MỹXã Hồng Phong</v>
      </c>
      <c r="G659" t="s">
        <v>2150</v>
      </c>
      <c r="H659">
        <v>2497</v>
      </c>
    </row>
    <row r="660" spans="1:8">
      <c r="A660">
        <v>10656</v>
      </c>
      <c r="B660" t="s">
        <v>475</v>
      </c>
      <c r="C660">
        <v>72</v>
      </c>
      <c r="D660" t="s">
        <v>624</v>
      </c>
      <c r="E660">
        <v>663</v>
      </c>
      <c r="F660" s="48" t="str">
        <f t="shared" si="10"/>
        <v>Thành phố Hà NộiHuyện Chương MỹXã Đông Sơn</v>
      </c>
      <c r="G660" t="s">
        <v>2448</v>
      </c>
      <c r="H660">
        <v>2498</v>
      </c>
    </row>
    <row r="661" spans="1:8">
      <c r="A661">
        <v>10657</v>
      </c>
      <c r="B661" t="s">
        <v>475</v>
      </c>
      <c r="C661">
        <v>72</v>
      </c>
      <c r="D661" t="s">
        <v>624</v>
      </c>
      <c r="E661">
        <v>663</v>
      </c>
      <c r="F661" s="48" t="str">
        <f t="shared" si="10"/>
        <v>Thành phố Hà NộiHuyện Chương MỹXã Phụng Châu</v>
      </c>
      <c r="G661" t="s">
        <v>3537</v>
      </c>
      <c r="H661">
        <v>2499</v>
      </c>
    </row>
    <row r="662" spans="1:8">
      <c r="A662">
        <v>10658</v>
      </c>
      <c r="B662" t="s">
        <v>475</v>
      </c>
      <c r="C662">
        <v>72</v>
      </c>
      <c r="D662" t="s">
        <v>624</v>
      </c>
      <c r="E662">
        <v>663</v>
      </c>
      <c r="F662" s="48" t="str">
        <f t="shared" si="10"/>
        <v>Thành phố Hà NộiHuyện Chương MỹXã Thanh Bình</v>
      </c>
      <c r="G662" t="s">
        <v>1620</v>
      </c>
      <c r="H662">
        <v>2500</v>
      </c>
    </row>
    <row r="663" spans="1:8">
      <c r="A663">
        <v>10659</v>
      </c>
      <c r="B663" t="s">
        <v>475</v>
      </c>
      <c r="C663">
        <v>72</v>
      </c>
      <c r="D663" t="s">
        <v>624</v>
      </c>
      <c r="E663">
        <v>663</v>
      </c>
      <c r="F663" s="48" t="str">
        <f t="shared" si="10"/>
        <v>Thành phố Hà NộiHuyện Chương MỹXã Hoàng Diệu</v>
      </c>
      <c r="G663" t="s">
        <v>3538</v>
      </c>
      <c r="H663">
        <v>2501</v>
      </c>
    </row>
    <row r="664" spans="1:8">
      <c r="A664">
        <v>10660</v>
      </c>
      <c r="B664" t="s">
        <v>475</v>
      </c>
      <c r="C664">
        <v>72</v>
      </c>
      <c r="D664" t="s">
        <v>624</v>
      </c>
      <c r="E664">
        <v>663</v>
      </c>
      <c r="F664" s="48" t="str">
        <f t="shared" si="10"/>
        <v>Thành phố Hà NộiHuyện Chương MỹXã Quảng Bị</v>
      </c>
      <c r="G664" t="s">
        <v>3539</v>
      </c>
      <c r="H664">
        <v>2502</v>
      </c>
    </row>
    <row r="665" spans="1:8">
      <c r="A665">
        <v>10661</v>
      </c>
      <c r="B665" t="s">
        <v>475</v>
      </c>
      <c r="C665">
        <v>72</v>
      </c>
      <c r="D665" t="s">
        <v>624</v>
      </c>
      <c r="E665">
        <v>663</v>
      </c>
      <c r="F665" s="48" t="str">
        <f t="shared" si="10"/>
        <v>Thành phố Hà NộiHuyện Chương MỹXã Đồng Lạc</v>
      </c>
      <c r="G665" t="s">
        <v>3540</v>
      </c>
      <c r="H665">
        <v>2503</v>
      </c>
    </row>
    <row r="666" spans="1:8">
      <c r="A666">
        <v>10662</v>
      </c>
      <c r="B666" t="s">
        <v>475</v>
      </c>
      <c r="C666">
        <v>72</v>
      </c>
      <c r="D666" t="s">
        <v>624</v>
      </c>
      <c r="E666">
        <v>663</v>
      </c>
      <c r="F666" s="48" t="str">
        <f t="shared" si="10"/>
        <v>Thành phố Hà NộiHuyện Chương MỹXã Hòa Chính</v>
      </c>
      <c r="G666" t="s">
        <v>3541</v>
      </c>
      <c r="H666">
        <v>2504</v>
      </c>
    </row>
    <row r="667" spans="1:8">
      <c r="A667">
        <v>10663</v>
      </c>
      <c r="B667" t="s">
        <v>475</v>
      </c>
      <c r="C667">
        <v>72</v>
      </c>
      <c r="D667" t="s">
        <v>624</v>
      </c>
      <c r="E667">
        <v>663</v>
      </c>
      <c r="F667" s="48" t="str">
        <f t="shared" si="10"/>
        <v>Thành phố Hà NộiHuyện Chương MỹXã Ngọc Hòa</v>
      </c>
      <c r="G667" t="s">
        <v>3542</v>
      </c>
      <c r="H667">
        <v>2505</v>
      </c>
    </row>
    <row r="668" spans="1:8">
      <c r="A668">
        <v>10664</v>
      </c>
      <c r="B668" t="s">
        <v>475</v>
      </c>
      <c r="C668">
        <v>72</v>
      </c>
      <c r="D668" t="s">
        <v>624</v>
      </c>
      <c r="E668">
        <v>663</v>
      </c>
      <c r="F668" s="48" t="str">
        <f t="shared" si="10"/>
        <v>Thành phố Hà NộiHuyện Chương MỹXã Tốt Động</v>
      </c>
      <c r="G668" t="s">
        <v>3543</v>
      </c>
      <c r="H668">
        <v>2506</v>
      </c>
    </row>
    <row r="669" spans="1:8">
      <c r="A669">
        <v>10665</v>
      </c>
      <c r="B669" t="s">
        <v>475</v>
      </c>
      <c r="C669">
        <v>72</v>
      </c>
      <c r="D669" t="s">
        <v>624</v>
      </c>
      <c r="E669">
        <v>663</v>
      </c>
      <c r="F669" s="48" t="str">
        <f t="shared" si="10"/>
        <v>Thành phố Hà NộiHuyện Chương MỹXã Thượng Vực</v>
      </c>
      <c r="G669" t="s">
        <v>3544</v>
      </c>
      <c r="H669">
        <v>2507</v>
      </c>
    </row>
    <row r="670" spans="1:8">
      <c r="A670">
        <v>10666</v>
      </c>
      <c r="B670" t="s">
        <v>475</v>
      </c>
      <c r="C670">
        <v>72</v>
      </c>
      <c r="D670" t="s">
        <v>624</v>
      </c>
      <c r="E670">
        <v>663</v>
      </c>
      <c r="F670" s="48" t="str">
        <f t="shared" si="10"/>
        <v>Thành phố Hà NộiHuyện Chương MỹXã Trường Yên</v>
      </c>
      <c r="G670" t="s">
        <v>3545</v>
      </c>
      <c r="H670">
        <v>2508</v>
      </c>
    </row>
    <row r="671" spans="1:8">
      <c r="A671">
        <v>10667</v>
      </c>
      <c r="B671" t="s">
        <v>475</v>
      </c>
      <c r="C671">
        <v>72</v>
      </c>
      <c r="D671" t="s">
        <v>624</v>
      </c>
      <c r="E671">
        <v>663</v>
      </c>
      <c r="F671" s="48" t="str">
        <f t="shared" si="10"/>
        <v>Thành phố Hà NộiHuyện Chương MỹXã Hợp Đồng</v>
      </c>
      <c r="G671" t="s">
        <v>2785</v>
      </c>
      <c r="H671">
        <v>2509</v>
      </c>
    </row>
    <row r="672" spans="1:8">
      <c r="A672">
        <v>10668</v>
      </c>
      <c r="B672" t="s">
        <v>475</v>
      </c>
      <c r="C672">
        <v>72</v>
      </c>
      <c r="D672" t="s">
        <v>624</v>
      </c>
      <c r="E672">
        <v>663</v>
      </c>
      <c r="F672" s="48" t="str">
        <f t="shared" si="10"/>
        <v>Thành phố Hà NộiHuyện Chương MỹXã Đại Yên</v>
      </c>
      <c r="G672" t="s">
        <v>3546</v>
      </c>
      <c r="H672">
        <v>2510</v>
      </c>
    </row>
    <row r="673" spans="1:8">
      <c r="A673">
        <v>10669</v>
      </c>
      <c r="B673" t="s">
        <v>475</v>
      </c>
      <c r="C673">
        <v>72</v>
      </c>
      <c r="D673" t="s">
        <v>624</v>
      </c>
      <c r="E673">
        <v>663</v>
      </c>
      <c r="F673" s="48" t="str">
        <f t="shared" si="10"/>
        <v>Thành phố Hà NộiHuyện Chương MỹXã Phú Nghĩa</v>
      </c>
      <c r="G673" t="s">
        <v>3547</v>
      </c>
      <c r="H673">
        <v>2511</v>
      </c>
    </row>
    <row r="674" spans="1:8">
      <c r="A674">
        <v>10670</v>
      </c>
      <c r="B674" t="s">
        <v>475</v>
      </c>
      <c r="C674">
        <v>72</v>
      </c>
      <c r="D674" t="s">
        <v>624</v>
      </c>
      <c r="E674">
        <v>663</v>
      </c>
      <c r="F674" s="48" t="str">
        <f t="shared" si="10"/>
        <v>Thành phố Hà NộiHuyện Chương MỹXã Phú Nam An</v>
      </c>
      <c r="G674" t="s">
        <v>3548</v>
      </c>
      <c r="H674">
        <v>2512</v>
      </c>
    </row>
    <row r="675" spans="1:8">
      <c r="A675">
        <v>10671</v>
      </c>
      <c r="B675" t="s">
        <v>475</v>
      </c>
      <c r="C675">
        <v>72</v>
      </c>
      <c r="D675" t="s">
        <v>624</v>
      </c>
      <c r="E675">
        <v>663</v>
      </c>
      <c r="F675" s="48" t="str">
        <f t="shared" si="10"/>
        <v>Thành phố Hà NộiHuyện Chương MỹXã Thụy Hương</v>
      </c>
      <c r="G675" t="s">
        <v>3549</v>
      </c>
      <c r="H675">
        <v>2513</v>
      </c>
    </row>
    <row r="676" spans="1:8">
      <c r="A676">
        <v>10672</v>
      </c>
      <c r="B676" t="s">
        <v>475</v>
      </c>
      <c r="C676">
        <v>72</v>
      </c>
      <c r="D676" t="s">
        <v>624</v>
      </c>
      <c r="E676">
        <v>663</v>
      </c>
      <c r="F676" s="48" t="str">
        <f t="shared" si="10"/>
        <v>Thành phố Hà NộiHuyện Chương MỹXã Trần Phú</v>
      </c>
      <c r="G676" t="s">
        <v>3550</v>
      </c>
      <c r="H676">
        <v>2514</v>
      </c>
    </row>
    <row r="677" spans="1:8">
      <c r="A677">
        <v>10673</v>
      </c>
      <c r="B677" t="s">
        <v>475</v>
      </c>
      <c r="C677">
        <v>72</v>
      </c>
      <c r="D677" t="s">
        <v>624</v>
      </c>
      <c r="E677">
        <v>663</v>
      </c>
      <c r="F677" s="48" t="str">
        <f t="shared" si="10"/>
        <v>Thành phố Hà NộiHuyện Chương MỹXã Hữu Văn</v>
      </c>
      <c r="G677" t="s">
        <v>3551</v>
      </c>
      <c r="H677">
        <v>2515</v>
      </c>
    </row>
    <row r="678" spans="1:8">
      <c r="A678">
        <v>10674</v>
      </c>
      <c r="B678" t="s">
        <v>475</v>
      </c>
      <c r="C678">
        <v>72</v>
      </c>
      <c r="D678" t="s">
        <v>624</v>
      </c>
      <c r="E678">
        <v>663</v>
      </c>
      <c r="F678" s="48" t="str">
        <f t="shared" si="10"/>
        <v>Thành phố Hà NộiHuyện Chương MỹXã Đông Phương Yên</v>
      </c>
      <c r="G678" t="s">
        <v>3552</v>
      </c>
      <c r="H678">
        <v>2516</v>
      </c>
    </row>
    <row r="679" spans="1:8">
      <c r="A679">
        <v>10675</v>
      </c>
      <c r="B679" t="s">
        <v>475</v>
      </c>
      <c r="C679">
        <v>72</v>
      </c>
      <c r="D679" t="s">
        <v>624</v>
      </c>
      <c r="E679">
        <v>663</v>
      </c>
      <c r="F679" s="48" t="str">
        <f t="shared" si="10"/>
        <v>Thành phố Hà NộiHuyện Chương MỹXã Hoàng Văn Thụ</v>
      </c>
      <c r="G679" t="s">
        <v>2209</v>
      </c>
      <c r="H679">
        <v>2517</v>
      </c>
    </row>
    <row r="680" spans="1:8">
      <c r="A680">
        <v>10676</v>
      </c>
      <c r="B680" t="s">
        <v>475</v>
      </c>
      <c r="C680">
        <v>72</v>
      </c>
      <c r="D680" t="s">
        <v>624</v>
      </c>
      <c r="E680">
        <v>663</v>
      </c>
      <c r="F680" s="48" t="str">
        <f t="shared" si="10"/>
        <v>Thành phố Hà NộiHuyện Chương MỹXã Tân Tiến</v>
      </c>
      <c r="G680" t="s">
        <v>1316</v>
      </c>
      <c r="H680">
        <v>2518</v>
      </c>
    </row>
    <row r="681" spans="1:8">
      <c r="A681">
        <v>10677</v>
      </c>
      <c r="B681" t="s">
        <v>475</v>
      </c>
      <c r="C681">
        <v>72</v>
      </c>
      <c r="D681" t="s">
        <v>619</v>
      </c>
      <c r="E681">
        <v>658</v>
      </c>
      <c r="F681" s="48" t="str">
        <f t="shared" si="10"/>
        <v>Thành phố Hà NộiHuyện Phúc ThọXã Sen Chiểu</v>
      </c>
      <c r="G681" t="s">
        <v>3553</v>
      </c>
      <c r="H681">
        <v>2519</v>
      </c>
    </row>
    <row r="682" spans="1:8">
      <c r="A682">
        <v>10678</v>
      </c>
      <c r="B682" t="s">
        <v>475</v>
      </c>
      <c r="C682">
        <v>72</v>
      </c>
      <c r="D682" t="s">
        <v>619</v>
      </c>
      <c r="E682">
        <v>658</v>
      </c>
      <c r="F682" s="48" t="str">
        <f t="shared" si="10"/>
        <v>Thành phố Hà NộiHuyện Phúc ThọXã Võng Xuyên</v>
      </c>
      <c r="G682" t="s">
        <v>3554</v>
      </c>
      <c r="H682">
        <v>2520</v>
      </c>
    </row>
    <row r="683" spans="1:8">
      <c r="A683">
        <v>10679</v>
      </c>
      <c r="B683" t="s">
        <v>475</v>
      </c>
      <c r="C683">
        <v>72</v>
      </c>
      <c r="D683" t="s">
        <v>619</v>
      </c>
      <c r="E683">
        <v>658</v>
      </c>
      <c r="F683" s="48" t="str">
        <f t="shared" si="10"/>
        <v>Thành phố Hà NộiHuyện Phúc ThọXã Tam Thuấn</v>
      </c>
      <c r="G683" t="s">
        <v>3555</v>
      </c>
      <c r="H683">
        <v>2521</v>
      </c>
    </row>
    <row r="684" spans="1:8">
      <c r="A684">
        <v>10680</v>
      </c>
      <c r="B684" t="s">
        <v>475</v>
      </c>
      <c r="C684">
        <v>72</v>
      </c>
      <c r="D684" t="s">
        <v>619</v>
      </c>
      <c r="E684">
        <v>658</v>
      </c>
      <c r="F684" s="48" t="str">
        <f t="shared" si="10"/>
        <v>Thành phố Hà NộiHuyện Phúc ThọXã Phương Độ</v>
      </c>
      <c r="G684" t="s">
        <v>3556</v>
      </c>
      <c r="H684">
        <v>2522</v>
      </c>
    </row>
    <row r="685" spans="1:8">
      <c r="A685">
        <v>10681</v>
      </c>
      <c r="B685" t="s">
        <v>475</v>
      </c>
      <c r="C685">
        <v>72</v>
      </c>
      <c r="D685" t="s">
        <v>619</v>
      </c>
      <c r="E685">
        <v>658</v>
      </c>
      <c r="F685" s="48" t="str">
        <f t="shared" si="10"/>
        <v>Thành phố Hà NộiHuyện Phúc ThọXã Long Xuyên</v>
      </c>
      <c r="G685" t="s">
        <v>3557</v>
      </c>
      <c r="H685">
        <v>2523</v>
      </c>
    </row>
    <row r="686" spans="1:8">
      <c r="A686">
        <v>10682</v>
      </c>
      <c r="B686" t="s">
        <v>475</v>
      </c>
      <c r="C686">
        <v>72</v>
      </c>
      <c r="D686" t="s">
        <v>619</v>
      </c>
      <c r="E686">
        <v>658</v>
      </c>
      <c r="F686" s="48" t="str">
        <f t="shared" si="10"/>
        <v>Thành phố Hà NộiHuyện Phúc ThọXã Vân Phúc</v>
      </c>
      <c r="G686" t="s">
        <v>3558</v>
      </c>
      <c r="H686">
        <v>2524</v>
      </c>
    </row>
    <row r="687" spans="1:8">
      <c r="A687">
        <v>10683</v>
      </c>
      <c r="B687" t="s">
        <v>475</v>
      </c>
      <c r="C687">
        <v>72</v>
      </c>
      <c r="D687" t="s">
        <v>619</v>
      </c>
      <c r="E687">
        <v>658</v>
      </c>
      <c r="F687" s="48" t="str">
        <f t="shared" si="10"/>
        <v>Thành phố Hà NộiHuyện Phúc ThọXã Cẩm Đình</v>
      </c>
      <c r="G687" t="s">
        <v>3559</v>
      </c>
      <c r="H687">
        <v>2525</v>
      </c>
    </row>
    <row r="688" spans="1:8">
      <c r="A688">
        <v>10684</v>
      </c>
      <c r="B688" t="s">
        <v>475</v>
      </c>
      <c r="C688">
        <v>72</v>
      </c>
      <c r="D688" t="s">
        <v>619</v>
      </c>
      <c r="E688">
        <v>658</v>
      </c>
      <c r="F688" s="48" t="str">
        <f t="shared" si="10"/>
        <v>Thành phố Hà NộiHuyện Phúc ThọXã Thanh Đa</v>
      </c>
      <c r="G688" t="s">
        <v>3560</v>
      </c>
      <c r="H688">
        <v>2526</v>
      </c>
    </row>
    <row r="689" spans="1:8">
      <c r="A689">
        <v>10685</v>
      </c>
      <c r="B689" t="s">
        <v>475</v>
      </c>
      <c r="C689">
        <v>72</v>
      </c>
      <c r="D689" t="s">
        <v>619</v>
      </c>
      <c r="E689">
        <v>658</v>
      </c>
      <c r="F689" s="48" t="str">
        <f t="shared" si="10"/>
        <v>Thành phố Hà NộiHuyện Phúc ThọXã Hát Môn</v>
      </c>
      <c r="G689" t="s">
        <v>3561</v>
      </c>
      <c r="H689">
        <v>2527</v>
      </c>
    </row>
    <row r="690" spans="1:8">
      <c r="A690">
        <v>10686</v>
      </c>
      <c r="B690" t="s">
        <v>475</v>
      </c>
      <c r="C690">
        <v>72</v>
      </c>
      <c r="D690" t="s">
        <v>619</v>
      </c>
      <c r="E690">
        <v>658</v>
      </c>
      <c r="F690" s="48" t="str">
        <f t="shared" si="10"/>
        <v>Thành phố Hà NộiHuyện Phúc ThọThị trấn Phúc Thọ</v>
      </c>
      <c r="G690" t="s">
        <v>3562</v>
      </c>
      <c r="H690">
        <v>2528</v>
      </c>
    </row>
    <row r="691" spans="1:8">
      <c r="A691">
        <v>10687</v>
      </c>
      <c r="B691" t="s">
        <v>475</v>
      </c>
      <c r="C691">
        <v>72</v>
      </c>
      <c r="D691" t="s">
        <v>619</v>
      </c>
      <c r="E691">
        <v>658</v>
      </c>
      <c r="F691" s="48" t="str">
        <f t="shared" si="10"/>
        <v>Thành phố Hà NộiHuyện Phúc ThọXã Thọ Lộc</v>
      </c>
      <c r="G691" t="s">
        <v>3563</v>
      </c>
      <c r="H691">
        <v>2529</v>
      </c>
    </row>
    <row r="692" spans="1:8">
      <c r="A692">
        <v>10688</v>
      </c>
      <c r="B692" t="s">
        <v>475</v>
      </c>
      <c r="C692">
        <v>72</v>
      </c>
      <c r="D692" t="s">
        <v>619</v>
      </c>
      <c r="E692">
        <v>658</v>
      </c>
      <c r="F692" s="48" t="str">
        <f t="shared" si="10"/>
        <v>Thành phố Hà NộiHuyện Phúc ThọXã Trạch Mỹ Lộc</v>
      </c>
      <c r="G692" t="s">
        <v>3564</v>
      </c>
      <c r="H692">
        <v>2530</v>
      </c>
    </row>
    <row r="693" spans="1:8">
      <c r="A693">
        <v>10689</v>
      </c>
      <c r="B693" t="s">
        <v>475</v>
      </c>
      <c r="C693">
        <v>72</v>
      </c>
      <c r="D693" t="s">
        <v>619</v>
      </c>
      <c r="E693">
        <v>658</v>
      </c>
      <c r="F693" s="48" t="str">
        <f t="shared" si="10"/>
        <v>Thành phố Hà NộiHuyện Phúc ThọXã Vân Hà</v>
      </c>
      <c r="G693" t="s">
        <v>1900</v>
      </c>
      <c r="H693">
        <v>2531</v>
      </c>
    </row>
    <row r="694" spans="1:8">
      <c r="A694">
        <v>10690</v>
      </c>
      <c r="B694" t="s">
        <v>475</v>
      </c>
      <c r="C694">
        <v>72</v>
      </c>
      <c r="D694" t="s">
        <v>619</v>
      </c>
      <c r="E694">
        <v>658</v>
      </c>
      <c r="F694" s="48" t="str">
        <f t="shared" si="10"/>
        <v>Thành phố Hà NộiHuyện Phúc ThọXã Phúc Hòa</v>
      </c>
      <c r="G694" t="s">
        <v>3565</v>
      </c>
      <c r="H694">
        <v>2532</v>
      </c>
    </row>
    <row r="695" spans="1:8">
      <c r="A695">
        <v>10691</v>
      </c>
      <c r="B695" t="s">
        <v>475</v>
      </c>
      <c r="C695">
        <v>72</v>
      </c>
      <c r="D695" t="s">
        <v>619</v>
      </c>
      <c r="E695">
        <v>658</v>
      </c>
      <c r="F695" s="48" t="str">
        <f t="shared" si="10"/>
        <v>Thành phố Hà NộiHuyện Phúc ThọXã Liên Hiệp</v>
      </c>
      <c r="G695" t="s">
        <v>3566</v>
      </c>
      <c r="H695">
        <v>2533</v>
      </c>
    </row>
    <row r="696" spans="1:8">
      <c r="A696">
        <v>10692</v>
      </c>
      <c r="B696" t="s">
        <v>475</v>
      </c>
      <c r="C696">
        <v>72</v>
      </c>
      <c r="D696" t="s">
        <v>619</v>
      </c>
      <c r="E696">
        <v>658</v>
      </c>
      <c r="F696" s="48" t="str">
        <f t="shared" si="10"/>
        <v>Thành phố Hà NộiHuyện Phúc ThọXã Xuân Phú</v>
      </c>
      <c r="G696" t="s">
        <v>3567</v>
      </c>
      <c r="H696">
        <v>2534</v>
      </c>
    </row>
    <row r="697" spans="1:8">
      <c r="A697">
        <v>10693</v>
      </c>
      <c r="B697" t="s">
        <v>475</v>
      </c>
      <c r="C697">
        <v>72</v>
      </c>
      <c r="D697" t="s">
        <v>619</v>
      </c>
      <c r="E697">
        <v>658</v>
      </c>
      <c r="F697" s="48" t="str">
        <f t="shared" si="10"/>
        <v>Thành phố Hà NộiHuyện Phúc ThọXã Hiệp Thuận</v>
      </c>
      <c r="G697" t="s">
        <v>3568</v>
      </c>
      <c r="H697">
        <v>2535</v>
      </c>
    </row>
    <row r="698" spans="1:8">
      <c r="A698">
        <v>10694</v>
      </c>
      <c r="B698" t="s">
        <v>475</v>
      </c>
      <c r="C698">
        <v>72</v>
      </c>
      <c r="D698" t="s">
        <v>619</v>
      </c>
      <c r="E698">
        <v>658</v>
      </c>
      <c r="F698" s="48" t="str">
        <f t="shared" si="10"/>
        <v>Thành phố Hà NộiHuyện Phúc ThọXã Tam Hiệp</v>
      </c>
      <c r="G698" t="s">
        <v>2640</v>
      </c>
      <c r="H698">
        <v>2536</v>
      </c>
    </row>
    <row r="699" spans="1:8">
      <c r="A699">
        <v>10695</v>
      </c>
      <c r="B699" t="s">
        <v>475</v>
      </c>
      <c r="C699">
        <v>72</v>
      </c>
      <c r="D699" t="s">
        <v>619</v>
      </c>
      <c r="E699">
        <v>658</v>
      </c>
      <c r="F699" s="48" t="str">
        <f t="shared" si="10"/>
        <v>Thành phố Hà NộiHuyện Phúc ThọXã Vân Nam</v>
      </c>
      <c r="G699" t="s">
        <v>3569</v>
      </c>
      <c r="H699">
        <v>2537</v>
      </c>
    </row>
    <row r="700" spans="1:8">
      <c r="A700">
        <v>10696</v>
      </c>
      <c r="B700" t="s">
        <v>475</v>
      </c>
      <c r="C700">
        <v>72</v>
      </c>
      <c r="D700" t="s">
        <v>619</v>
      </c>
      <c r="E700">
        <v>658</v>
      </c>
      <c r="F700" s="48" t="str">
        <f t="shared" si="10"/>
        <v>Thành phố Hà NộiHuyện Phúc ThọXã Thượng Cốc</v>
      </c>
      <c r="G700" t="s">
        <v>2721</v>
      </c>
      <c r="H700">
        <v>2538</v>
      </c>
    </row>
    <row r="701" spans="1:8">
      <c r="A701">
        <v>10697</v>
      </c>
      <c r="B701" t="s">
        <v>475</v>
      </c>
      <c r="C701">
        <v>72</v>
      </c>
      <c r="D701" t="s">
        <v>619</v>
      </c>
      <c r="E701">
        <v>658</v>
      </c>
      <c r="F701" s="48" t="str">
        <f t="shared" si="10"/>
        <v>Thành phố Hà NộiHuyện Phúc ThọXã Phụng Thượng</v>
      </c>
      <c r="G701" t="s">
        <v>3570</v>
      </c>
      <c r="H701">
        <v>2539</v>
      </c>
    </row>
    <row r="702" spans="1:8">
      <c r="A702">
        <v>10698</v>
      </c>
      <c r="B702" t="s">
        <v>475</v>
      </c>
      <c r="C702">
        <v>72</v>
      </c>
      <c r="D702" t="s">
        <v>619</v>
      </c>
      <c r="E702">
        <v>658</v>
      </c>
      <c r="F702" s="48" t="str">
        <f t="shared" si="10"/>
        <v>Thành phố Hà NộiHuyện Phúc ThọXã Tích Giang</v>
      </c>
      <c r="G702" t="s">
        <v>3571</v>
      </c>
      <c r="H702">
        <v>2540</v>
      </c>
    </row>
    <row r="703" spans="1:8">
      <c r="A703">
        <v>10699</v>
      </c>
      <c r="B703" t="s">
        <v>475</v>
      </c>
      <c r="C703">
        <v>72</v>
      </c>
      <c r="D703" t="s">
        <v>619</v>
      </c>
      <c r="E703">
        <v>658</v>
      </c>
      <c r="F703" s="48" t="str">
        <f t="shared" si="10"/>
        <v>Thành phố Hà NộiHuyện Phúc ThọXã Ngọc Tảo</v>
      </c>
      <c r="G703" t="s">
        <v>3572</v>
      </c>
      <c r="H703">
        <v>2541</v>
      </c>
    </row>
    <row r="704" spans="1:8">
      <c r="A704">
        <v>11334</v>
      </c>
      <c r="B704" t="s">
        <v>475</v>
      </c>
      <c r="C704">
        <v>72</v>
      </c>
      <c r="D704" t="s">
        <v>609</v>
      </c>
      <c r="E704">
        <v>648</v>
      </c>
      <c r="F704" s="48" t="str">
        <f t="shared" si="10"/>
        <v>Thành phố Hà NộiQuận Hoàng MaiPhường Tương Mai</v>
      </c>
      <c r="G704" t="s">
        <v>2613</v>
      </c>
      <c r="H704">
        <v>1427</v>
      </c>
    </row>
    <row r="705" spans="1:8">
      <c r="A705">
        <v>11335</v>
      </c>
      <c r="B705" t="s">
        <v>475</v>
      </c>
      <c r="C705">
        <v>72</v>
      </c>
      <c r="D705" t="s">
        <v>609</v>
      </c>
      <c r="E705">
        <v>648</v>
      </c>
      <c r="F705" s="48" t="str">
        <f t="shared" si="10"/>
        <v>Thành phố Hà NộiQuận Hoàng MaiPhường Thanh Trì</v>
      </c>
      <c r="G705" t="s">
        <v>2614</v>
      </c>
      <c r="H705">
        <v>1428</v>
      </c>
    </row>
    <row r="706" spans="1:8">
      <c r="A706">
        <v>11336</v>
      </c>
      <c r="B706" t="s">
        <v>475</v>
      </c>
      <c r="C706">
        <v>72</v>
      </c>
      <c r="D706" t="s">
        <v>609</v>
      </c>
      <c r="E706">
        <v>648</v>
      </c>
      <c r="F706" s="48" t="str">
        <f t="shared" ref="F706:F769" si="11">B706&amp;D706&amp;G706</f>
        <v>Thành phố Hà NộiQuận Hoàng MaiPhường Thịnh Liệt</v>
      </c>
      <c r="G706" t="s">
        <v>2615</v>
      </c>
      <c r="H706">
        <v>1429</v>
      </c>
    </row>
    <row r="707" spans="1:8">
      <c r="A707">
        <v>11337</v>
      </c>
      <c r="B707" t="s">
        <v>475</v>
      </c>
      <c r="C707">
        <v>72</v>
      </c>
      <c r="D707" t="s">
        <v>609</v>
      </c>
      <c r="E707">
        <v>648</v>
      </c>
      <c r="F707" s="48" t="str">
        <f t="shared" si="11"/>
        <v>Thành phố Hà NộiQuận Hoàng MaiPhường Mai Động</v>
      </c>
      <c r="G707" t="s">
        <v>2616</v>
      </c>
      <c r="H707">
        <v>1430</v>
      </c>
    </row>
    <row r="708" spans="1:8">
      <c r="A708">
        <v>11338</v>
      </c>
      <c r="B708" t="s">
        <v>475</v>
      </c>
      <c r="C708">
        <v>72</v>
      </c>
      <c r="D708" t="s">
        <v>609</v>
      </c>
      <c r="E708">
        <v>648</v>
      </c>
      <c r="F708" s="48" t="str">
        <f t="shared" si="11"/>
        <v>Thành phố Hà NộiQuận Hoàng MaiPhường Hoàng Văn Thụ</v>
      </c>
      <c r="G708" t="s">
        <v>1974</v>
      </c>
      <c r="H708">
        <v>1431</v>
      </c>
    </row>
    <row r="709" spans="1:8">
      <c r="A709">
        <v>11339</v>
      </c>
      <c r="B709" t="s">
        <v>475</v>
      </c>
      <c r="C709">
        <v>72</v>
      </c>
      <c r="D709" t="s">
        <v>609</v>
      </c>
      <c r="E709">
        <v>648</v>
      </c>
      <c r="F709" s="48" t="str">
        <f t="shared" si="11"/>
        <v>Thành phố Hà NộiQuận Hoàng MaiPhường Lĩnh Nam</v>
      </c>
      <c r="G709" t="s">
        <v>2617</v>
      </c>
      <c r="H709">
        <v>1432</v>
      </c>
    </row>
    <row r="710" spans="1:8">
      <c r="A710">
        <v>11340</v>
      </c>
      <c r="B710" t="s">
        <v>475</v>
      </c>
      <c r="C710">
        <v>72</v>
      </c>
      <c r="D710" t="s">
        <v>609</v>
      </c>
      <c r="E710">
        <v>648</v>
      </c>
      <c r="F710" s="48" t="str">
        <f t="shared" si="11"/>
        <v>Thành phố Hà NộiQuận Hoàng MaiPhường Giáp Bát</v>
      </c>
      <c r="G710" t="s">
        <v>2618</v>
      </c>
      <c r="H710">
        <v>1433</v>
      </c>
    </row>
    <row r="711" spans="1:8">
      <c r="A711">
        <v>11341</v>
      </c>
      <c r="B711" t="s">
        <v>475</v>
      </c>
      <c r="C711">
        <v>72</v>
      </c>
      <c r="D711" t="s">
        <v>609</v>
      </c>
      <c r="E711">
        <v>648</v>
      </c>
      <c r="F711" s="48" t="str">
        <f t="shared" si="11"/>
        <v>Thành phố Hà NộiQuận Hoàng MaiPhường Vĩnh Hưng</v>
      </c>
      <c r="G711" t="s">
        <v>2619</v>
      </c>
      <c r="H711">
        <v>1434</v>
      </c>
    </row>
    <row r="712" spans="1:8">
      <c r="A712">
        <v>11342</v>
      </c>
      <c r="B712" t="s">
        <v>475</v>
      </c>
      <c r="C712">
        <v>72</v>
      </c>
      <c r="D712" t="s">
        <v>609</v>
      </c>
      <c r="E712">
        <v>648</v>
      </c>
      <c r="F712" s="48" t="str">
        <f t="shared" si="11"/>
        <v>Thành phố Hà NộiQuận Hoàng MaiPhường Đại Kim</v>
      </c>
      <c r="G712" t="s">
        <v>2620</v>
      </c>
      <c r="H712">
        <v>1435</v>
      </c>
    </row>
    <row r="713" spans="1:8">
      <c r="A713">
        <v>11343</v>
      </c>
      <c r="B713" t="s">
        <v>475</v>
      </c>
      <c r="C713">
        <v>72</v>
      </c>
      <c r="D713" t="s">
        <v>609</v>
      </c>
      <c r="E713">
        <v>648</v>
      </c>
      <c r="F713" s="48" t="str">
        <f t="shared" si="11"/>
        <v>Thành phố Hà NộiQuận Hoàng MaiPhường Định Công</v>
      </c>
      <c r="G713" t="s">
        <v>2621</v>
      </c>
      <c r="H713">
        <v>1436</v>
      </c>
    </row>
    <row r="714" spans="1:8">
      <c r="A714">
        <v>11344</v>
      </c>
      <c r="B714" t="s">
        <v>475</v>
      </c>
      <c r="C714">
        <v>72</v>
      </c>
      <c r="D714" t="s">
        <v>609</v>
      </c>
      <c r="E714">
        <v>648</v>
      </c>
      <c r="F714" s="48" t="str">
        <f t="shared" si="11"/>
        <v>Thành phố Hà NộiQuận Hoàng MaiPhường Yên Sở</v>
      </c>
      <c r="G714" t="s">
        <v>2622</v>
      </c>
      <c r="H714">
        <v>1437</v>
      </c>
    </row>
    <row r="715" spans="1:8">
      <c r="A715">
        <v>11345</v>
      </c>
      <c r="B715" t="s">
        <v>475</v>
      </c>
      <c r="C715">
        <v>72</v>
      </c>
      <c r="D715" t="s">
        <v>609</v>
      </c>
      <c r="E715">
        <v>648</v>
      </c>
      <c r="F715" s="48" t="str">
        <f t="shared" si="11"/>
        <v>Thành phố Hà NộiQuận Hoàng MaiPhường Trần Phú</v>
      </c>
      <c r="G715" t="s">
        <v>1968</v>
      </c>
      <c r="H715">
        <v>1438</v>
      </c>
    </row>
    <row r="716" spans="1:8">
      <c r="A716">
        <v>11346</v>
      </c>
      <c r="B716" t="s">
        <v>475</v>
      </c>
      <c r="C716">
        <v>72</v>
      </c>
      <c r="D716" t="s">
        <v>609</v>
      </c>
      <c r="E716">
        <v>648</v>
      </c>
      <c r="F716" s="48" t="str">
        <f t="shared" si="11"/>
        <v>Thành phố Hà NộiQuận Hoàng MaiPhường Hoàng Liệt</v>
      </c>
      <c r="G716" t="s">
        <v>2623</v>
      </c>
      <c r="H716">
        <v>1439</v>
      </c>
    </row>
    <row r="717" spans="1:8">
      <c r="A717">
        <v>11347</v>
      </c>
      <c r="B717" t="s">
        <v>475</v>
      </c>
      <c r="C717">
        <v>72</v>
      </c>
      <c r="D717" t="s">
        <v>609</v>
      </c>
      <c r="E717">
        <v>648</v>
      </c>
      <c r="F717" s="48" t="str">
        <f t="shared" si="11"/>
        <v>Thành phố Hà NộiQuận Hoàng MaiPhường Tân Mai</v>
      </c>
      <c r="G717" t="s">
        <v>2624</v>
      </c>
      <c r="H717">
        <v>1440</v>
      </c>
    </row>
    <row r="718" spans="1:8">
      <c r="A718">
        <v>11348</v>
      </c>
      <c r="B718" t="s">
        <v>475</v>
      </c>
      <c r="C718">
        <v>72</v>
      </c>
      <c r="D718" t="s">
        <v>615</v>
      </c>
      <c r="E718">
        <v>654</v>
      </c>
      <c r="F718" s="48" t="str">
        <f t="shared" si="11"/>
        <v>Thành phố Hà NộiHuyện Thanh TrìXã Tứ Hiệp</v>
      </c>
      <c r="G718" t="s">
        <v>2625</v>
      </c>
      <c r="H718">
        <v>1441</v>
      </c>
    </row>
    <row r="719" spans="1:8">
      <c r="A719">
        <v>11349</v>
      </c>
      <c r="B719" t="s">
        <v>475</v>
      </c>
      <c r="C719">
        <v>72</v>
      </c>
      <c r="D719" t="s">
        <v>615</v>
      </c>
      <c r="E719">
        <v>654</v>
      </c>
      <c r="F719" s="48" t="str">
        <f t="shared" si="11"/>
        <v>Thành phố Hà NộiHuyện Thanh TrìXã Tân Triều</v>
      </c>
      <c r="G719" t="s">
        <v>2626</v>
      </c>
      <c r="H719">
        <v>1442</v>
      </c>
    </row>
    <row r="720" spans="1:8">
      <c r="A720">
        <v>11350</v>
      </c>
      <c r="B720" t="s">
        <v>475</v>
      </c>
      <c r="C720">
        <v>72</v>
      </c>
      <c r="D720" t="s">
        <v>615</v>
      </c>
      <c r="E720">
        <v>654</v>
      </c>
      <c r="F720" s="48" t="str">
        <f t="shared" si="11"/>
        <v>Thành phố Hà NộiHuyện Thanh TrìXã Thanh Liệt</v>
      </c>
      <c r="G720" t="s">
        <v>2627</v>
      </c>
      <c r="H720">
        <v>1443</v>
      </c>
    </row>
    <row r="721" spans="1:8">
      <c r="A721">
        <v>11351</v>
      </c>
      <c r="B721" t="s">
        <v>475</v>
      </c>
      <c r="C721">
        <v>72</v>
      </c>
      <c r="D721" t="s">
        <v>615</v>
      </c>
      <c r="E721">
        <v>654</v>
      </c>
      <c r="F721" s="48" t="str">
        <f t="shared" si="11"/>
        <v>Thành phố Hà NộiHuyện Thanh TrìXã Vạn Phúc</v>
      </c>
      <c r="G721" t="s">
        <v>2628</v>
      </c>
      <c r="H721">
        <v>1444</v>
      </c>
    </row>
    <row r="722" spans="1:8">
      <c r="A722">
        <v>11352</v>
      </c>
      <c r="B722" t="s">
        <v>475</v>
      </c>
      <c r="C722">
        <v>72</v>
      </c>
      <c r="D722" t="s">
        <v>615</v>
      </c>
      <c r="E722">
        <v>654</v>
      </c>
      <c r="F722" s="48" t="str">
        <f t="shared" si="11"/>
        <v>Thành phố Hà NộiHuyện Thanh TrìXã Vĩnh Quỳnh</v>
      </c>
      <c r="G722" t="s">
        <v>2629</v>
      </c>
      <c r="H722">
        <v>1445</v>
      </c>
    </row>
    <row r="723" spans="1:8">
      <c r="A723">
        <v>11353</v>
      </c>
      <c r="B723" t="s">
        <v>475</v>
      </c>
      <c r="C723">
        <v>72</v>
      </c>
      <c r="D723" t="s">
        <v>615</v>
      </c>
      <c r="E723">
        <v>654</v>
      </c>
      <c r="F723" s="48" t="str">
        <f t="shared" si="11"/>
        <v>Thành phố Hà NộiHuyện Thanh TrìXã Yên Mỹ</v>
      </c>
      <c r="G723" t="s">
        <v>2630</v>
      </c>
      <c r="H723">
        <v>1446</v>
      </c>
    </row>
    <row r="724" spans="1:8">
      <c r="A724">
        <v>11354</v>
      </c>
      <c r="B724" t="s">
        <v>475</v>
      </c>
      <c r="C724">
        <v>72</v>
      </c>
      <c r="D724" t="s">
        <v>615</v>
      </c>
      <c r="E724">
        <v>654</v>
      </c>
      <c r="F724" s="48" t="str">
        <f t="shared" si="11"/>
        <v>Thành phố Hà NộiHuyện Thanh TrìXã Ngũ Hiệp</v>
      </c>
      <c r="G724" t="s">
        <v>2631</v>
      </c>
      <c r="H724">
        <v>1447</v>
      </c>
    </row>
    <row r="725" spans="1:8">
      <c r="A725">
        <v>11355</v>
      </c>
      <c r="B725" t="s">
        <v>475</v>
      </c>
      <c r="C725">
        <v>72</v>
      </c>
      <c r="D725" t="s">
        <v>615</v>
      </c>
      <c r="E725">
        <v>654</v>
      </c>
      <c r="F725" s="48" t="str">
        <f t="shared" si="11"/>
        <v>Thành phố Hà NộiHuyện Thanh TrìThị trấn Văn Điển</v>
      </c>
      <c r="G725" t="s">
        <v>2632</v>
      </c>
      <c r="H725">
        <v>1448</v>
      </c>
    </row>
    <row r="726" spans="1:8">
      <c r="A726">
        <v>11356</v>
      </c>
      <c r="B726" t="s">
        <v>475</v>
      </c>
      <c r="C726">
        <v>72</v>
      </c>
      <c r="D726" t="s">
        <v>615</v>
      </c>
      <c r="E726">
        <v>654</v>
      </c>
      <c r="F726" s="48" t="str">
        <f t="shared" si="11"/>
        <v>Thành phố Hà NộiHuyện Thanh TrìXã Đại áng</v>
      </c>
      <c r="G726" t="s">
        <v>2633</v>
      </c>
      <c r="H726">
        <v>1449</v>
      </c>
    </row>
    <row r="727" spans="1:8">
      <c r="A727">
        <v>11357</v>
      </c>
      <c r="B727" t="s">
        <v>475</v>
      </c>
      <c r="C727">
        <v>72</v>
      </c>
      <c r="D727" t="s">
        <v>615</v>
      </c>
      <c r="E727">
        <v>654</v>
      </c>
      <c r="F727" s="48" t="str">
        <f t="shared" si="11"/>
        <v>Thành phố Hà NộiHuyện Thanh TrìXã Đông Mỹ</v>
      </c>
      <c r="G727" t="s">
        <v>2634</v>
      </c>
      <c r="H727">
        <v>1450</v>
      </c>
    </row>
    <row r="728" spans="1:8">
      <c r="A728">
        <v>11358</v>
      </c>
      <c r="B728" t="s">
        <v>475</v>
      </c>
      <c r="C728">
        <v>72</v>
      </c>
      <c r="D728" t="s">
        <v>615</v>
      </c>
      <c r="E728">
        <v>654</v>
      </c>
      <c r="F728" s="48" t="str">
        <f t="shared" si="11"/>
        <v>Thành phố Hà NộiHuyện Thanh TrìXã Duyên Hà</v>
      </c>
      <c r="G728" t="s">
        <v>2635</v>
      </c>
      <c r="H728">
        <v>1451</v>
      </c>
    </row>
    <row r="729" spans="1:8">
      <c r="A729">
        <v>11359</v>
      </c>
      <c r="B729" t="s">
        <v>475</v>
      </c>
      <c r="C729">
        <v>72</v>
      </c>
      <c r="D729" t="s">
        <v>615</v>
      </c>
      <c r="E729">
        <v>654</v>
      </c>
      <c r="F729" s="48" t="str">
        <f t="shared" si="11"/>
        <v>Thành phố Hà NộiHuyện Thanh TrìXã Ngọc Hồi</v>
      </c>
      <c r="G729" t="s">
        <v>2636</v>
      </c>
      <c r="H729">
        <v>1452</v>
      </c>
    </row>
    <row r="730" spans="1:8">
      <c r="A730">
        <v>11360</v>
      </c>
      <c r="B730" t="s">
        <v>475</v>
      </c>
      <c r="C730">
        <v>72</v>
      </c>
      <c r="D730" t="s">
        <v>615</v>
      </c>
      <c r="E730">
        <v>654</v>
      </c>
      <c r="F730" s="48" t="str">
        <f t="shared" si="11"/>
        <v>Thành phố Hà NộiHuyện Thanh TrìXã Hữu Hoà</v>
      </c>
      <c r="G730" t="s">
        <v>2637</v>
      </c>
      <c r="H730">
        <v>1453</v>
      </c>
    </row>
    <row r="731" spans="1:8">
      <c r="A731">
        <v>11361</v>
      </c>
      <c r="B731" t="s">
        <v>475</v>
      </c>
      <c r="C731">
        <v>72</v>
      </c>
      <c r="D731" t="s">
        <v>615</v>
      </c>
      <c r="E731">
        <v>654</v>
      </c>
      <c r="F731" s="48" t="str">
        <f t="shared" si="11"/>
        <v>Thành phố Hà NộiHuyện Thanh TrìXã Liên Ninh</v>
      </c>
      <c r="G731" t="s">
        <v>2638</v>
      </c>
      <c r="H731">
        <v>1454</v>
      </c>
    </row>
    <row r="732" spans="1:8">
      <c r="A732">
        <v>11362</v>
      </c>
      <c r="B732" t="s">
        <v>475</v>
      </c>
      <c r="C732">
        <v>72</v>
      </c>
      <c r="D732" t="s">
        <v>615</v>
      </c>
      <c r="E732">
        <v>654</v>
      </c>
      <c r="F732" s="48" t="str">
        <f t="shared" si="11"/>
        <v>Thành phố Hà NộiHuyện Thanh TrìXã Tả Thanh Oai</v>
      </c>
      <c r="G732" t="s">
        <v>2639</v>
      </c>
      <c r="H732">
        <v>1455</v>
      </c>
    </row>
    <row r="733" spans="1:8">
      <c r="A733">
        <v>11363</v>
      </c>
      <c r="B733" t="s">
        <v>475</v>
      </c>
      <c r="C733">
        <v>72</v>
      </c>
      <c r="D733" t="s">
        <v>615</v>
      </c>
      <c r="E733">
        <v>654</v>
      </c>
      <c r="F733" s="48" t="str">
        <f t="shared" si="11"/>
        <v>Thành phố Hà NộiHuyện Thanh TrìXã Tam Hiệp</v>
      </c>
      <c r="G733" t="s">
        <v>2640</v>
      </c>
      <c r="H733">
        <v>1456</v>
      </c>
    </row>
    <row r="734" spans="1:8">
      <c r="A734">
        <v>11364</v>
      </c>
      <c r="B734" t="s">
        <v>475</v>
      </c>
      <c r="C734">
        <v>72</v>
      </c>
      <c r="D734" t="s">
        <v>602</v>
      </c>
      <c r="E734">
        <v>641</v>
      </c>
      <c r="F734" s="48" t="str">
        <f t="shared" si="11"/>
        <v>Thành phố Hà NộiQuận Ba ĐìnhPhường Đội Cấn</v>
      </c>
      <c r="G734" t="s">
        <v>2641</v>
      </c>
      <c r="H734">
        <v>1457</v>
      </c>
    </row>
    <row r="735" spans="1:8">
      <c r="A735">
        <v>11365</v>
      </c>
      <c r="B735" t="s">
        <v>475</v>
      </c>
      <c r="C735">
        <v>72</v>
      </c>
      <c r="D735" t="s">
        <v>602</v>
      </c>
      <c r="E735">
        <v>641</v>
      </c>
      <c r="F735" s="48" t="str">
        <f t="shared" si="11"/>
        <v>Thành phố Hà NộiQuận Ba ĐìnhPhường Phúc Xá</v>
      </c>
      <c r="G735" t="s">
        <v>2642</v>
      </c>
      <c r="H735">
        <v>1458</v>
      </c>
    </row>
    <row r="736" spans="1:8">
      <c r="A736">
        <v>11366</v>
      </c>
      <c r="B736" t="s">
        <v>475</v>
      </c>
      <c r="C736">
        <v>72</v>
      </c>
      <c r="D736" t="s">
        <v>602</v>
      </c>
      <c r="E736">
        <v>641</v>
      </c>
      <c r="F736" s="48" t="str">
        <f t="shared" si="11"/>
        <v>Thành phố Hà NộiQuận Ba ĐìnhPhường Vĩnh Phúc</v>
      </c>
      <c r="G736" t="s">
        <v>2643</v>
      </c>
      <c r="H736">
        <v>1459</v>
      </c>
    </row>
    <row r="737" spans="1:8">
      <c r="A737">
        <v>11367</v>
      </c>
      <c r="B737" t="s">
        <v>475</v>
      </c>
      <c r="C737">
        <v>72</v>
      </c>
      <c r="D737" t="s">
        <v>602</v>
      </c>
      <c r="E737">
        <v>641</v>
      </c>
      <c r="F737" s="48" t="str">
        <f t="shared" si="11"/>
        <v>Thành phố Hà NộiQuận Ba ĐìnhPhường Liễu Giai</v>
      </c>
      <c r="G737" t="s">
        <v>2644</v>
      </c>
      <c r="H737">
        <v>1460</v>
      </c>
    </row>
    <row r="738" spans="1:8">
      <c r="A738">
        <v>11368</v>
      </c>
      <c r="B738" t="s">
        <v>475</v>
      </c>
      <c r="C738">
        <v>72</v>
      </c>
      <c r="D738" t="s">
        <v>602</v>
      </c>
      <c r="E738">
        <v>641</v>
      </c>
      <c r="F738" s="48" t="str">
        <f t="shared" si="11"/>
        <v>Thành phố Hà NộiQuận Ba ĐìnhPhường Thành Công</v>
      </c>
      <c r="G738" t="s">
        <v>2645</v>
      </c>
      <c r="H738">
        <v>1461</v>
      </c>
    </row>
    <row r="739" spans="1:8">
      <c r="A739">
        <v>11369</v>
      </c>
      <c r="B739" t="s">
        <v>475</v>
      </c>
      <c r="C739">
        <v>72</v>
      </c>
      <c r="D739" t="s">
        <v>602</v>
      </c>
      <c r="E739">
        <v>641</v>
      </c>
      <c r="F739" s="48" t="str">
        <f t="shared" si="11"/>
        <v>Thành phố Hà NộiQuận Ba ĐìnhPhường Nguyễn Trung Trực</v>
      </c>
      <c r="G739" t="s">
        <v>2646</v>
      </c>
      <c r="H739">
        <v>1462</v>
      </c>
    </row>
    <row r="740" spans="1:8">
      <c r="A740">
        <v>11505</v>
      </c>
      <c r="B740" t="s">
        <v>475</v>
      </c>
      <c r="C740">
        <v>72</v>
      </c>
      <c r="D740" t="s">
        <v>602</v>
      </c>
      <c r="E740">
        <v>641</v>
      </c>
      <c r="F740" s="48" t="str">
        <f t="shared" si="11"/>
        <v>Thành phố Hà NộiQuận Ba ĐìnhPhường Cống Vị</v>
      </c>
      <c r="G740" t="s">
        <v>2647</v>
      </c>
      <c r="H740">
        <v>1463</v>
      </c>
    </row>
    <row r="741" spans="1:8">
      <c r="A741">
        <v>11506</v>
      </c>
      <c r="B741" t="s">
        <v>475</v>
      </c>
      <c r="C741">
        <v>72</v>
      </c>
      <c r="D741" t="s">
        <v>602</v>
      </c>
      <c r="E741">
        <v>641</v>
      </c>
      <c r="F741" s="48" t="str">
        <f t="shared" si="11"/>
        <v>Thành phố Hà NộiQuận Ba ĐìnhPhường Ngọc Khánh</v>
      </c>
      <c r="G741" t="s">
        <v>2648</v>
      </c>
      <c r="H741">
        <v>1464</v>
      </c>
    </row>
    <row r="742" spans="1:8">
      <c r="A742">
        <v>11507</v>
      </c>
      <c r="B742" t="s">
        <v>475</v>
      </c>
      <c r="C742">
        <v>72</v>
      </c>
      <c r="D742" t="s">
        <v>602</v>
      </c>
      <c r="E742">
        <v>641</v>
      </c>
      <c r="F742" s="48" t="str">
        <f t="shared" si="11"/>
        <v>Thành phố Hà NộiQuận Ba ĐìnhPhường Trúc Bạch</v>
      </c>
      <c r="G742" t="s">
        <v>2649</v>
      </c>
      <c r="H742">
        <v>1465</v>
      </c>
    </row>
    <row r="743" spans="1:8">
      <c r="A743">
        <v>11508</v>
      </c>
      <c r="B743" t="s">
        <v>475</v>
      </c>
      <c r="C743">
        <v>72</v>
      </c>
      <c r="D743" t="s">
        <v>602</v>
      </c>
      <c r="E743">
        <v>641</v>
      </c>
      <c r="F743" s="48" t="str">
        <f t="shared" si="11"/>
        <v>Thành phố Hà NộiQuận Ba ĐìnhPhường Giảng Võ</v>
      </c>
      <c r="G743" t="s">
        <v>2650</v>
      </c>
      <c r="H743">
        <v>1466</v>
      </c>
    </row>
    <row r="744" spans="1:8">
      <c r="A744">
        <v>11509</v>
      </c>
      <c r="B744" t="s">
        <v>475</v>
      </c>
      <c r="C744">
        <v>72</v>
      </c>
      <c r="D744" t="s">
        <v>602</v>
      </c>
      <c r="E744">
        <v>641</v>
      </c>
      <c r="F744" s="48" t="str">
        <f t="shared" si="11"/>
        <v>Thành phố Hà NộiQuận Ba ĐìnhPhường Quán Thánh</v>
      </c>
      <c r="G744" t="s">
        <v>2651</v>
      </c>
      <c r="H744">
        <v>1467</v>
      </c>
    </row>
    <row r="745" spans="1:8">
      <c r="A745">
        <v>11510</v>
      </c>
      <c r="B745" t="s">
        <v>475</v>
      </c>
      <c r="C745">
        <v>72</v>
      </c>
      <c r="D745" t="s">
        <v>602</v>
      </c>
      <c r="E745">
        <v>641</v>
      </c>
      <c r="F745" s="48" t="str">
        <f t="shared" si="11"/>
        <v>Thành phố Hà NộiQuận Ba ĐìnhPhường Ngọc Hà</v>
      </c>
      <c r="G745" t="s">
        <v>2652</v>
      </c>
      <c r="H745">
        <v>1468</v>
      </c>
    </row>
    <row r="746" spans="1:8">
      <c r="A746">
        <v>11511</v>
      </c>
      <c r="B746" t="s">
        <v>475</v>
      </c>
      <c r="C746">
        <v>72</v>
      </c>
      <c r="D746" t="s">
        <v>602</v>
      </c>
      <c r="E746">
        <v>641</v>
      </c>
      <c r="F746" s="48" t="str">
        <f t="shared" si="11"/>
        <v>Thành phố Hà NộiQuận Ba ĐìnhPhường Điện Biên</v>
      </c>
      <c r="G746" t="s">
        <v>2653</v>
      </c>
      <c r="H746">
        <v>1469</v>
      </c>
    </row>
    <row r="747" spans="1:8">
      <c r="A747">
        <v>11512</v>
      </c>
      <c r="B747" t="s">
        <v>475</v>
      </c>
      <c r="C747">
        <v>72</v>
      </c>
      <c r="D747" t="s">
        <v>602</v>
      </c>
      <c r="E747">
        <v>641</v>
      </c>
      <c r="F747" s="48" t="str">
        <f t="shared" si="11"/>
        <v>Thành phố Hà NộiQuận Ba ĐìnhPhường Kim Mã</v>
      </c>
      <c r="G747" t="s">
        <v>2654</v>
      </c>
      <c r="H747">
        <v>1470</v>
      </c>
    </row>
    <row r="748" spans="1:8">
      <c r="A748">
        <v>11513</v>
      </c>
      <c r="B748" t="s">
        <v>475</v>
      </c>
      <c r="C748">
        <v>72</v>
      </c>
      <c r="D748" t="s">
        <v>606</v>
      </c>
      <c r="E748">
        <v>645</v>
      </c>
      <c r="F748" s="48" t="str">
        <f t="shared" si="11"/>
        <v>Thành phố Hà NộiQuận Cầu GiấyPhường Nghĩa Đô</v>
      </c>
      <c r="G748" t="s">
        <v>2655</v>
      </c>
      <c r="H748">
        <v>1471</v>
      </c>
    </row>
    <row r="749" spans="1:8">
      <c r="A749">
        <v>11514</v>
      </c>
      <c r="B749" t="s">
        <v>475</v>
      </c>
      <c r="C749">
        <v>72</v>
      </c>
      <c r="D749" t="s">
        <v>606</v>
      </c>
      <c r="E749">
        <v>645</v>
      </c>
      <c r="F749" s="48" t="str">
        <f t="shared" si="11"/>
        <v>Thành phố Hà NộiQuận Cầu GiấyPhường Nghĩa Tân</v>
      </c>
      <c r="G749" t="s">
        <v>2656</v>
      </c>
      <c r="H749">
        <v>1472</v>
      </c>
    </row>
    <row r="750" spans="1:8">
      <c r="A750">
        <v>11515</v>
      </c>
      <c r="B750" t="s">
        <v>475</v>
      </c>
      <c r="C750">
        <v>72</v>
      </c>
      <c r="D750" t="s">
        <v>606</v>
      </c>
      <c r="E750">
        <v>645</v>
      </c>
      <c r="F750" s="48" t="str">
        <f t="shared" si="11"/>
        <v>Thành phố Hà NộiQuận Cầu GiấyPhường Mai Dịch</v>
      </c>
      <c r="G750" t="s">
        <v>2657</v>
      </c>
      <c r="H750">
        <v>1473</v>
      </c>
    </row>
    <row r="751" spans="1:8">
      <c r="A751">
        <v>11516</v>
      </c>
      <c r="B751" t="s">
        <v>475</v>
      </c>
      <c r="C751">
        <v>72</v>
      </c>
      <c r="D751" t="s">
        <v>606</v>
      </c>
      <c r="E751">
        <v>645</v>
      </c>
      <c r="F751" s="48" t="str">
        <f t="shared" si="11"/>
        <v>Thành phố Hà NộiQuận Cầu GiấyPhường Quan Hoa</v>
      </c>
      <c r="G751" t="s">
        <v>2658</v>
      </c>
      <c r="H751">
        <v>1474</v>
      </c>
    </row>
    <row r="752" spans="1:8">
      <c r="A752">
        <v>11517</v>
      </c>
      <c r="B752" t="s">
        <v>475</v>
      </c>
      <c r="C752">
        <v>72</v>
      </c>
      <c r="D752" t="s">
        <v>606</v>
      </c>
      <c r="E752">
        <v>645</v>
      </c>
      <c r="F752" s="48" t="str">
        <f t="shared" si="11"/>
        <v>Thành phố Hà NộiQuận Cầu GiấyPhường Yên Hoà</v>
      </c>
      <c r="G752" t="s">
        <v>2659</v>
      </c>
      <c r="H752">
        <v>1475</v>
      </c>
    </row>
    <row r="753" spans="1:8">
      <c r="A753">
        <v>11518</v>
      </c>
      <c r="B753" t="s">
        <v>475</v>
      </c>
      <c r="C753">
        <v>72</v>
      </c>
      <c r="D753" t="s">
        <v>606</v>
      </c>
      <c r="E753">
        <v>645</v>
      </c>
      <c r="F753" s="48" t="str">
        <f t="shared" si="11"/>
        <v>Thành phố Hà NộiQuận Cầu GiấyPhường Trung Hoà</v>
      </c>
      <c r="G753" t="s">
        <v>2660</v>
      </c>
      <c r="H753">
        <v>1476</v>
      </c>
    </row>
    <row r="754" spans="1:8">
      <c r="A754">
        <v>11519</v>
      </c>
      <c r="B754" t="s">
        <v>475</v>
      </c>
      <c r="C754">
        <v>72</v>
      </c>
      <c r="D754" t="s">
        <v>606</v>
      </c>
      <c r="E754">
        <v>645</v>
      </c>
      <c r="F754" s="48" t="str">
        <f t="shared" si="11"/>
        <v>Thành phố Hà NộiQuận Cầu GiấyPhường Dịch Vọng Hậu</v>
      </c>
      <c r="G754" t="s">
        <v>2661</v>
      </c>
      <c r="H754">
        <v>1477</v>
      </c>
    </row>
    <row r="755" spans="1:8">
      <c r="A755">
        <v>11520</v>
      </c>
      <c r="B755" t="s">
        <v>475</v>
      </c>
      <c r="C755">
        <v>72</v>
      </c>
      <c r="D755" t="s">
        <v>606</v>
      </c>
      <c r="E755">
        <v>645</v>
      </c>
      <c r="F755" s="48" t="str">
        <f t="shared" si="11"/>
        <v>Thành phố Hà NộiQuận Cầu GiấyPhường Dịch Vọng</v>
      </c>
      <c r="G755" t="s">
        <v>2662</v>
      </c>
      <c r="H755">
        <v>1478</v>
      </c>
    </row>
    <row r="756" spans="1:8">
      <c r="A756">
        <v>1821</v>
      </c>
      <c r="B756" t="s">
        <v>513</v>
      </c>
      <c r="C756">
        <v>91</v>
      </c>
      <c r="D756" t="s">
        <v>816</v>
      </c>
      <c r="E756">
        <v>855</v>
      </c>
      <c r="F756" s="48" t="str">
        <f t="shared" si="11"/>
        <v>Thành phố Hải PhòngQuận Hồng BàngPhường Quang Trung</v>
      </c>
      <c r="G756" t="s">
        <v>1904</v>
      </c>
      <c r="H756">
        <v>7184</v>
      </c>
    </row>
    <row r="757" spans="1:8">
      <c r="A757">
        <v>1822</v>
      </c>
      <c r="B757" t="s">
        <v>513</v>
      </c>
      <c r="C757">
        <v>91</v>
      </c>
      <c r="D757" t="s">
        <v>816</v>
      </c>
      <c r="E757">
        <v>855</v>
      </c>
      <c r="F757" s="48" t="str">
        <f t="shared" si="11"/>
        <v>Thành phố Hải PhòngQuận Hồng BàngPhường Quán Toan</v>
      </c>
      <c r="G757" t="s">
        <v>7028</v>
      </c>
      <c r="H757">
        <v>7185</v>
      </c>
    </row>
    <row r="758" spans="1:8">
      <c r="A758">
        <v>1823</v>
      </c>
      <c r="B758" t="s">
        <v>513</v>
      </c>
      <c r="C758">
        <v>91</v>
      </c>
      <c r="D758" t="s">
        <v>816</v>
      </c>
      <c r="E758">
        <v>855</v>
      </c>
      <c r="F758" s="48" t="str">
        <f t="shared" si="11"/>
        <v>Thành phố Hải PhòngQuận Hồng BàngPhường Hoàng Văn Thụ</v>
      </c>
      <c r="G758" t="s">
        <v>1974</v>
      </c>
      <c r="H758">
        <v>7186</v>
      </c>
    </row>
    <row r="759" spans="1:8">
      <c r="A759">
        <v>1824</v>
      </c>
      <c r="B759" t="s">
        <v>513</v>
      </c>
      <c r="C759">
        <v>91</v>
      </c>
      <c r="D759" t="s">
        <v>816</v>
      </c>
      <c r="E759">
        <v>855</v>
      </c>
      <c r="F759" s="48" t="str">
        <f t="shared" si="11"/>
        <v>Thành phố Hải PhòngQuận Hồng BàngPhường Phan Bội Châu</v>
      </c>
      <c r="G759" t="s">
        <v>7029</v>
      </c>
      <c r="H759">
        <v>7187</v>
      </c>
    </row>
    <row r="760" spans="1:8">
      <c r="A760">
        <v>1825</v>
      </c>
      <c r="B760" t="s">
        <v>513</v>
      </c>
      <c r="C760">
        <v>91</v>
      </c>
      <c r="D760" t="s">
        <v>816</v>
      </c>
      <c r="E760">
        <v>855</v>
      </c>
      <c r="F760" s="48" t="str">
        <f t="shared" si="11"/>
        <v>Thành phố Hải PhòngQuận Hồng BàngPhường Hạ Lý</v>
      </c>
      <c r="G760" t="s">
        <v>7030</v>
      </c>
      <c r="H760">
        <v>7188</v>
      </c>
    </row>
    <row r="761" spans="1:8">
      <c r="A761">
        <v>1826</v>
      </c>
      <c r="B761" t="s">
        <v>513</v>
      </c>
      <c r="C761">
        <v>91</v>
      </c>
      <c r="D761" t="s">
        <v>816</v>
      </c>
      <c r="E761">
        <v>855</v>
      </c>
      <c r="F761" s="48" t="str">
        <f t="shared" si="11"/>
        <v>Thành phố Hải PhòngQuận Hồng BàngPhường Thượng Lý</v>
      </c>
      <c r="G761" t="s">
        <v>7031</v>
      </c>
      <c r="H761">
        <v>7189</v>
      </c>
    </row>
    <row r="762" spans="1:8">
      <c r="A762">
        <v>1827</v>
      </c>
      <c r="B762" t="s">
        <v>513</v>
      </c>
      <c r="C762">
        <v>91</v>
      </c>
      <c r="D762" t="s">
        <v>816</v>
      </c>
      <c r="E762">
        <v>855</v>
      </c>
      <c r="F762" s="48" t="str">
        <f t="shared" si="11"/>
        <v>Thành phố Hải PhòngQuận Hồng BàngPhường Trại Chuối</v>
      </c>
      <c r="G762" t="s">
        <v>7032</v>
      </c>
      <c r="H762">
        <v>7190</v>
      </c>
    </row>
    <row r="763" spans="1:8">
      <c r="A763">
        <v>1828</v>
      </c>
      <c r="B763" t="s">
        <v>513</v>
      </c>
      <c r="C763">
        <v>91</v>
      </c>
      <c r="D763" t="s">
        <v>816</v>
      </c>
      <c r="E763">
        <v>855</v>
      </c>
      <c r="F763" s="48" t="str">
        <f t="shared" si="11"/>
        <v>Thành phố Hải PhòngQuận Hồng BàngPhường Phạm Hồng Thái</v>
      </c>
      <c r="G763" t="s">
        <v>7033</v>
      </c>
      <c r="H763">
        <v>7191</v>
      </c>
    </row>
    <row r="764" spans="1:8">
      <c r="A764">
        <v>1829</v>
      </c>
      <c r="B764" t="s">
        <v>513</v>
      </c>
      <c r="C764">
        <v>91</v>
      </c>
      <c r="D764" t="s">
        <v>816</v>
      </c>
      <c r="E764">
        <v>855</v>
      </c>
      <c r="F764" s="48" t="str">
        <f t="shared" si="11"/>
        <v>Thành phố Hải PhòngQuận Hồng BàngPhường Minh Khai</v>
      </c>
      <c r="G764" t="s">
        <v>1783</v>
      </c>
      <c r="H764">
        <v>7192</v>
      </c>
    </row>
    <row r="765" spans="1:8">
      <c r="A765">
        <v>1830</v>
      </c>
      <c r="B765" t="s">
        <v>513</v>
      </c>
      <c r="C765">
        <v>91</v>
      </c>
      <c r="D765" t="s">
        <v>816</v>
      </c>
      <c r="E765">
        <v>855</v>
      </c>
      <c r="F765" s="48" t="str">
        <f t="shared" si="11"/>
        <v>Thành phố Hải PhòngQuận Hồng BàngPhường Hùng Vương</v>
      </c>
      <c r="G765" t="s">
        <v>3668</v>
      </c>
      <c r="H765">
        <v>7193</v>
      </c>
    </row>
    <row r="766" spans="1:8">
      <c r="A766">
        <v>1831</v>
      </c>
      <c r="B766" t="s">
        <v>513</v>
      </c>
      <c r="C766">
        <v>91</v>
      </c>
      <c r="D766" t="s">
        <v>816</v>
      </c>
      <c r="E766">
        <v>855</v>
      </c>
      <c r="F766" s="48" t="str">
        <f t="shared" si="11"/>
        <v>Thành phố Hải PhòngQuận Hồng BàngPhường Sở Dầu</v>
      </c>
      <c r="G766" t="s">
        <v>7034</v>
      </c>
      <c r="H766">
        <v>7194</v>
      </c>
    </row>
    <row r="767" spans="1:8">
      <c r="A767">
        <v>3308</v>
      </c>
      <c r="B767" t="s">
        <v>513</v>
      </c>
      <c r="C767">
        <v>91</v>
      </c>
      <c r="D767" t="s">
        <v>825</v>
      </c>
      <c r="E767">
        <v>864</v>
      </c>
      <c r="F767" s="48" t="str">
        <f t="shared" si="11"/>
        <v>Thành phố Hải PhòngHuyện Kiến ThuỵXã Hưng Đạo</v>
      </c>
      <c r="G767" t="s">
        <v>1402</v>
      </c>
      <c r="H767">
        <v>5525</v>
      </c>
    </row>
    <row r="768" spans="1:8">
      <c r="A768">
        <v>3309</v>
      </c>
      <c r="B768" t="s">
        <v>513</v>
      </c>
      <c r="C768">
        <v>91</v>
      </c>
      <c r="D768" t="s">
        <v>825</v>
      </c>
      <c r="E768">
        <v>864</v>
      </c>
      <c r="F768" s="48" t="str">
        <f t="shared" si="11"/>
        <v>Thành phố Hải PhòngHuyện Kiến ThuỵXã Du Lễ</v>
      </c>
      <c r="G768" t="s">
        <v>5876</v>
      </c>
      <c r="H768">
        <v>5526</v>
      </c>
    </row>
    <row r="769" spans="1:8">
      <c r="A769">
        <v>3310</v>
      </c>
      <c r="B769" t="s">
        <v>513</v>
      </c>
      <c r="C769">
        <v>91</v>
      </c>
      <c r="D769" t="s">
        <v>825</v>
      </c>
      <c r="E769">
        <v>864</v>
      </c>
      <c r="F769" s="48" t="str">
        <f t="shared" si="11"/>
        <v>Thành phố Hải PhòngHuyện Kiến ThuỵXã Thuỵ Hương</v>
      </c>
      <c r="G769" t="s">
        <v>5877</v>
      </c>
      <c r="H769">
        <v>5527</v>
      </c>
    </row>
    <row r="770" spans="1:8">
      <c r="A770">
        <v>3311</v>
      </c>
      <c r="B770" t="s">
        <v>513</v>
      </c>
      <c r="C770">
        <v>91</v>
      </c>
      <c r="D770" t="s">
        <v>825</v>
      </c>
      <c r="E770">
        <v>864</v>
      </c>
      <c r="F770" s="48" t="str">
        <f t="shared" ref="F770:F833" si="12">B770&amp;D770&amp;G770</f>
        <v>Thành phố Hải PhòngHuyện Kiến ThuỵXã Đại Hà</v>
      </c>
      <c r="G770" t="s">
        <v>5878</v>
      </c>
      <c r="H770">
        <v>5528</v>
      </c>
    </row>
    <row r="771" spans="1:8">
      <c r="A771">
        <v>3312</v>
      </c>
      <c r="B771" t="s">
        <v>513</v>
      </c>
      <c r="C771">
        <v>91</v>
      </c>
      <c r="D771" t="s">
        <v>825</v>
      </c>
      <c r="E771">
        <v>864</v>
      </c>
      <c r="F771" s="48" t="str">
        <f t="shared" si="12"/>
        <v>Thành phố Hải PhòngHuyện Kiến ThuỵXã Tân Trào</v>
      </c>
      <c r="G771" t="s">
        <v>3750</v>
      </c>
      <c r="H771">
        <v>5529</v>
      </c>
    </row>
    <row r="772" spans="1:8">
      <c r="A772">
        <v>3313</v>
      </c>
      <c r="B772" t="s">
        <v>513</v>
      </c>
      <c r="C772">
        <v>91</v>
      </c>
      <c r="D772" t="s">
        <v>825</v>
      </c>
      <c r="E772">
        <v>864</v>
      </c>
      <c r="F772" s="48" t="str">
        <f t="shared" si="12"/>
        <v>Thành phố Hải PhòngHuyện Kiến ThuỵXã Đại Hợp</v>
      </c>
      <c r="G772" t="s">
        <v>5879</v>
      </c>
      <c r="H772">
        <v>5530</v>
      </c>
    </row>
    <row r="773" spans="1:8">
      <c r="A773">
        <v>3314</v>
      </c>
      <c r="B773" t="s">
        <v>513</v>
      </c>
      <c r="C773">
        <v>91</v>
      </c>
      <c r="D773" t="s">
        <v>825</v>
      </c>
      <c r="E773">
        <v>864</v>
      </c>
      <c r="F773" s="48" t="str">
        <f t="shared" si="12"/>
        <v>Thành phố Hải PhòngHuyện Kiến ThuỵXã Kiến Quốc</v>
      </c>
      <c r="G773" t="s">
        <v>5880</v>
      </c>
      <c r="H773">
        <v>5531</v>
      </c>
    </row>
    <row r="774" spans="1:8">
      <c r="A774">
        <v>3315</v>
      </c>
      <c r="B774" t="s">
        <v>513</v>
      </c>
      <c r="C774">
        <v>91</v>
      </c>
      <c r="D774" t="s">
        <v>825</v>
      </c>
      <c r="E774">
        <v>864</v>
      </c>
      <c r="F774" s="48" t="str">
        <f t="shared" si="12"/>
        <v>Thành phố Hải PhòngHuyện Kiến ThuỵXã Hữu Bằng</v>
      </c>
      <c r="G774" t="s">
        <v>2772</v>
      </c>
      <c r="H774">
        <v>5532</v>
      </c>
    </row>
    <row r="775" spans="1:8">
      <c r="A775">
        <v>3316</v>
      </c>
      <c r="B775" t="s">
        <v>513</v>
      </c>
      <c r="C775">
        <v>91</v>
      </c>
      <c r="D775" t="s">
        <v>825</v>
      </c>
      <c r="E775">
        <v>864</v>
      </c>
      <c r="F775" s="48" t="str">
        <f t="shared" si="12"/>
        <v>Thành phố Hải PhòngHuyện Kiến ThuỵXã Đoàn Xá</v>
      </c>
      <c r="G775" t="s">
        <v>5881</v>
      </c>
      <c r="H775">
        <v>5533</v>
      </c>
    </row>
    <row r="776" spans="1:8">
      <c r="A776">
        <v>3317</v>
      </c>
      <c r="B776" t="s">
        <v>513</v>
      </c>
      <c r="C776">
        <v>91</v>
      </c>
      <c r="D776" t="s">
        <v>825</v>
      </c>
      <c r="E776">
        <v>864</v>
      </c>
      <c r="F776" s="48" t="str">
        <f t="shared" si="12"/>
        <v>Thành phố Hải PhòngHuyện Kiến ThuỵXã Đa Phúc</v>
      </c>
      <c r="G776" t="s">
        <v>2746</v>
      </c>
      <c r="H776">
        <v>5534</v>
      </c>
    </row>
    <row r="777" spans="1:8">
      <c r="A777">
        <v>3318</v>
      </c>
      <c r="B777" t="s">
        <v>513</v>
      </c>
      <c r="C777">
        <v>91</v>
      </c>
      <c r="D777" t="s">
        <v>825</v>
      </c>
      <c r="E777">
        <v>864</v>
      </c>
      <c r="F777" s="48" t="str">
        <f t="shared" si="12"/>
        <v>Thành phố Hải PhòngHuyện Kiến ThuỵThị trấn Núi Đối</v>
      </c>
      <c r="G777" t="s">
        <v>5882</v>
      </c>
      <c r="H777">
        <v>5535</v>
      </c>
    </row>
    <row r="778" spans="1:8">
      <c r="A778">
        <v>3319</v>
      </c>
      <c r="B778" t="s">
        <v>513</v>
      </c>
      <c r="C778">
        <v>91</v>
      </c>
      <c r="D778" t="s">
        <v>825</v>
      </c>
      <c r="E778">
        <v>864</v>
      </c>
      <c r="F778" s="48" t="str">
        <f t="shared" si="12"/>
        <v>Thành phố Hải PhòngHuyện Kiến ThuỵXã Hoà Nghĩa</v>
      </c>
      <c r="G778" t="s">
        <v>5883</v>
      </c>
      <c r="H778">
        <v>5536</v>
      </c>
    </row>
    <row r="779" spans="1:8">
      <c r="A779">
        <v>3320</v>
      </c>
      <c r="B779" t="s">
        <v>513</v>
      </c>
      <c r="C779">
        <v>91</v>
      </c>
      <c r="D779" t="s">
        <v>825</v>
      </c>
      <c r="E779">
        <v>864</v>
      </c>
      <c r="F779" s="48" t="str">
        <f t="shared" si="12"/>
        <v>Thành phố Hải PhòngHuyện Kiến ThuỵXã Đại Đồng</v>
      </c>
      <c r="G779" t="s">
        <v>2161</v>
      </c>
      <c r="H779">
        <v>5537</v>
      </c>
    </row>
    <row r="780" spans="1:8">
      <c r="A780">
        <v>3321</v>
      </c>
      <c r="B780" t="s">
        <v>513</v>
      </c>
      <c r="C780">
        <v>91</v>
      </c>
      <c r="D780" t="s">
        <v>825</v>
      </c>
      <c r="E780">
        <v>864</v>
      </c>
      <c r="F780" s="48" t="str">
        <f t="shared" si="12"/>
        <v>Thành phố Hải PhòngHuyện Kiến ThuỵXã Hợp Đức</v>
      </c>
      <c r="G780" t="s">
        <v>3865</v>
      </c>
      <c r="H780">
        <v>5538</v>
      </c>
    </row>
    <row r="781" spans="1:8">
      <c r="A781">
        <v>3322</v>
      </c>
      <c r="B781" t="s">
        <v>513</v>
      </c>
      <c r="C781">
        <v>91</v>
      </c>
      <c r="D781" t="s">
        <v>825</v>
      </c>
      <c r="E781">
        <v>864</v>
      </c>
      <c r="F781" s="48" t="str">
        <f t="shared" si="12"/>
        <v>Thành phố Hải PhòngHuyện Kiến ThuỵXã Anh Dũng</v>
      </c>
      <c r="G781" t="s">
        <v>5884</v>
      </c>
      <c r="H781">
        <v>5539</v>
      </c>
    </row>
    <row r="782" spans="1:8">
      <c r="A782">
        <v>3323</v>
      </c>
      <c r="B782" t="s">
        <v>513</v>
      </c>
      <c r="C782">
        <v>91</v>
      </c>
      <c r="D782" t="s">
        <v>825</v>
      </c>
      <c r="E782">
        <v>864</v>
      </c>
      <c r="F782" s="48" t="str">
        <f t="shared" si="12"/>
        <v>Thành phố Hải PhòngHuyện Kiến ThuỵXã Ngũ Phúc</v>
      </c>
      <c r="G782" t="s">
        <v>2664</v>
      </c>
      <c r="H782">
        <v>5540</v>
      </c>
    </row>
    <row r="783" spans="1:8">
      <c r="A783">
        <v>3324</v>
      </c>
      <c r="B783" t="s">
        <v>513</v>
      </c>
      <c r="C783">
        <v>91</v>
      </c>
      <c r="D783" t="s">
        <v>825</v>
      </c>
      <c r="E783">
        <v>864</v>
      </c>
      <c r="F783" s="48" t="str">
        <f t="shared" si="12"/>
        <v>Thành phố Hải PhòngHuyện Kiến ThuỵXã Tú Sơn</v>
      </c>
      <c r="G783" t="s">
        <v>2787</v>
      </c>
      <c r="H783">
        <v>5541</v>
      </c>
    </row>
    <row r="784" spans="1:8">
      <c r="A784">
        <v>3325</v>
      </c>
      <c r="B784" t="s">
        <v>513</v>
      </c>
      <c r="C784">
        <v>91</v>
      </c>
      <c r="D784" t="s">
        <v>825</v>
      </c>
      <c r="E784">
        <v>864</v>
      </c>
      <c r="F784" s="48" t="str">
        <f t="shared" si="12"/>
        <v>Thành phố Hải PhòngHuyện Kiến ThuỵXã Minh Tân</v>
      </c>
      <c r="G784" t="s">
        <v>1533</v>
      </c>
      <c r="H784">
        <v>5542</v>
      </c>
    </row>
    <row r="785" spans="1:8">
      <c r="A785">
        <v>3326</v>
      </c>
      <c r="B785" t="s">
        <v>513</v>
      </c>
      <c r="C785">
        <v>91</v>
      </c>
      <c r="D785" t="s">
        <v>825</v>
      </c>
      <c r="E785">
        <v>864</v>
      </c>
      <c r="F785" s="48" t="str">
        <f t="shared" si="12"/>
        <v>Thành phố Hải PhòngHuyện Kiến ThuỵXã Hải Thành</v>
      </c>
      <c r="G785" t="s">
        <v>2238</v>
      </c>
      <c r="H785">
        <v>5543</v>
      </c>
    </row>
    <row r="786" spans="1:8">
      <c r="A786">
        <v>3327</v>
      </c>
      <c r="B786" t="s">
        <v>513</v>
      </c>
      <c r="C786">
        <v>91</v>
      </c>
      <c r="D786" t="s">
        <v>825</v>
      </c>
      <c r="E786">
        <v>864</v>
      </c>
      <c r="F786" s="48" t="str">
        <f t="shared" si="12"/>
        <v>Thành phố Hải PhòngHuyện Kiến ThuỵXã Đông Phương</v>
      </c>
      <c r="G786" t="s">
        <v>5885</v>
      </c>
      <c r="H786">
        <v>5544</v>
      </c>
    </row>
    <row r="787" spans="1:8">
      <c r="A787">
        <v>3328</v>
      </c>
      <c r="B787" t="s">
        <v>513</v>
      </c>
      <c r="C787">
        <v>91</v>
      </c>
      <c r="D787" t="s">
        <v>825</v>
      </c>
      <c r="E787">
        <v>864</v>
      </c>
      <c r="F787" s="48" t="str">
        <f t="shared" si="12"/>
        <v>Thành phố Hải PhòngHuyện Kiến ThuỵXã Thuận Thiên</v>
      </c>
      <c r="G787" t="s">
        <v>5886</v>
      </c>
      <c r="H787">
        <v>5545</v>
      </c>
    </row>
    <row r="788" spans="1:8">
      <c r="A788">
        <v>3329</v>
      </c>
      <c r="B788" t="s">
        <v>513</v>
      </c>
      <c r="C788">
        <v>91</v>
      </c>
      <c r="D788" t="s">
        <v>825</v>
      </c>
      <c r="E788">
        <v>864</v>
      </c>
      <c r="F788" s="48" t="str">
        <f t="shared" si="12"/>
        <v>Thành phố Hải PhòngHuyện Kiến ThuỵXã Thanh Sơn</v>
      </c>
      <c r="G788" t="s">
        <v>2097</v>
      </c>
      <c r="H788">
        <v>5546</v>
      </c>
    </row>
    <row r="789" spans="1:8">
      <c r="A789">
        <v>3330</v>
      </c>
      <c r="B789" t="s">
        <v>513</v>
      </c>
      <c r="C789">
        <v>91</v>
      </c>
      <c r="D789" t="s">
        <v>825</v>
      </c>
      <c r="E789">
        <v>864</v>
      </c>
      <c r="F789" s="48" t="str">
        <f t="shared" si="12"/>
        <v>Thành phố Hải PhòngHuyện Kiến ThuỵXã Ngũ Đoan</v>
      </c>
      <c r="G789" t="s">
        <v>5887</v>
      </c>
      <c r="H789">
        <v>5547</v>
      </c>
    </row>
    <row r="790" spans="1:8">
      <c r="A790">
        <v>3331</v>
      </c>
      <c r="B790" t="s">
        <v>513</v>
      </c>
      <c r="C790">
        <v>91</v>
      </c>
      <c r="D790" t="s">
        <v>825</v>
      </c>
      <c r="E790">
        <v>864</v>
      </c>
      <c r="F790" s="48" t="str">
        <f t="shared" si="12"/>
        <v>Thành phố Hải PhòngHuyện Kiến ThuỵXã Tân Phong</v>
      </c>
      <c r="G790" t="s">
        <v>2813</v>
      </c>
      <c r="H790">
        <v>5548</v>
      </c>
    </row>
    <row r="791" spans="1:8">
      <c r="A791">
        <v>3332</v>
      </c>
      <c r="B791" t="s">
        <v>513</v>
      </c>
      <c r="C791">
        <v>91</v>
      </c>
      <c r="D791" t="s">
        <v>825</v>
      </c>
      <c r="E791">
        <v>864</v>
      </c>
      <c r="F791" s="48" t="str">
        <f t="shared" si="12"/>
        <v>Thành phố Hải PhòngHuyện Kiến ThuỵXã Tân Thành</v>
      </c>
      <c r="G791" t="s">
        <v>2092</v>
      </c>
      <c r="H791">
        <v>5549</v>
      </c>
    </row>
    <row r="792" spans="1:8">
      <c r="A792">
        <v>3333</v>
      </c>
      <c r="B792" t="s">
        <v>513</v>
      </c>
      <c r="C792">
        <v>91</v>
      </c>
      <c r="D792" t="s">
        <v>819</v>
      </c>
      <c r="E792">
        <v>858</v>
      </c>
      <c r="F792" s="48" t="str">
        <f t="shared" si="12"/>
        <v>Thành phố Hải PhòngQuận Hải AnPhường Cát Bi</v>
      </c>
      <c r="G792" t="s">
        <v>5888</v>
      </c>
      <c r="H792">
        <v>5550</v>
      </c>
    </row>
    <row r="793" spans="1:8">
      <c r="A793">
        <v>3334</v>
      </c>
      <c r="B793" t="s">
        <v>513</v>
      </c>
      <c r="C793">
        <v>91</v>
      </c>
      <c r="D793" t="s">
        <v>819</v>
      </c>
      <c r="E793">
        <v>858</v>
      </c>
      <c r="F793" s="48" t="str">
        <f t="shared" si="12"/>
        <v>Thành phố Hải PhòngQuận Hải AnPhường Đằng Lâm</v>
      </c>
      <c r="G793" t="s">
        <v>5889</v>
      </c>
      <c r="H793">
        <v>5551</v>
      </c>
    </row>
    <row r="794" spans="1:8">
      <c r="A794">
        <v>3335</v>
      </c>
      <c r="B794" t="s">
        <v>513</v>
      </c>
      <c r="C794">
        <v>91</v>
      </c>
      <c r="D794" t="s">
        <v>819</v>
      </c>
      <c r="E794">
        <v>858</v>
      </c>
      <c r="F794" s="48" t="str">
        <f t="shared" si="12"/>
        <v>Thành phố Hải PhòngQuận Hải AnPhường Tràng Cát</v>
      </c>
      <c r="G794" t="s">
        <v>5890</v>
      </c>
      <c r="H794">
        <v>5552</v>
      </c>
    </row>
    <row r="795" spans="1:8">
      <c r="A795">
        <v>3336</v>
      </c>
      <c r="B795" t="s">
        <v>513</v>
      </c>
      <c r="C795">
        <v>91</v>
      </c>
      <c r="D795" t="s">
        <v>819</v>
      </c>
      <c r="E795">
        <v>858</v>
      </c>
      <c r="F795" s="48" t="str">
        <f t="shared" si="12"/>
        <v>Thành phố Hải PhòngQuận Hải AnPhường Đông Hải 2</v>
      </c>
      <c r="G795" t="s">
        <v>5891</v>
      </c>
      <c r="H795">
        <v>5553</v>
      </c>
    </row>
    <row r="796" spans="1:8">
      <c r="A796">
        <v>3337</v>
      </c>
      <c r="B796" t="s">
        <v>513</v>
      </c>
      <c r="C796">
        <v>91</v>
      </c>
      <c r="D796" t="s">
        <v>819</v>
      </c>
      <c r="E796">
        <v>858</v>
      </c>
      <c r="F796" s="48" t="str">
        <f t="shared" si="12"/>
        <v>Thành phố Hải PhòngQuận Hải AnPhường Thành Tô</v>
      </c>
      <c r="G796" t="s">
        <v>5892</v>
      </c>
      <c r="H796">
        <v>5554</v>
      </c>
    </row>
    <row r="797" spans="1:8">
      <c r="A797">
        <v>3338</v>
      </c>
      <c r="B797" t="s">
        <v>513</v>
      </c>
      <c r="C797">
        <v>91</v>
      </c>
      <c r="D797" t="s">
        <v>819</v>
      </c>
      <c r="E797">
        <v>858</v>
      </c>
      <c r="F797" s="48" t="str">
        <f t="shared" si="12"/>
        <v>Thành phố Hải PhòngQuận Hải AnPhường Đông Hải 1</v>
      </c>
      <c r="G797" t="s">
        <v>5893</v>
      </c>
      <c r="H797">
        <v>5555</v>
      </c>
    </row>
    <row r="798" spans="1:8">
      <c r="A798">
        <v>3339</v>
      </c>
      <c r="B798" t="s">
        <v>513</v>
      </c>
      <c r="C798">
        <v>91</v>
      </c>
      <c r="D798" t="s">
        <v>819</v>
      </c>
      <c r="E798">
        <v>858</v>
      </c>
      <c r="F798" s="48" t="str">
        <f t="shared" si="12"/>
        <v>Thành phố Hải PhòngQuận Hải AnPhường Nam Hải</v>
      </c>
      <c r="G798" t="s">
        <v>5894</v>
      </c>
      <c r="H798">
        <v>5556</v>
      </c>
    </row>
    <row r="799" spans="1:8">
      <c r="A799">
        <v>3340</v>
      </c>
      <c r="B799" t="s">
        <v>513</v>
      </c>
      <c r="C799">
        <v>91</v>
      </c>
      <c r="D799" t="s">
        <v>819</v>
      </c>
      <c r="E799">
        <v>858</v>
      </c>
      <c r="F799" s="48" t="str">
        <f t="shared" si="12"/>
        <v>Thành phố Hải PhòngQuận Hải AnPhường Đằng Hải</v>
      </c>
      <c r="G799" t="s">
        <v>5895</v>
      </c>
      <c r="H799">
        <v>5557</v>
      </c>
    </row>
    <row r="800" spans="1:8">
      <c r="A800">
        <v>3341</v>
      </c>
      <c r="B800" t="s">
        <v>513</v>
      </c>
      <c r="C800">
        <v>91</v>
      </c>
      <c r="D800" t="s">
        <v>823</v>
      </c>
      <c r="E800">
        <v>862</v>
      </c>
      <c r="F800" s="48" t="str">
        <f t="shared" si="12"/>
        <v>Thành phố Hải PhòngHuyện An DươngXã Đại Bản</v>
      </c>
      <c r="G800" t="s">
        <v>5896</v>
      </c>
      <c r="H800">
        <v>5558</v>
      </c>
    </row>
    <row r="801" spans="1:8">
      <c r="A801">
        <v>3342</v>
      </c>
      <c r="B801" t="s">
        <v>513</v>
      </c>
      <c r="C801">
        <v>91</v>
      </c>
      <c r="D801" t="s">
        <v>823</v>
      </c>
      <c r="E801">
        <v>862</v>
      </c>
      <c r="F801" s="48" t="str">
        <f t="shared" si="12"/>
        <v>Thành phố Hải PhòngHuyện An DươngXã An Đồng</v>
      </c>
      <c r="G801" t="s">
        <v>5897</v>
      </c>
      <c r="H801">
        <v>5559</v>
      </c>
    </row>
    <row r="802" spans="1:8">
      <c r="A802">
        <v>3343</v>
      </c>
      <c r="B802" t="s">
        <v>513</v>
      </c>
      <c r="C802">
        <v>91</v>
      </c>
      <c r="D802" t="s">
        <v>823</v>
      </c>
      <c r="E802">
        <v>862</v>
      </c>
      <c r="F802" s="48" t="str">
        <f t="shared" si="12"/>
        <v>Thành phố Hải PhòngHuyện An DươngThị trấn An Dương</v>
      </c>
      <c r="G802" t="s">
        <v>5898</v>
      </c>
      <c r="H802">
        <v>5560</v>
      </c>
    </row>
    <row r="803" spans="1:8">
      <c r="A803">
        <v>3344</v>
      </c>
      <c r="B803" t="s">
        <v>513</v>
      </c>
      <c r="C803">
        <v>91</v>
      </c>
      <c r="D803" t="s">
        <v>823</v>
      </c>
      <c r="E803">
        <v>862</v>
      </c>
      <c r="F803" s="48" t="str">
        <f t="shared" si="12"/>
        <v>Thành phố Hải PhòngHuyện An DươngXã Đặng Cương</v>
      </c>
      <c r="G803" t="s">
        <v>5899</v>
      </c>
      <c r="H803">
        <v>5561</v>
      </c>
    </row>
    <row r="804" spans="1:8">
      <c r="A804">
        <v>3345</v>
      </c>
      <c r="B804" t="s">
        <v>513</v>
      </c>
      <c r="C804">
        <v>91</v>
      </c>
      <c r="D804" t="s">
        <v>823</v>
      </c>
      <c r="E804">
        <v>862</v>
      </c>
      <c r="F804" s="48" t="str">
        <f t="shared" si="12"/>
        <v>Thành phố Hải PhòngHuyện An DươngXã Lê Thiện</v>
      </c>
      <c r="G804" t="s">
        <v>5900</v>
      </c>
      <c r="H804">
        <v>5562</v>
      </c>
    </row>
    <row r="805" spans="1:8">
      <c r="A805">
        <v>3346</v>
      </c>
      <c r="B805" t="s">
        <v>513</v>
      </c>
      <c r="C805">
        <v>91</v>
      </c>
      <c r="D805" t="s">
        <v>823</v>
      </c>
      <c r="E805">
        <v>862</v>
      </c>
      <c r="F805" s="48" t="str">
        <f t="shared" si="12"/>
        <v>Thành phố Hải PhòngHuyện An DươngXã An Hưng</v>
      </c>
      <c r="G805" t="s">
        <v>5901</v>
      </c>
      <c r="H805">
        <v>5563</v>
      </c>
    </row>
    <row r="806" spans="1:8">
      <c r="A806">
        <v>3347</v>
      </c>
      <c r="B806" t="s">
        <v>513</v>
      </c>
      <c r="C806">
        <v>91</v>
      </c>
      <c r="D806" t="s">
        <v>823</v>
      </c>
      <c r="E806">
        <v>862</v>
      </c>
      <c r="F806" s="48" t="str">
        <f t="shared" si="12"/>
        <v>Thành phố Hải PhòngHuyện An DươngXã Quốc Tuấn</v>
      </c>
      <c r="G806" t="s">
        <v>2258</v>
      </c>
      <c r="H806">
        <v>5564</v>
      </c>
    </row>
    <row r="807" spans="1:8">
      <c r="A807">
        <v>3348</v>
      </c>
      <c r="B807" t="s">
        <v>513</v>
      </c>
      <c r="C807">
        <v>91</v>
      </c>
      <c r="D807" t="s">
        <v>823</v>
      </c>
      <c r="E807">
        <v>862</v>
      </c>
      <c r="F807" s="48" t="str">
        <f t="shared" si="12"/>
        <v>Thành phố Hải PhòngHuyện An DươngXã Hồng Phong</v>
      </c>
      <c r="G807" t="s">
        <v>2150</v>
      </c>
      <c r="H807">
        <v>5565</v>
      </c>
    </row>
    <row r="808" spans="1:8">
      <c r="A808">
        <v>3349</v>
      </c>
      <c r="B808" t="s">
        <v>513</v>
      </c>
      <c r="C808">
        <v>91</v>
      </c>
      <c r="D808" t="s">
        <v>823</v>
      </c>
      <c r="E808">
        <v>862</v>
      </c>
      <c r="F808" s="48" t="str">
        <f t="shared" si="12"/>
        <v>Thành phố Hải PhòngHuyện An DươngXã Hồng Thái</v>
      </c>
      <c r="G808" t="s">
        <v>2208</v>
      </c>
      <c r="H808">
        <v>5566</v>
      </c>
    </row>
    <row r="809" spans="1:8">
      <c r="A809">
        <v>3350</v>
      </c>
      <c r="B809" t="s">
        <v>513</v>
      </c>
      <c r="C809">
        <v>91</v>
      </c>
      <c r="D809" t="s">
        <v>823</v>
      </c>
      <c r="E809">
        <v>862</v>
      </c>
      <c r="F809" s="48" t="str">
        <f t="shared" si="12"/>
        <v>Thành phố Hải PhòngHuyện An DươngXã Tân Tiến</v>
      </c>
      <c r="G809" t="s">
        <v>1316</v>
      </c>
      <c r="H809">
        <v>5567</v>
      </c>
    </row>
    <row r="810" spans="1:8">
      <c r="A810">
        <v>3351</v>
      </c>
      <c r="B810" t="s">
        <v>513</v>
      </c>
      <c r="C810">
        <v>91</v>
      </c>
      <c r="D810" t="s">
        <v>823</v>
      </c>
      <c r="E810">
        <v>862</v>
      </c>
      <c r="F810" s="48" t="str">
        <f t="shared" si="12"/>
        <v>Thành phố Hải PhòngHuyện An DươngXã Nam Sơn</v>
      </c>
      <c r="G810" t="s">
        <v>1306</v>
      </c>
      <c r="H810">
        <v>5568</v>
      </c>
    </row>
    <row r="811" spans="1:8">
      <c r="A811">
        <v>3352</v>
      </c>
      <c r="B811" t="s">
        <v>513</v>
      </c>
      <c r="C811">
        <v>91</v>
      </c>
      <c r="D811" t="s">
        <v>823</v>
      </c>
      <c r="E811">
        <v>862</v>
      </c>
      <c r="F811" s="48" t="str">
        <f t="shared" si="12"/>
        <v>Thành phố Hải PhòngHuyện An DươngXã An Hồng</v>
      </c>
      <c r="G811" t="s">
        <v>5902</v>
      </c>
      <c r="H811">
        <v>5569</v>
      </c>
    </row>
    <row r="812" spans="1:8">
      <c r="A812">
        <v>3353</v>
      </c>
      <c r="B812" t="s">
        <v>513</v>
      </c>
      <c r="C812">
        <v>91</v>
      </c>
      <c r="D812" t="s">
        <v>823</v>
      </c>
      <c r="E812">
        <v>862</v>
      </c>
      <c r="F812" s="48" t="str">
        <f t="shared" si="12"/>
        <v>Thành phố Hải PhòngHuyện An DươngXã An Hoà</v>
      </c>
      <c r="G812" t="s">
        <v>2316</v>
      </c>
      <c r="H812">
        <v>5571</v>
      </c>
    </row>
    <row r="813" spans="1:8">
      <c r="A813">
        <v>3354</v>
      </c>
      <c r="B813" t="s">
        <v>513</v>
      </c>
      <c r="C813">
        <v>91</v>
      </c>
      <c r="D813" t="s">
        <v>823</v>
      </c>
      <c r="E813">
        <v>862</v>
      </c>
      <c r="F813" s="48" t="str">
        <f t="shared" si="12"/>
        <v>Thành phố Hải PhòngHuyện An DươngXã Lê Lợi</v>
      </c>
      <c r="G813" t="s">
        <v>1361</v>
      </c>
      <c r="H813">
        <v>5572</v>
      </c>
    </row>
    <row r="814" spans="1:8">
      <c r="A814">
        <v>3355</v>
      </c>
      <c r="B814" t="s">
        <v>513</v>
      </c>
      <c r="C814">
        <v>91</v>
      </c>
      <c r="D814" t="s">
        <v>823</v>
      </c>
      <c r="E814">
        <v>862</v>
      </c>
      <c r="F814" s="48" t="str">
        <f t="shared" si="12"/>
        <v>Thành phố Hải PhòngHuyện An DươngXã Bắc Sơn</v>
      </c>
      <c r="G814" t="s">
        <v>1874</v>
      </c>
      <c r="H814">
        <v>5573</v>
      </c>
    </row>
    <row r="815" spans="1:8">
      <c r="A815">
        <v>3356</v>
      </c>
      <c r="B815" t="s">
        <v>513</v>
      </c>
      <c r="C815">
        <v>91</v>
      </c>
      <c r="D815" t="s">
        <v>826</v>
      </c>
      <c r="E815">
        <v>865</v>
      </c>
      <c r="F815" s="48" t="str">
        <f t="shared" si="12"/>
        <v>Thành phố Hải PhòngHuyện Tiên LãngThị trấn Tiên Lãng</v>
      </c>
      <c r="G815" t="s">
        <v>5903</v>
      </c>
      <c r="H815">
        <v>5574</v>
      </c>
    </row>
    <row r="816" spans="1:8">
      <c r="A816">
        <v>3357</v>
      </c>
      <c r="B816" t="s">
        <v>513</v>
      </c>
      <c r="C816">
        <v>91</v>
      </c>
      <c r="D816" t="s">
        <v>826</v>
      </c>
      <c r="E816">
        <v>865</v>
      </c>
      <c r="F816" s="48" t="str">
        <f t="shared" si="12"/>
        <v>Thành phố Hải PhòngHuyện Tiên LãngXã Bạch Đằng</v>
      </c>
      <c r="G816" t="s">
        <v>1384</v>
      </c>
      <c r="H816">
        <v>5575</v>
      </c>
    </row>
    <row r="817" spans="1:8">
      <c r="A817">
        <v>3358</v>
      </c>
      <c r="B817" t="s">
        <v>513</v>
      </c>
      <c r="C817">
        <v>91</v>
      </c>
      <c r="D817" t="s">
        <v>826</v>
      </c>
      <c r="E817">
        <v>865</v>
      </c>
      <c r="F817" s="48" t="str">
        <f t="shared" si="12"/>
        <v>Thành phố Hải PhòngHuyện Tiên LãngXã Đông Hưng</v>
      </c>
      <c r="G817" t="s">
        <v>4153</v>
      </c>
      <c r="H817">
        <v>5576</v>
      </c>
    </row>
    <row r="818" spans="1:8">
      <c r="A818">
        <v>3359</v>
      </c>
      <c r="B818" t="s">
        <v>513</v>
      </c>
      <c r="C818">
        <v>91</v>
      </c>
      <c r="D818" t="s">
        <v>826</v>
      </c>
      <c r="E818">
        <v>865</v>
      </c>
      <c r="F818" s="48" t="str">
        <f t="shared" si="12"/>
        <v>Thành phố Hải PhòngHuyện Tiên LãngXã Tiên Cường</v>
      </c>
      <c r="G818" t="s">
        <v>5904</v>
      </c>
      <c r="H818">
        <v>5577</v>
      </c>
    </row>
    <row r="819" spans="1:8">
      <c r="A819">
        <v>3360</v>
      </c>
      <c r="B819" t="s">
        <v>513</v>
      </c>
      <c r="C819">
        <v>91</v>
      </c>
      <c r="D819" t="s">
        <v>826</v>
      </c>
      <c r="E819">
        <v>865</v>
      </c>
      <c r="F819" s="48" t="str">
        <f t="shared" si="12"/>
        <v>Thành phố Hải PhòngHuyện Tiên LãngXã Đại Thắng</v>
      </c>
      <c r="G819" t="s">
        <v>3443</v>
      </c>
      <c r="H819">
        <v>5578</v>
      </c>
    </row>
    <row r="820" spans="1:8">
      <c r="A820">
        <v>3361</v>
      </c>
      <c r="B820" t="s">
        <v>513</v>
      </c>
      <c r="C820">
        <v>91</v>
      </c>
      <c r="D820" t="s">
        <v>826</v>
      </c>
      <c r="E820">
        <v>865</v>
      </c>
      <c r="F820" s="48" t="str">
        <f t="shared" si="12"/>
        <v>Thành phố Hải PhòngHuyện Tiên LãngXã Khởi Nghĩa</v>
      </c>
      <c r="G820" t="s">
        <v>5905</v>
      </c>
      <c r="H820">
        <v>5579</v>
      </c>
    </row>
    <row r="821" spans="1:8">
      <c r="A821">
        <v>3362</v>
      </c>
      <c r="B821" t="s">
        <v>513</v>
      </c>
      <c r="C821">
        <v>91</v>
      </c>
      <c r="D821" t="s">
        <v>826</v>
      </c>
      <c r="E821">
        <v>865</v>
      </c>
      <c r="F821" s="48" t="str">
        <f t="shared" si="12"/>
        <v>Thành phố Hải PhòngHuyện Tiên LãngXã Cấp Tiến</v>
      </c>
      <c r="G821" t="s">
        <v>3739</v>
      </c>
      <c r="H821">
        <v>5580</v>
      </c>
    </row>
    <row r="822" spans="1:8">
      <c r="A822">
        <v>3363</v>
      </c>
      <c r="B822" t="s">
        <v>513</v>
      </c>
      <c r="C822">
        <v>91</v>
      </c>
      <c r="D822" t="s">
        <v>826</v>
      </c>
      <c r="E822">
        <v>865</v>
      </c>
      <c r="F822" s="48" t="str">
        <f t="shared" si="12"/>
        <v>Thành phố Hải PhòngHuyện Tiên LãngXã Kiến Thiết</v>
      </c>
      <c r="G822" t="s">
        <v>3830</v>
      </c>
      <c r="H822">
        <v>5581</v>
      </c>
    </row>
    <row r="823" spans="1:8">
      <c r="A823">
        <v>3364</v>
      </c>
      <c r="B823" t="s">
        <v>513</v>
      </c>
      <c r="C823">
        <v>91</v>
      </c>
      <c r="D823" t="s">
        <v>826</v>
      </c>
      <c r="E823">
        <v>865</v>
      </c>
      <c r="F823" s="48" t="str">
        <f t="shared" si="12"/>
        <v>Thành phố Hải PhòngHuyện Tiên LãngXã Toàn Thắng</v>
      </c>
      <c r="G823" t="s">
        <v>4375</v>
      </c>
      <c r="H823">
        <v>5582</v>
      </c>
    </row>
    <row r="824" spans="1:8">
      <c r="A824">
        <v>3365</v>
      </c>
      <c r="B824" t="s">
        <v>513</v>
      </c>
      <c r="C824">
        <v>91</v>
      </c>
      <c r="D824" t="s">
        <v>826</v>
      </c>
      <c r="E824">
        <v>865</v>
      </c>
      <c r="F824" s="48" t="str">
        <f t="shared" si="12"/>
        <v>Thành phố Hải PhòngHuyện Tiên LãngXã Tiên Thắng</v>
      </c>
      <c r="G824" t="s">
        <v>5906</v>
      </c>
      <c r="H824">
        <v>5583</v>
      </c>
    </row>
    <row r="825" spans="1:8">
      <c r="A825">
        <v>3366</v>
      </c>
      <c r="B825" t="s">
        <v>513</v>
      </c>
      <c r="C825">
        <v>91</v>
      </c>
      <c r="D825" t="s">
        <v>826</v>
      </c>
      <c r="E825">
        <v>865</v>
      </c>
      <c r="F825" s="48" t="str">
        <f t="shared" si="12"/>
        <v>Thành phố Hải PhòngHuyện Tiên LãngXã Bắc Hưng</v>
      </c>
      <c r="G825" t="s">
        <v>5907</v>
      </c>
      <c r="H825">
        <v>5584</v>
      </c>
    </row>
    <row r="826" spans="1:8">
      <c r="A826">
        <v>3367</v>
      </c>
      <c r="B826" t="s">
        <v>513</v>
      </c>
      <c r="C826">
        <v>91</v>
      </c>
      <c r="D826" t="s">
        <v>826</v>
      </c>
      <c r="E826">
        <v>865</v>
      </c>
      <c r="F826" s="48" t="str">
        <f t="shared" si="12"/>
        <v>Thành phố Hải PhòngHuyện Tiên LãngXã Tự Cường</v>
      </c>
      <c r="G826" t="s">
        <v>5908</v>
      </c>
      <c r="H826">
        <v>5585</v>
      </c>
    </row>
    <row r="827" spans="1:8">
      <c r="A827">
        <v>3368</v>
      </c>
      <c r="B827" t="s">
        <v>513</v>
      </c>
      <c r="C827">
        <v>91</v>
      </c>
      <c r="D827" t="s">
        <v>826</v>
      </c>
      <c r="E827">
        <v>865</v>
      </c>
      <c r="F827" s="48" t="str">
        <f t="shared" si="12"/>
        <v>Thành phố Hải PhòngHuyện Tiên LãngXã Quyết Tiến</v>
      </c>
      <c r="G827" t="s">
        <v>4226</v>
      </c>
      <c r="H827">
        <v>5586</v>
      </c>
    </row>
    <row r="828" spans="1:8">
      <c r="A828">
        <v>3369</v>
      </c>
      <c r="B828" t="s">
        <v>513</v>
      </c>
      <c r="C828">
        <v>91</v>
      </c>
      <c r="D828" t="s">
        <v>826</v>
      </c>
      <c r="E828">
        <v>865</v>
      </c>
      <c r="F828" s="48" t="str">
        <f t="shared" si="12"/>
        <v>Thành phố Hải PhòngHuyện Tiên LãngXã Hùng Thắng</v>
      </c>
      <c r="G828" t="s">
        <v>5909</v>
      </c>
      <c r="H828">
        <v>5587</v>
      </c>
    </row>
    <row r="829" spans="1:8">
      <c r="A829">
        <v>3370</v>
      </c>
      <c r="B829" t="s">
        <v>513</v>
      </c>
      <c r="C829">
        <v>91</v>
      </c>
      <c r="D829" t="s">
        <v>826</v>
      </c>
      <c r="E829">
        <v>865</v>
      </c>
      <c r="F829" s="48" t="str">
        <f t="shared" si="12"/>
        <v>Thành phố Hải PhòngHuyện Tiên LãngXã Tiên Hưng</v>
      </c>
      <c r="G829" t="s">
        <v>4151</v>
      </c>
      <c r="H829">
        <v>5588</v>
      </c>
    </row>
    <row r="830" spans="1:8">
      <c r="A830">
        <v>3371</v>
      </c>
      <c r="B830" t="s">
        <v>513</v>
      </c>
      <c r="C830">
        <v>91</v>
      </c>
      <c r="D830" t="s">
        <v>826</v>
      </c>
      <c r="E830">
        <v>865</v>
      </c>
      <c r="F830" s="48" t="str">
        <f t="shared" si="12"/>
        <v>Thành phố Hải PhòngHuyện Tiên LãngXã Tây Hưng</v>
      </c>
      <c r="G830" t="s">
        <v>5910</v>
      </c>
      <c r="H830">
        <v>5589</v>
      </c>
    </row>
    <row r="831" spans="1:8">
      <c r="A831">
        <v>3372</v>
      </c>
      <c r="B831" t="s">
        <v>513</v>
      </c>
      <c r="C831">
        <v>91</v>
      </c>
      <c r="D831" t="s">
        <v>826</v>
      </c>
      <c r="E831">
        <v>865</v>
      </c>
      <c r="F831" s="48" t="str">
        <f t="shared" si="12"/>
        <v>Thành phố Hải PhòngHuyện Tiên LãngXã Vinh Quang</v>
      </c>
      <c r="G831" t="s">
        <v>2337</v>
      </c>
      <c r="H831">
        <v>5590</v>
      </c>
    </row>
    <row r="832" spans="1:8">
      <c r="A832">
        <v>3373</v>
      </c>
      <c r="B832" t="s">
        <v>513</v>
      </c>
      <c r="C832">
        <v>91</v>
      </c>
      <c r="D832" t="s">
        <v>826</v>
      </c>
      <c r="E832">
        <v>865</v>
      </c>
      <c r="F832" s="48" t="str">
        <f t="shared" si="12"/>
        <v>Thành phố Hải PhòngHuyện Tiên LãngXã Quang Phục</v>
      </c>
      <c r="G832" t="s">
        <v>5911</v>
      </c>
      <c r="H832">
        <v>5591</v>
      </c>
    </row>
    <row r="833" spans="1:8">
      <c r="A833">
        <v>3374</v>
      </c>
      <c r="B833" t="s">
        <v>513</v>
      </c>
      <c r="C833">
        <v>91</v>
      </c>
      <c r="D833" t="s">
        <v>826</v>
      </c>
      <c r="E833">
        <v>865</v>
      </c>
      <c r="F833" s="48" t="str">
        <f t="shared" si="12"/>
        <v>Thành phố Hải PhòngHuyện Tiên LãngXã Đoàn Lập</v>
      </c>
      <c r="G833" t="s">
        <v>5912</v>
      </c>
      <c r="H833">
        <v>5592</v>
      </c>
    </row>
    <row r="834" spans="1:8">
      <c r="A834">
        <v>3375</v>
      </c>
      <c r="B834" t="s">
        <v>513</v>
      </c>
      <c r="C834">
        <v>91</v>
      </c>
      <c r="D834" t="s">
        <v>826</v>
      </c>
      <c r="E834">
        <v>865</v>
      </c>
      <c r="F834" s="48" t="str">
        <f t="shared" ref="F834:F897" si="13">B834&amp;D834&amp;G834</f>
        <v>Thành phố Hải PhòngHuyện Tiên LãngXã Tiên Tiến</v>
      </c>
      <c r="G834" t="s">
        <v>5913</v>
      </c>
      <c r="H834">
        <v>5593</v>
      </c>
    </row>
    <row r="835" spans="1:8">
      <c r="A835">
        <v>3376</v>
      </c>
      <c r="B835" t="s">
        <v>513</v>
      </c>
      <c r="C835">
        <v>91</v>
      </c>
      <c r="D835" t="s">
        <v>826</v>
      </c>
      <c r="E835">
        <v>865</v>
      </c>
      <c r="F835" s="48" t="str">
        <f t="shared" si="13"/>
        <v>Thành phố Hải PhòngHuyện Tiên LãngXã Nam Hưng</v>
      </c>
      <c r="G835" t="s">
        <v>4392</v>
      </c>
      <c r="H835">
        <v>5594</v>
      </c>
    </row>
    <row r="836" spans="1:8">
      <c r="A836">
        <v>3377</v>
      </c>
      <c r="B836" t="s">
        <v>513</v>
      </c>
      <c r="C836">
        <v>91</v>
      </c>
      <c r="D836" t="s">
        <v>826</v>
      </c>
      <c r="E836">
        <v>865</v>
      </c>
      <c r="F836" s="48" t="str">
        <f t="shared" si="13"/>
        <v>Thành phố Hải PhòngHuyện Tiên LãngXã Tiên Thanh</v>
      </c>
      <c r="G836" t="s">
        <v>5914</v>
      </c>
      <c r="H836">
        <v>5595</v>
      </c>
    </row>
    <row r="837" spans="1:8">
      <c r="A837">
        <v>3378</v>
      </c>
      <c r="B837" t="s">
        <v>513</v>
      </c>
      <c r="C837">
        <v>91</v>
      </c>
      <c r="D837" t="s">
        <v>826</v>
      </c>
      <c r="E837">
        <v>865</v>
      </c>
      <c r="F837" s="48" t="str">
        <f t="shared" si="13"/>
        <v>Thành phố Hải PhòngHuyện Tiên LãngXã Tiên Minh</v>
      </c>
      <c r="G837" t="s">
        <v>5915</v>
      </c>
      <c r="H837">
        <v>5596</v>
      </c>
    </row>
    <row r="838" spans="1:8">
      <c r="A838">
        <v>3405</v>
      </c>
      <c r="B838" t="s">
        <v>513</v>
      </c>
      <c r="C838">
        <v>91</v>
      </c>
      <c r="D838" t="s">
        <v>823</v>
      </c>
      <c r="E838">
        <v>862</v>
      </c>
      <c r="F838" s="48" t="str">
        <f t="shared" si="13"/>
        <v>Thành phố Hải PhòngHuyện An DươngXã Đồng Thái</v>
      </c>
      <c r="G838" t="s">
        <v>3506</v>
      </c>
      <c r="H838">
        <v>5570</v>
      </c>
    </row>
    <row r="839" spans="1:8">
      <c r="A839">
        <v>8349</v>
      </c>
      <c r="B839" t="s">
        <v>513</v>
      </c>
      <c r="C839">
        <v>91</v>
      </c>
      <c r="D839" t="s">
        <v>829</v>
      </c>
      <c r="E839">
        <v>868</v>
      </c>
      <c r="F839" s="48" t="str">
        <f t="shared" si="13"/>
        <v>Thành phố Hải PhòngHuyện Bạch Long VĩXã Huyện Bạch Long Vĩ</v>
      </c>
      <c r="G839" t="s">
        <v>9251</v>
      </c>
      <c r="H839">
        <v>10830</v>
      </c>
    </row>
    <row r="840" spans="1:8">
      <c r="A840">
        <v>8543</v>
      </c>
      <c r="B840" t="s">
        <v>513</v>
      </c>
      <c r="C840">
        <v>91</v>
      </c>
      <c r="D840" t="s">
        <v>821</v>
      </c>
      <c r="E840">
        <v>860</v>
      </c>
      <c r="F840" s="48" t="str">
        <f t="shared" si="13"/>
        <v>Thành phố Hải PhòngQuận Đồ SơnPhường Minh Đức</v>
      </c>
      <c r="G840" t="s">
        <v>9348</v>
      </c>
      <c r="H840">
        <v>11024</v>
      </c>
    </row>
    <row r="841" spans="1:8">
      <c r="A841">
        <v>8544</v>
      </c>
      <c r="B841" t="s">
        <v>513</v>
      </c>
      <c r="C841">
        <v>91</v>
      </c>
      <c r="D841" t="s">
        <v>821</v>
      </c>
      <c r="E841">
        <v>860</v>
      </c>
      <c r="F841" s="48" t="str">
        <f t="shared" si="13"/>
        <v>Thành phố Hải PhòngQuận Đồ SơnPhường Ngọc Xuyên</v>
      </c>
      <c r="G841" t="s">
        <v>9349</v>
      </c>
      <c r="H841">
        <v>11025</v>
      </c>
    </row>
    <row r="842" spans="1:8">
      <c r="A842">
        <v>8545</v>
      </c>
      <c r="B842" t="s">
        <v>513</v>
      </c>
      <c r="C842">
        <v>91</v>
      </c>
      <c r="D842" t="s">
        <v>821</v>
      </c>
      <c r="E842">
        <v>860</v>
      </c>
      <c r="F842" s="48" t="str">
        <f t="shared" si="13"/>
        <v>Thành phố Hải PhòngQuận Đồ SơnPhường Vạn Hương</v>
      </c>
      <c r="G842" t="s">
        <v>9350</v>
      </c>
      <c r="H842">
        <v>11026</v>
      </c>
    </row>
    <row r="843" spans="1:8">
      <c r="A843">
        <v>8546</v>
      </c>
      <c r="B843" t="s">
        <v>513</v>
      </c>
      <c r="C843">
        <v>91</v>
      </c>
      <c r="D843" t="s">
        <v>821</v>
      </c>
      <c r="E843">
        <v>860</v>
      </c>
      <c r="F843" s="48" t="str">
        <f t="shared" si="13"/>
        <v>Thành phố Hải PhòngQuận Đồ SơnPhường Bằng La</v>
      </c>
      <c r="G843" t="s">
        <v>9351</v>
      </c>
      <c r="H843">
        <v>11027</v>
      </c>
    </row>
    <row r="844" spans="1:8">
      <c r="A844">
        <v>8547</v>
      </c>
      <c r="B844" t="s">
        <v>513</v>
      </c>
      <c r="C844">
        <v>91</v>
      </c>
      <c r="D844" t="s">
        <v>821</v>
      </c>
      <c r="E844">
        <v>860</v>
      </c>
      <c r="F844" s="48" t="str">
        <f t="shared" si="13"/>
        <v>Thành phố Hải PhòngQuận Đồ SơnPhường Ngọc Hải</v>
      </c>
      <c r="G844" t="s">
        <v>9352</v>
      </c>
      <c r="H844">
        <v>11028</v>
      </c>
    </row>
    <row r="845" spans="1:8">
      <c r="A845">
        <v>8548</v>
      </c>
      <c r="B845" t="s">
        <v>513</v>
      </c>
      <c r="C845">
        <v>91</v>
      </c>
      <c r="D845" t="s">
        <v>821</v>
      </c>
      <c r="E845">
        <v>860</v>
      </c>
      <c r="F845" s="48" t="str">
        <f t="shared" si="13"/>
        <v>Thành phố Hải PhòngQuận Đồ SơnPhường Vạn Sơn</v>
      </c>
      <c r="G845" t="s">
        <v>9353</v>
      </c>
      <c r="H845">
        <v>11029</v>
      </c>
    </row>
    <row r="846" spans="1:8">
      <c r="A846">
        <v>8549</v>
      </c>
      <c r="B846" t="s">
        <v>513</v>
      </c>
      <c r="C846">
        <v>91</v>
      </c>
      <c r="D846" t="s">
        <v>821</v>
      </c>
      <c r="E846">
        <v>860</v>
      </c>
      <c r="F846" s="48" t="str">
        <f t="shared" si="13"/>
        <v>Thành phố Hải PhòngQuận Đồ SơnPhường Hợp Đức</v>
      </c>
      <c r="G846" t="s">
        <v>9354</v>
      </c>
      <c r="H846">
        <v>11030</v>
      </c>
    </row>
    <row r="847" spans="1:8">
      <c r="A847">
        <v>8550</v>
      </c>
      <c r="B847" t="s">
        <v>513</v>
      </c>
      <c r="C847">
        <v>91</v>
      </c>
      <c r="D847" t="s">
        <v>830</v>
      </c>
      <c r="E847">
        <v>869</v>
      </c>
      <c r="F847" s="48" t="str">
        <f t="shared" si="13"/>
        <v>Thành phố Hải PhòngQuận Dương KinhPhường Đa Phúc</v>
      </c>
      <c r="G847" t="s">
        <v>9355</v>
      </c>
      <c r="H847">
        <v>11031</v>
      </c>
    </row>
    <row r="848" spans="1:8">
      <c r="A848">
        <v>8551</v>
      </c>
      <c r="B848" t="s">
        <v>513</v>
      </c>
      <c r="C848">
        <v>91</v>
      </c>
      <c r="D848" t="s">
        <v>830</v>
      </c>
      <c r="E848">
        <v>869</v>
      </c>
      <c r="F848" s="48" t="str">
        <f t="shared" si="13"/>
        <v>Thành phố Hải PhòngQuận Dương KinhPhường Hưng Đạo</v>
      </c>
      <c r="G848" t="s">
        <v>2500</v>
      </c>
      <c r="H848">
        <v>11032</v>
      </c>
    </row>
    <row r="849" spans="1:8">
      <c r="A849">
        <v>8552</v>
      </c>
      <c r="B849" t="s">
        <v>513</v>
      </c>
      <c r="C849">
        <v>91</v>
      </c>
      <c r="D849" t="s">
        <v>830</v>
      </c>
      <c r="E849">
        <v>869</v>
      </c>
      <c r="F849" s="48" t="str">
        <f t="shared" si="13"/>
        <v>Thành phố Hải PhòngQuận Dương KinhPhường Hoà Nghĩa</v>
      </c>
      <c r="G849" t="s">
        <v>9356</v>
      </c>
      <c r="H849">
        <v>11033</v>
      </c>
    </row>
    <row r="850" spans="1:8">
      <c r="A850">
        <v>8553</v>
      </c>
      <c r="B850" t="s">
        <v>513</v>
      </c>
      <c r="C850">
        <v>91</v>
      </c>
      <c r="D850" t="s">
        <v>830</v>
      </c>
      <c r="E850">
        <v>869</v>
      </c>
      <c r="F850" s="48" t="str">
        <f t="shared" si="13"/>
        <v>Thành phố Hải PhòngQuận Dương KinhPhường Anh Dũng</v>
      </c>
      <c r="G850" t="s">
        <v>9357</v>
      </c>
      <c r="H850">
        <v>11034</v>
      </c>
    </row>
    <row r="851" spans="1:8">
      <c r="A851">
        <v>8554</v>
      </c>
      <c r="B851" t="s">
        <v>513</v>
      </c>
      <c r="C851">
        <v>91</v>
      </c>
      <c r="D851" t="s">
        <v>830</v>
      </c>
      <c r="E851">
        <v>869</v>
      </c>
      <c r="F851" s="48" t="str">
        <f t="shared" si="13"/>
        <v>Thành phố Hải PhòngQuận Dương KinhPhường Tân Thành</v>
      </c>
      <c r="G851" t="s">
        <v>4457</v>
      </c>
      <c r="H851">
        <v>11035</v>
      </c>
    </row>
    <row r="852" spans="1:8">
      <c r="A852">
        <v>8555</v>
      </c>
      <c r="B852" t="s">
        <v>513</v>
      </c>
      <c r="C852">
        <v>91</v>
      </c>
      <c r="D852" t="s">
        <v>830</v>
      </c>
      <c r="E852">
        <v>869</v>
      </c>
      <c r="F852" s="48" t="str">
        <f t="shared" si="13"/>
        <v>Thành phố Hải PhòngQuận Dương KinhPhường Hải Thành</v>
      </c>
      <c r="G852" t="s">
        <v>6171</v>
      </c>
      <c r="H852">
        <v>11036</v>
      </c>
    </row>
    <row r="853" spans="1:8">
      <c r="A853">
        <v>10116</v>
      </c>
      <c r="B853" t="s">
        <v>513</v>
      </c>
      <c r="C853">
        <v>91</v>
      </c>
      <c r="D853" t="s">
        <v>824</v>
      </c>
      <c r="E853">
        <v>863</v>
      </c>
      <c r="F853" s="48" t="str">
        <f t="shared" si="13"/>
        <v>Thành phố Hải PhòngHuyện An LãoXã Trường Thọ</v>
      </c>
      <c r="G853" t="s">
        <v>2251</v>
      </c>
      <c r="H853">
        <v>1020</v>
      </c>
    </row>
    <row r="854" spans="1:8">
      <c r="A854">
        <v>10117</v>
      </c>
      <c r="B854" t="s">
        <v>513</v>
      </c>
      <c r="C854">
        <v>91</v>
      </c>
      <c r="D854" t="s">
        <v>824</v>
      </c>
      <c r="E854">
        <v>863</v>
      </c>
      <c r="F854" s="48" t="str">
        <f t="shared" si="13"/>
        <v>Thành phố Hải PhòngHuyện An LãoXã An Tiến</v>
      </c>
      <c r="G854" t="s">
        <v>2252</v>
      </c>
      <c r="H854">
        <v>1021</v>
      </c>
    </row>
    <row r="855" spans="1:8">
      <c r="A855">
        <v>10118</v>
      </c>
      <c r="B855" t="s">
        <v>513</v>
      </c>
      <c r="C855">
        <v>91</v>
      </c>
      <c r="D855" t="s">
        <v>824</v>
      </c>
      <c r="E855">
        <v>863</v>
      </c>
      <c r="F855" s="48" t="str">
        <f t="shared" si="13"/>
        <v>Thành phố Hải PhòngHuyện An LãoXã Quang Trung</v>
      </c>
      <c r="G855" t="s">
        <v>1400</v>
      </c>
      <c r="H855">
        <v>1022</v>
      </c>
    </row>
    <row r="856" spans="1:8">
      <c r="A856">
        <v>10119</v>
      </c>
      <c r="B856" t="s">
        <v>513</v>
      </c>
      <c r="C856">
        <v>91</v>
      </c>
      <c r="D856" t="s">
        <v>824</v>
      </c>
      <c r="E856">
        <v>863</v>
      </c>
      <c r="F856" s="48" t="str">
        <f t="shared" si="13"/>
        <v>Thành phố Hải PhòngHuyện An LãoXã Quang Hưng</v>
      </c>
      <c r="G856" t="s">
        <v>2253</v>
      </c>
      <c r="H856">
        <v>1023</v>
      </c>
    </row>
    <row r="857" spans="1:8">
      <c r="A857">
        <v>10120</v>
      </c>
      <c r="B857" t="s">
        <v>513</v>
      </c>
      <c r="C857">
        <v>91</v>
      </c>
      <c r="D857" t="s">
        <v>824</v>
      </c>
      <c r="E857">
        <v>863</v>
      </c>
      <c r="F857" s="48" t="str">
        <f t="shared" si="13"/>
        <v>Thành phố Hải PhòngHuyện An LãoXã An Thắng</v>
      </c>
      <c r="G857" t="s">
        <v>2254</v>
      </c>
      <c r="H857">
        <v>1024</v>
      </c>
    </row>
    <row r="858" spans="1:8">
      <c r="A858">
        <v>10121</v>
      </c>
      <c r="B858" t="s">
        <v>513</v>
      </c>
      <c r="C858">
        <v>91</v>
      </c>
      <c r="D858" t="s">
        <v>824</v>
      </c>
      <c r="E858">
        <v>863</v>
      </c>
      <c r="F858" s="48" t="str">
        <f t="shared" si="13"/>
        <v>Thành phố Hải PhòngHuyện An LãoXã Bát Trang</v>
      </c>
      <c r="G858" t="s">
        <v>2255</v>
      </c>
      <c r="H858">
        <v>1025</v>
      </c>
    </row>
    <row r="859" spans="1:8">
      <c r="A859">
        <v>10122</v>
      </c>
      <c r="B859" t="s">
        <v>513</v>
      </c>
      <c r="C859">
        <v>91</v>
      </c>
      <c r="D859" t="s">
        <v>824</v>
      </c>
      <c r="E859">
        <v>863</v>
      </c>
      <c r="F859" s="48" t="str">
        <f t="shared" si="13"/>
        <v>Thành phố Hải PhòngHuyện An LãoXã An Thái</v>
      </c>
      <c r="G859" t="s">
        <v>2256</v>
      </c>
      <c r="H859">
        <v>1026</v>
      </c>
    </row>
    <row r="860" spans="1:8">
      <c r="A860">
        <v>10123</v>
      </c>
      <c r="B860" t="s">
        <v>513</v>
      </c>
      <c r="C860">
        <v>91</v>
      </c>
      <c r="D860" t="s">
        <v>824</v>
      </c>
      <c r="E860">
        <v>863</v>
      </c>
      <c r="F860" s="48" t="str">
        <f t="shared" si="13"/>
        <v>Thành phố Hải PhòngHuyện An LãoXã Tân Viên</v>
      </c>
      <c r="G860" t="s">
        <v>2257</v>
      </c>
      <c r="H860">
        <v>1027</v>
      </c>
    </row>
    <row r="861" spans="1:8">
      <c r="A861">
        <v>10124</v>
      </c>
      <c r="B861" t="s">
        <v>513</v>
      </c>
      <c r="C861">
        <v>91</v>
      </c>
      <c r="D861" t="s">
        <v>824</v>
      </c>
      <c r="E861">
        <v>863</v>
      </c>
      <c r="F861" s="48" t="str">
        <f t="shared" si="13"/>
        <v>Thành phố Hải PhòngHuyện An LãoXã Chiến Thắng</v>
      </c>
      <c r="G861" t="s">
        <v>2083</v>
      </c>
      <c r="H861">
        <v>1028</v>
      </c>
    </row>
    <row r="862" spans="1:8">
      <c r="A862">
        <v>10125</v>
      </c>
      <c r="B862" t="s">
        <v>513</v>
      </c>
      <c r="C862">
        <v>91</v>
      </c>
      <c r="D862" t="s">
        <v>824</v>
      </c>
      <c r="E862">
        <v>863</v>
      </c>
      <c r="F862" s="48" t="str">
        <f t="shared" si="13"/>
        <v>Thành phố Hải PhòngHuyện An LãoXã Quốc Tuấn</v>
      </c>
      <c r="G862" t="s">
        <v>2258</v>
      </c>
      <c r="H862">
        <v>1029</v>
      </c>
    </row>
    <row r="863" spans="1:8">
      <c r="A863">
        <v>10126</v>
      </c>
      <c r="B863" t="s">
        <v>513</v>
      </c>
      <c r="C863">
        <v>91</v>
      </c>
      <c r="D863" t="s">
        <v>824</v>
      </c>
      <c r="E863">
        <v>863</v>
      </c>
      <c r="F863" s="48" t="str">
        <f t="shared" si="13"/>
        <v>Thành phố Hải PhòngHuyện An LãoXã Tân Dân</v>
      </c>
      <c r="G863" t="s">
        <v>1872</v>
      </c>
      <c r="H863">
        <v>1030</v>
      </c>
    </row>
    <row r="864" spans="1:8">
      <c r="A864">
        <v>10127</v>
      </c>
      <c r="B864" t="s">
        <v>513</v>
      </c>
      <c r="C864">
        <v>91</v>
      </c>
      <c r="D864" t="s">
        <v>824</v>
      </c>
      <c r="E864">
        <v>863</v>
      </c>
      <c r="F864" s="48" t="str">
        <f t="shared" si="13"/>
        <v>Thành phố Hải PhòngHuyện An LãoThị trấn An Lão</v>
      </c>
      <c r="G864" t="s">
        <v>2259</v>
      </c>
      <c r="H864">
        <v>1031</v>
      </c>
    </row>
    <row r="865" spans="1:8">
      <c r="A865">
        <v>10128</v>
      </c>
      <c r="B865" t="s">
        <v>513</v>
      </c>
      <c r="C865">
        <v>91</v>
      </c>
      <c r="D865" t="s">
        <v>824</v>
      </c>
      <c r="E865">
        <v>863</v>
      </c>
      <c r="F865" s="48" t="str">
        <f t="shared" si="13"/>
        <v>Thành phố Hải PhòngHuyện An LãoXã Thái Sơn</v>
      </c>
      <c r="G865" t="s">
        <v>2260</v>
      </c>
      <c r="H865">
        <v>1032</v>
      </c>
    </row>
    <row r="866" spans="1:8">
      <c r="A866">
        <v>10129</v>
      </c>
      <c r="B866" t="s">
        <v>513</v>
      </c>
      <c r="C866">
        <v>91</v>
      </c>
      <c r="D866" t="s">
        <v>824</v>
      </c>
      <c r="E866">
        <v>863</v>
      </c>
      <c r="F866" s="48" t="str">
        <f t="shared" si="13"/>
        <v>Thành phố Hải PhòngHuyện An LãoXã Mỹ Đức</v>
      </c>
      <c r="G866" t="s">
        <v>2261</v>
      </c>
      <c r="H866">
        <v>1033</v>
      </c>
    </row>
    <row r="867" spans="1:8">
      <c r="A867">
        <v>10130</v>
      </c>
      <c r="B867" t="s">
        <v>513</v>
      </c>
      <c r="C867">
        <v>91</v>
      </c>
      <c r="D867" t="s">
        <v>824</v>
      </c>
      <c r="E867">
        <v>863</v>
      </c>
      <c r="F867" s="48" t="str">
        <f t="shared" si="13"/>
        <v>Thành phố Hải PhòngHuyện An LãoXã An Thọ</v>
      </c>
      <c r="G867" t="s">
        <v>2262</v>
      </c>
      <c r="H867">
        <v>1034</v>
      </c>
    </row>
    <row r="868" spans="1:8">
      <c r="A868">
        <v>10131</v>
      </c>
      <c r="B868" t="s">
        <v>513</v>
      </c>
      <c r="C868">
        <v>91</v>
      </c>
      <c r="D868" t="s">
        <v>824</v>
      </c>
      <c r="E868">
        <v>863</v>
      </c>
      <c r="F868" s="48" t="str">
        <f t="shared" si="13"/>
        <v>Thành phố Hải PhòngHuyện An LãoXã Trường Thành</v>
      </c>
      <c r="G868" t="s">
        <v>1995</v>
      </c>
      <c r="H868">
        <v>1035</v>
      </c>
    </row>
    <row r="869" spans="1:8">
      <c r="A869">
        <v>10132</v>
      </c>
      <c r="B869" t="s">
        <v>513</v>
      </c>
      <c r="C869">
        <v>91</v>
      </c>
      <c r="D869" t="s">
        <v>824</v>
      </c>
      <c r="E869">
        <v>863</v>
      </c>
      <c r="F869" s="48" t="str">
        <f t="shared" si="13"/>
        <v>Thành phố Hải PhòngHuyện An LãoThị trấn Trường Sơn</v>
      </c>
      <c r="G869" t="s">
        <v>2263</v>
      </c>
      <c r="H869">
        <v>1036</v>
      </c>
    </row>
    <row r="870" spans="1:8">
      <c r="A870">
        <v>10133</v>
      </c>
      <c r="B870" t="s">
        <v>513</v>
      </c>
      <c r="C870">
        <v>91</v>
      </c>
      <c r="D870" t="s">
        <v>828</v>
      </c>
      <c r="E870">
        <v>867</v>
      </c>
      <c r="F870" s="48" t="str">
        <f t="shared" si="13"/>
        <v>Thành phố Hải PhòngHuyện Cát HảiXã Hiền Hào</v>
      </c>
      <c r="G870" t="s">
        <v>2264</v>
      </c>
      <c r="H870">
        <v>1037</v>
      </c>
    </row>
    <row r="871" spans="1:8">
      <c r="A871">
        <v>10134</v>
      </c>
      <c r="B871" t="s">
        <v>513</v>
      </c>
      <c r="C871">
        <v>91</v>
      </c>
      <c r="D871" t="s">
        <v>828</v>
      </c>
      <c r="E871">
        <v>867</v>
      </c>
      <c r="F871" s="48" t="str">
        <f t="shared" si="13"/>
        <v>Thành phố Hải PhòngHuyện Cát HảiThị trấn Cát Bà</v>
      </c>
      <c r="G871" t="s">
        <v>2265</v>
      </c>
      <c r="H871">
        <v>1038</v>
      </c>
    </row>
    <row r="872" spans="1:8">
      <c r="A872">
        <v>10135</v>
      </c>
      <c r="B872" t="s">
        <v>513</v>
      </c>
      <c r="C872">
        <v>91</v>
      </c>
      <c r="D872" t="s">
        <v>828</v>
      </c>
      <c r="E872">
        <v>867</v>
      </c>
      <c r="F872" s="48" t="str">
        <f t="shared" si="13"/>
        <v>Thành phố Hải PhòngHuyện Cát HảiXã Nghĩa Lộ</v>
      </c>
      <c r="G872" t="s">
        <v>2266</v>
      </c>
      <c r="H872">
        <v>1039</v>
      </c>
    </row>
    <row r="873" spans="1:8">
      <c r="A873">
        <v>10136</v>
      </c>
      <c r="B873" t="s">
        <v>513</v>
      </c>
      <c r="C873">
        <v>91</v>
      </c>
      <c r="D873" t="s">
        <v>828</v>
      </c>
      <c r="E873">
        <v>867</v>
      </c>
      <c r="F873" s="48" t="str">
        <f t="shared" si="13"/>
        <v>Thành phố Hải PhòngHuyện Cát HảiXã Đồng Bài</v>
      </c>
      <c r="G873" t="s">
        <v>2267</v>
      </c>
      <c r="H873">
        <v>1040</v>
      </c>
    </row>
    <row r="874" spans="1:8">
      <c r="A874">
        <v>10137</v>
      </c>
      <c r="B874" t="s">
        <v>513</v>
      </c>
      <c r="C874">
        <v>91</v>
      </c>
      <c r="D874" t="s">
        <v>828</v>
      </c>
      <c r="E874">
        <v>867</v>
      </c>
      <c r="F874" s="48" t="str">
        <f t="shared" si="13"/>
        <v>Thành phố Hải PhòngHuyện Cát HảiXã Trân Châu</v>
      </c>
      <c r="G874" t="s">
        <v>2268</v>
      </c>
      <c r="H874">
        <v>1041</v>
      </c>
    </row>
    <row r="875" spans="1:8">
      <c r="A875">
        <v>10138</v>
      </c>
      <c r="B875" t="s">
        <v>513</v>
      </c>
      <c r="C875">
        <v>91</v>
      </c>
      <c r="D875" t="s">
        <v>828</v>
      </c>
      <c r="E875">
        <v>867</v>
      </c>
      <c r="F875" s="48" t="str">
        <f t="shared" si="13"/>
        <v>Thành phố Hải PhòngHuyện Cát HảiXã Phù Long</v>
      </c>
      <c r="G875" t="s">
        <v>2269</v>
      </c>
      <c r="H875">
        <v>1042</v>
      </c>
    </row>
    <row r="876" spans="1:8">
      <c r="A876">
        <v>10139</v>
      </c>
      <c r="B876" t="s">
        <v>513</v>
      </c>
      <c r="C876">
        <v>91</v>
      </c>
      <c r="D876" t="s">
        <v>828</v>
      </c>
      <c r="E876">
        <v>867</v>
      </c>
      <c r="F876" s="48" t="str">
        <f t="shared" si="13"/>
        <v>Thành phố Hải PhòngHuyện Cát HảiXã Việt Hải</v>
      </c>
      <c r="G876" t="s">
        <v>2270</v>
      </c>
      <c r="H876">
        <v>1043</v>
      </c>
    </row>
    <row r="877" spans="1:8">
      <c r="A877">
        <v>10140</v>
      </c>
      <c r="B877" t="s">
        <v>513</v>
      </c>
      <c r="C877">
        <v>91</v>
      </c>
      <c r="D877" t="s">
        <v>828</v>
      </c>
      <c r="E877">
        <v>867</v>
      </c>
      <c r="F877" s="48" t="str">
        <f t="shared" si="13"/>
        <v>Thành phố Hải PhòngHuyện Cát HảiXã Văn Phong</v>
      </c>
      <c r="G877" t="s">
        <v>2271</v>
      </c>
      <c r="H877">
        <v>1044</v>
      </c>
    </row>
    <row r="878" spans="1:8">
      <c r="A878">
        <v>10141</v>
      </c>
      <c r="B878" t="s">
        <v>513</v>
      </c>
      <c r="C878">
        <v>91</v>
      </c>
      <c r="D878" t="s">
        <v>828</v>
      </c>
      <c r="E878">
        <v>867</v>
      </c>
      <c r="F878" s="48" t="str">
        <f t="shared" si="13"/>
        <v>Thành phố Hải PhòngHuyện Cát HảiXã Hoàng Châu</v>
      </c>
      <c r="G878" t="s">
        <v>2272</v>
      </c>
      <c r="H878">
        <v>1045</v>
      </c>
    </row>
    <row r="879" spans="1:8">
      <c r="A879">
        <v>10142</v>
      </c>
      <c r="B879" t="s">
        <v>513</v>
      </c>
      <c r="C879">
        <v>91</v>
      </c>
      <c r="D879" t="s">
        <v>828</v>
      </c>
      <c r="E879">
        <v>867</v>
      </c>
      <c r="F879" s="48" t="str">
        <f t="shared" si="13"/>
        <v>Thành phố Hải PhòngHuyện Cát HảiXã Gia Luận</v>
      </c>
      <c r="G879" t="s">
        <v>2273</v>
      </c>
      <c r="H879">
        <v>1046</v>
      </c>
    </row>
    <row r="880" spans="1:8">
      <c r="A880">
        <v>10143</v>
      </c>
      <c r="B880" t="s">
        <v>513</v>
      </c>
      <c r="C880">
        <v>91</v>
      </c>
      <c r="D880" t="s">
        <v>828</v>
      </c>
      <c r="E880">
        <v>867</v>
      </c>
      <c r="F880" s="48" t="str">
        <f t="shared" si="13"/>
        <v>Thành phố Hải PhòngHuyện Cát HảiThị trấn Cát Hải</v>
      </c>
      <c r="G880" t="s">
        <v>2274</v>
      </c>
      <c r="H880">
        <v>1047</v>
      </c>
    </row>
    <row r="881" spans="1:8">
      <c r="A881">
        <v>10144</v>
      </c>
      <c r="B881" t="s">
        <v>513</v>
      </c>
      <c r="C881">
        <v>91</v>
      </c>
      <c r="D881" t="s">
        <v>828</v>
      </c>
      <c r="E881">
        <v>867</v>
      </c>
      <c r="F881" s="48" t="str">
        <f t="shared" si="13"/>
        <v>Thành phố Hải PhòngHuyện Cát HảiXã Xuân Đám</v>
      </c>
      <c r="G881" t="s">
        <v>2275</v>
      </c>
      <c r="H881">
        <v>1048</v>
      </c>
    </row>
    <row r="882" spans="1:8">
      <c r="A882">
        <v>10328</v>
      </c>
      <c r="B882" t="s">
        <v>513</v>
      </c>
      <c r="C882">
        <v>91</v>
      </c>
      <c r="D882" t="s">
        <v>827</v>
      </c>
      <c r="E882">
        <v>866</v>
      </c>
      <c r="F882" s="48" t="str">
        <f t="shared" si="13"/>
        <v>Thành phố Hải PhòngHuyện Vĩnh BảoXã Việt Tiến</v>
      </c>
      <c r="G882" t="s">
        <v>1534</v>
      </c>
      <c r="H882">
        <v>1098</v>
      </c>
    </row>
    <row r="883" spans="1:8">
      <c r="A883">
        <v>10329</v>
      </c>
      <c r="B883" t="s">
        <v>513</v>
      </c>
      <c r="C883">
        <v>91</v>
      </c>
      <c r="D883" t="s">
        <v>827</v>
      </c>
      <c r="E883">
        <v>866</v>
      </c>
      <c r="F883" s="48" t="str">
        <f t="shared" si="13"/>
        <v>Thành phố Hải PhòngHuyện Vĩnh BảoXã An Hoà</v>
      </c>
      <c r="G883" t="s">
        <v>2316</v>
      </c>
      <c r="H883">
        <v>1099</v>
      </c>
    </row>
    <row r="884" spans="1:8">
      <c r="A884">
        <v>10330</v>
      </c>
      <c r="B884" t="s">
        <v>513</v>
      </c>
      <c r="C884">
        <v>91</v>
      </c>
      <c r="D884" t="s">
        <v>827</v>
      </c>
      <c r="E884">
        <v>866</v>
      </c>
      <c r="F884" s="48" t="str">
        <f t="shared" si="13"/>
        <v>Thành phố Hải PhòngHuyện Vĩnh BảoXã Vĩnh An</v>
      </c>
      <c r="G884" t="s">
        <v>2317</v>
      </c>
      <c r="H884">
        <v>1100</v>
      </c>
    </row>
    <row r="885" spans="1:8">
      <c r="A885">
        <v>10331</v>
      </c>
      <c r="B885" t="s">
        <v>513</v>
      </c>
      <c r="C885">
        <v>91</v>
      </c>
      <c r="D885" t="s">
        <v>827</v>
      </c>
      <c r="E885">
        <v>866</v>
      </c>
      <c r="F885" s="48" t="str">
        <f t="shared" si="13"/>
        <v>Thành phố Hải PhòngHuyện Vĩnh BảoXã Cao Minh</v>
      </c>
      <c r="G885" t="s">
        <v>2157</v>
      </c>
      <c r="H885">
        <v>1101</v>
      </c>
    </row>
    <row r="886" spans="1:8">
      <c r="A886">
        <v>10332</v>
      </c>
      <c r="B886" t="s">
        <v>513</v>
      </c>
      <c r="C886">
        <v>91</v>
      </c>
      <c r="D886" t="s">
        <v>827</v>
      </c>
      <c r="E886">
        <v>866</v>
      </c>
      <c r="F886" s="48" t="str">
        <f t="shared" si="13"/>
        <v>Thành phố Hải PhòngHuyện Vĩnh BảoXã Tam Cường</v>
      </c>
      <c r="G886" t="s">
        <v>2318</v>
      </c>
      <c r="H886">
        <v>1102</v>
      </c>
    </row>
    <row r="887" spans="1:8">
      <c r="A887">
        <v>10333</v>
      </c>
      <c r="B887" t="s">
        <v>513</v>
      </c>
      <c r="C887">
        <v>91</v>
      </c>
      <c r="D887" t="s">
        <v>827</v>
      </c>
      <c r="E887">
        <v>866</v>
      </c>
      <c r="F887" s="48" t="str">
        <f t="shared" si="13"/>
        <v>Thành phố Hải PhòngHuyện Vĩnh BảoXã Cổ Am</v>
      </c>
      <c r="G887" t="s">
        <v>2319</v>
      </c>
      <c r="H887">
        <v>1103</v>
      </c>
    </row>
    <row r="888" spans="1:8">
      <c r="A888">
        <v>10334</v>
      </c>
      <c r="B888" t="s">
        <v>513</v>
      </c>
      <c r="C888">
        <v>91</v>
      </c>
      <c r="D888" t="s">
        <v>827</v>
      </c>
      <c r="E888">
        <v>866</v>
      </c>
      <c r="F888" s="48" t="str">
        <f t="shared" si="13"/>
        <v>Thành phố Hải PhòngHuyện Vĩnh BảoXã Trung Lập</v>
      </c>
      <c r="G888" t="s">
        <v>2320</v>
      </c>
      <c r="H888">
        <v>1104</v>
      </c>
    </row>
    <row r="889" spans="1:8">
      <c r="A889">
        <v>10335</v>
      </c>
      <c r="B889" t="s">
        <v>513</v>
      </c>
      <c r="C889">
        <v>91</v>
      </c>
      <c r="D889" t="s">
        <v>827</v>
      </c>
      <c r="E889">
        <v>866</v>
      </c>
      <c r="F889" s="48" t="str">
        <f t="shared" si="13"/>
        <v>Thành phố Hải PhòngHuyện Vĩnh BảoXã Vĩnh Phong</v>
      </c>
      <c r="G889" t="s">
        <v>2321</v>
      </c>
      <c r="H889">
        <v>1105</v>
      </c>
    </row>
    <row r="890" spans="1:8">
      <c r="A890">
        <v>10336</v>
      </c>
      <c r="B890" t="s">
        <v>513</v>
      </c>
      <c r="C890">
        <v>91</v>
      </c>
      <c r="D890" t="s">
        <v>827</v>
      </c>
      <c r="E890">
        <v>866</v>
      </c>
      <c r="F890" s="48" t="str">
        <f t="shared" si="13"/>
        <v>Thành phố Hải PhòngHuyện Vĩnh BảoXã Nhân Hoà</v>
      </c>
      <c r="G890" t="s">
        <v>2322</v>
      </c>
      <c r="H890">
        <v>1106</v>
      </c>
    </row>
    <row r="891" spans="1:8">
      <c r="A891">
        <v>10337</v>
      </c>
      <c r="B891" t="s">
        <v>513</v>
      </c>
      <c r="C891">
        <v>91</v>
      </c>
      <c r="D891" t="s">
        <v>827</v>
      </c>
      <c r="E891">
        <v>866</v>
      </c>
      <c r="F891" s="48" t="str">
        <f t="shared" si="13"/>
        <v>Thành phố Hải PhòngHuyện Vĩnh BảoXã Hưng Nhân</v>
      </c>
      <c r="G891" t="s">
        <v>2323</v>
      </c>
      <c r="H891">
        <v>1107</v>
      </c>
    </row>
    <row r="892" spans="1:8">
      <c r="A892">
        <v>10338</v>
      </c>
      <c r="B892" t="s">
        <v>513</v>
      </c>
      <c r="C892">
        <v>91</v>
      </c>
      <c r="D892" t="s">
        <v>827</v>
      </c>
      <c r="E892">
        <v>866</v>
      </c>
      <c r="F892" s="48" t="str">
        <f t="shared" si="13"/>
        <v>Thành phố Hải PhòngHuyện Vĩnh BảoXã Thắng Thuỷ</v>
      </c>
      <c r="G892" t="s">
        <v>2324</v>
      </c>
      <c r="H892">
        <v>1108</v>
      </c>
    </row>
    <row r="893" spans="1:8">
      <c r="A893">
        <v>10339</v>
      </c>
      <c r="B893" t="s">
        <v>513</v>
      </c>
      <c r="C893">
        <v>91</v>
      </c>
      <c r="D893" t="s">
        <v>827</v>
      </c>
      <c r="E893">
        <v>866</v>
      </c>
      <c r="F893" s="48" t="str">
        <f t="shared" si="13"/>
        <v>Thành phố Hải PhòngHuyện Vĩnh BảoXã Đồng Minh</v>
      </c>
      <c r="G893" t="s">
        <v>2325</v>
      </c>
      <c r="H893">
        <v>1109</v>
      </c>
    </row>
    <row r="894" spans="1:8">
      <c r="A894">
        <v>10340</v>
      </c>
      <c r="B894" t="s">
        <v>513</v>
      </c>
      <c r="C894">
        <v>91</v>
      </c>
      <c r="D894" t="s">
        <v>827</v>
      </c>
      <c r="E894">
        <v>866</v>
      </c>
      <c r="F894" s="48" t="str">
        <f t="shared" si="13"/>
        <v>Thành phố Hải PhòngHuyện Vĩnh BảoThị trấn Vĩnh Bảo</v>
      </c>
      <c r="G894" t="s">
        <v>2326</v>
      </c>
      <c r="H894">
        <v>1110</v>
      </c>
    </row>
    <row r="895" spans="1:8">
      <c r="A895">
        <v>10341</v>
      </c>
      <c r="B895" t="s">
        <v>513</v>
      </c>
      <c r="C895">
        <v>91</v>
      </c>
      <c r="D895" t="s">
        <v>827</v>
      </c>
      <c r="E895">
        <v>866</v>
      </c>
      <c r="F895" s="48" t="str">
        <f t="shared" si="13"/>
        <v>Thành phố Hải PhòngHuyện Vĩnh BảoXã Thanh Lương</v>
      </c>
      <c r="G895" t="s">
        <v>2327</v>
      </c>
      <c r="H895">
        <v>1111</v>
      </c>
    </row>
    <row r="896" spans="1:8">
      <c r="A896">
        <v>10342</v>
      </c>
      <c r="B896" t="s">
        <v>513</v>
      </c>
      <c r="C896">
        <v>91</v>
      </c>
      <c r="D896" t="s">
        <v>827</v>
      </c>
      <c r="E896">
        <v>866</v>
      </c>
      <c r="F896" s="48" t="str">
        <f t="shared" si="13"/>
        <v>Thành phố Hải PhòngHuyện Vĩnh BảoXã Lý Học</v>
      </c>
      <c r="G896" t="s">
        <v>2328</v>
      </c>
      <c r="H896">
        <v>1112</v>
      </c>
    </row>
    <row r="897" spans="1:8">
      <c r="A897">
        <v>10343</v>
      </c>
      <c r="B897" t="s">
        <v>513</v>
      </c>
      <c r="C897">
        <v>91</v>
      </c>
      <c r="D897" t="s">
        <v>827</v>
      </c>
      <c r="E897">
        <v>866</v>
      </c>
      <c r="F897" s="48" t="str">
        <f t="shared" si="13"/>
        <v>Thành phố Hải PhòngHuyện Vĩnh BảoXã Hùng Tiến</v>
      </c>
      <c r="G897" t="s">
        <v>2329</v>
      </c>
      <c r="H897">
        <v>1113</v>
      </c>
    </row>
    <row r="898" spans="1:8">
      <c r="A898">
        <v>10344</v>
      </c>
      <c r="B898" t="s">
        <v>513</v>
      </c>
      <c r="C898">
        <v>91</v>
      </c>
      <c r="D898" t="s">
        <v>827</v>
      </c>
      <c r="E898">
        <v>866</v>
      </c>
      <c r="F898" s="48" t="str">
        <f t="shared" ref="F898:F961" si="14">B898&amp;D898&amp;G898</f>
        <v>Thành phố Hải PhòngHuyện Vĩnh BảoXã Trấn Dương</v>
      </c>
      <c r="G898" t="s">
        <v>2330</v>
      </c>
      <c r="H898">
        <v>1114</v>
      </c>
    </row>
    <row r="899" spans="1:8">
      <c r="A899">
        <v>10345</v>
      </c>
      <c r="B899" t="s">
        <v>513</v>
      </c>
      <c r="C899">
        <v>91</v>
      </c>
      <c r="D899" t="s">
        <v>827</v>
      </c>
      <c r="E899">
        <v>866</v>
      </c>
      <c r="F899" s="48" t="str">
        <f t="shared" si="14"/>
        <v>Thành phố Hải PhòngHuyện Vĩnh BảoXã Vĩnh Long</v>
      </c>
      <c r="G899" t="s">
        <v>2281</v>
      </c>
      <c r="H899">
        <v>1115</v>
      </c>
    </row>
    <row r="900" spans="1:8">
      <c r="A900">
        <v>10346</v>
      </c>
      <c r="B900" t="s">
        <v>513</v>
      </c>
      <c r="C900">
        <v>91</v>
      </c>
      <c r="D900" t="s">
        <v>827</v>
      </c>
      <c r="E900">
        <v>866</v>
      </c>
      <c r="F900" s="48" t="str">
        <f t="shared" si="14"/>
        <v>Thành phố Hải PhòngHuyện Vĩnh BảoXã Dũng Tiến</v>
      </c>
      <c r="G900" t="s">
        <v>1360</v>
      </c>
      <c r="H900">
        <v>1116</v>
      </c>
    </row>
    <row r="901" spans="1:8">
      <c r="A901">
        <v>10347</v>
      </c>
      <c r="B901" t="s">
        <v>513</v>
      </c>
      <c r="C901">
        <v>91</v>
      </c>
      <c r="D901" t="s">
        <v>827</v>
      </c>
      <c r="E901">
        <v>866</v>
      </c>
      <c r="F901" s="48" t="str">
        <f t="shared" si="14"/>
        <v>Thành phố Hải PhòngHuyện Vĩnh BảoXã Tân Hưng</v>
      </c>
      <c r="G901" t="s">
        <v>1859</v>
      </c>
      <c r="H901">
        <v>1117</v>
      </c>
    </row>
    <row r="902" spans="1:8">
      <c r="A902">
        <v>10348</v>
      </c>
      <c r="B902" t="s">
        <v>513</v>
      </c>
      <c r="C902">
        <v>91</v>
      </c>
      <c r="D902" t="s">
        <v>827</v>
      </c>
      <c r="E902">
        <v>866</v>
      </c>
      <c r="F902" s="48" t="str">
        <f t="shared" si="14"/>
        <v>Thành phố Hải PhòngHuyện Vĩnh BảoXã Hiệp Hoà</v>
      </c>
      <c r="G902" t="s">
        <v>2331</v>
      </c>
      <c r="H902">
        <v>1118</v>
      </c>
    </row>
    <row r="903" spans="1:8">
      <c r="A903">
        <v>10349</v>
      </c>
      <c r="B903" t="s">
        <v>513</v>
      </c>
      <c r="C903">
        <v>91</v>
      </c>
      <c r="D903" t="s">
        <v>827</v>
      </c>
      <c r="E903">
        <v>866</v>
      </c>
      <c r="F903" s="48" t="str">
        <f t="shared" si="14"/>
        <v>Thành phố Hải PhòngHuyện Vĩnh BảoXã Giang Biên</v>
      </c>
      <c r="G903" t="s">
        <v>2332</v>
      </c>
      <c r="H903">
        <v>1119</v>
      </c>
    </row>
    <row r="904" spans="1:8">
      <c r="A904">
        <v>10350</v>
      </c>
      <c r="B904" t="s">
        <v>513</v>
      </c>
      <c r="C904">
        <v>91</v>
      </c>
      <c r="D904" t="s">
        <v>827</v>
      </c>
      <c r="E904">
        <v>866</v>
      </c>
      <c r="F904" s="48" t="str">
        <f t="shared" si="14"/>
        <v>Thành phố Hải PhòngHuyện Vĩnh BảoXã Tam Đa</v>
      </c>
      <c r="G904" t="s">
        <v>2333</v>
      </c>
      <c r="H904">
        <v>1120</v>
      </c>
    </row>
    <row r="905" spans="1:8">
      <c r="A905">
        <v>10351</v>
      </c>
      <c r="B905" t="s">
        <v>513</v>
      </c>
      <c r="C905">
        <v>91</v>
      </c>
      <c r="D905" t="s">
        <v>827</v>
      </c>
      <c r="E905">
        <v>866</v>
      </c>
      <c r="F905" s="48" t="str">
        <f t="shared" si="14"/>
        <v>Thành phố Hải PhòngHuyện Vĩnh BảoXã Liên Am</v>
      </c>
      <c r="G905" t="s">
        <v>2334</v>
      </c>
      <c r="H905">
        <v>1121</v>
      </c>
    </row>
    <row r="906" spans="1:8">
      <c r="A906">
        <v>10352</v>
      </c>
      <c r="B906" t="s">
        <v>513</v>
      </c>
      <c r="C906">
        <v>91</v>
      </c>
      <c r="D906" t="s">
        <v>827</v>
      </c>
      <c r="E906">
        <v>866</v>
      </c>
      <c r="F906" s="48" t="str">
        <f t="shared" si="14"/>
        <v>Thành phố Hải PhòngHuyện Vĩnh BảoXã Tiền Phong</v>
      </c>
      <c r="G906" t="s">
        <v>1368</v>
      </c>
      <c r="H906">
        <v>1122</v>
      </c>
    </row>
    <row r="907" spans="1:8">
      <c r="A907">
        <v>10353</v>
      </c>
      <c r="B907" t="s">
        <v>513</v>
      </c>
      <c r="C907">
        <v>91</v>
      </c>
      <c r="D907" t="s">
        <v>827</v>
      </c>
      <c r="E907">
        <v>866</v>
      </c>
      <c r="F907" s="48" t="str">
        <f t="shared" si="14"/>
        <v>Thành phố Hải PhòngHuyện Vĩnh BảoXã Cộng Hiền</v>
      </c>
      <c r="G907" t="s">
        <v>2335</v>
      </c>
      <c r="H907">
        <v>1123</v>
      </c>
    </row>
    <row r="908" spans="1:8">
      <c r="A908">
        <v>10354</v>
      </c>
      <c r="B908" t="s">
        <v>513</v>
      </c>
      <c r="C908">
        <v>91</v>
      </c>
      <c r="D908" t="s">
        <v>827</v>
      </c>
      <c r="E908">
        <v>866</v>
      </c>
      <c r="F908" s="48" t="str">
        <f t="shared" si="14"/>
        <v>Thành phố Hải PhòngHuyện Vĩnh BảoXã Vĩnh Tiến</v>
      </c>
      <c r="G908" t="s">
        <v>2164</v>
      </c>
      <c r="H908">
        <v>1124</v>
      </c>
    </row>
    <row r="909" spans="1:8">
      <c r="A909">
        <v>10355</v>
      </c>
      <c r="B909" t="s">
        <v>513</v>
      </c>
      <c r="C909">
        <v>91</v>
      </c>
      <c r="D909" t="s">
        <v>827</v>
      </c>
      <c r="E909">
        <v>866</v>
      </c>
      <c r="F909" s="48" t="str">
        <f t="shared" si="14"/>
        <v>Thành phố Hải PhòngHuyện Vĩnh BảoXã Hoà Bình</v>
      </c>
      <c r="G909" t="s">
        <v>2336</v>
      </c>
      <c r="H909">
        <v>1125</v>
      </c>
    </row>
    <row r="910" spans="1:8">
      <c r="A910">
        <v>10356</v>
      </c>
      <c r="B910" t="s">
        <v>513</v>
      </c>
      <c r="C910">
        <v>91</v>
      </c>
      <c r="D910" t="s">
        <v>827</v>
      </c>
      <c r="E910">
        <v>866</v>
      </c>
      <c r="F910" s="48" t="str">
        <f t="shared" si="14"/>
        <v>Thành phố Hải PhòngHuyện Vĩnh BảoXã Tân Liên</v>
      </c>
      <c r="G910" t="s">
        <v>2132</v>
      </c>
      <c r="H910">
        <v>1126</v>
      </c>
    </row>
    <row r="911" spans="1:8">
      <c r="A911">
        <v>10357</v>
      </c>
      <c r="B911" t="s">
        <v>513</v>
      </c>
      <c r="C911">
        <v>91</v>
      </c>
      <c r="D911" t="s">
        <v>827</v>
      </c>
      <c r="E911">
        <v>866</v>
      </c>
      <c r="F911" s="48" t="str">
        <f t="shared" si="14"/>
        <v>Thành phố Hải PhòngHuyện Vĩnh BảoXã Vinh Quang</v>
      </c>
      <c r="G911" t="s">
        <v>2337</v>
      </c>
      <c r="H911">
        <v>1127</v>
      </c>
    </row>
    <row r="912" spans="1:8">
      <c r="A912">
        <v>10717</v>
      </c>
      <c r="B912" t="s">
        <v>513</v>
      </c>
      <c r="C912">
        <v>91</v>
      </c>
      <c r="D912" t="s">
        <v>822</v>
      </c>
      <c r="E912">
        <v>861</v>
      </c>
      <c r="F912" s="48" t="str">
        <f t="shared" si="14"/>
        <v>Thành phố Hải PhòngHuyện Thuỷ NguyênXã Thuỷ Sơn</v>
      </c>
      <c r="G912" t="s">
        <v>2422</v>
      </c>
      <c r="H912">
        <v>1217</v>
      </c>
    </row>
    <row r="913" spans="1:8">
      <c r="A913">
        <v>10718</v>
      </c>
      <c r="B913" t="s">
        <v>513</v>
      </c>
      <c r="C913">
        <v>91</v>
      </c>
      <c r="D913" t="s">
        <v>822</v>
      </c>
      <c r="E913">
        <v>861</v>
      </c>
      <c r="F913" s="48" t="str">
        <f t="shared" si="14"/>
        <v>Thành phố Hải PhòngHuyện Thuỷ NguyênXã Mỹ Đồng</v>
      </c>
      <c r="G913" t="s">
        <v>2423</v>
      </c>
      <c r="H913">
        <v>1218</v>
      </c>
    </row>
    <row r="914" spans="1:8">
      <c r="A914">
        <v>10719</v>
      </c>
      <c r="B914" t="s">
        <v>513</v>
      </c>
      <c r="C914">
        <v>91</v>
      </c>
      <c r="D914" t="s">
        <v>822</v>
      </c>
      <c r="E914">
        <v>861</v>
      </c>
      <c r="F914" s="48" t="str">
        <f t="shared" si="14"/>
        <v>Thành phố Hải PhòngHuyện Thuỷ NguyênXã Chính Mỹ</v>
      </c>
      <c r="G914" t="s">
        <v>2424</v>
      </c>
      <c r="H914">
        <v>1219</v>
      </c>
    </row>
    <row r="915" spans="1:8">
      <c r="A915">
        <v>10720</v>
      </c>
      <c r="B915" t="s">
        <v>513</v>
      </c>
      <c r="C915">
        <v>91</v>
      </c>
      <c r="D915" t="s">
        <v>822</v>
      </c>
      <c r="E915">
        <v>861</v>
      </c>
      <c r="F915" s="48" t="str">
        <f t="shared" si="14"/>
        <v>Thành phố Hải PhòngHuyện Thuỷ NguyênXã An Lư</v>
      </c>
      <c r="G915" t="s">
        <v>2425</v>
      </c>
      <c r="H915">
        <v>1220</v>
      </c>
    </row>
    <row r="916" spans="1:8">
      <c r="A916">
        <v>10721</v>
      </c>
      <c r="B916" t="s">
        <v>513</v>
      </c>
      <c r="C916">
        <v>91</v>
      </c>
      <c r="D916" t="s">
        <v>822</v>
      </c>
      <c r="E916">
        <v>861</v>
      </c>
      <c r="F916" s="48" t="str">
        <f t="shared" si="14"/>
        <v>Thành phố Hải PhòngHuyện Thuỷ NguyênThị trấn Minh Đức</v>
      </c>
      <c r="G916" t="s">
        <v>2426</v>
      </c>
      <c r="H916">
        <v>1221</v>
      </c>
    </row>
    <row r="917" spans="1:8">
      <c r="A917">
        <v>10722</v>
      </c>
      <c r="B917" t="s">
        <v>513</v>
      </c>
      <c r="C917">
        <v>91</v>
      </c>
      <c r="D917" t="s">
        <v>822</v>
      </c>
      <c r="E917">
        <v>861</v>
      </c>
      <c r="F917" s="48" t="str">
        <f t="shared" si="14"/>
        <v>Thành phố Hải PhòngHuyện Thuỷ NguyênXã Dương Quan</v>
      </c>
      <c r="G917" t="s">
        <v>2427</v>
      </c>
      <c r="H917">
        <v>1222</v>
      </c>
    </row>
    <row r="918" spans="1:8">
      <c r="A918">
        <v>10723</v>
      </c>
      <c r="B918" t="s">
        <v>513</v>
      </c>
      <c r="C918">
        <v>91</v>
      </c>
      <c r="D918" t="s">
        <v>822</v>
      </c>
      <c r="E918">
        <v>861</v>
      </c>
      <c r="F918" s="48" t="str">
        <f t="shared" si="14"/>
        <v>Thành phố Hải PhòngHuyện Thuỷ NguyênXã Lập Lễ</v>
      </c>
      <c r="G918" t="s">
        <v>2428</v>
      </c>
      <c r="H918">
        <v>1223</v>
      </c>
    </row>
    <row r="919" spans="1:8">
      <c r="A919">
        <v>10724</v>
      </c>
      <c r="B919" t="s">
        <v>513</v>
      </c>
      <c r="C919">
        <v>91</v>
      </c>
      <c r="D919" t="s">
        <v>822</v>
      </c>
      <c r="E919">
        <v>861</v>
      </c>
      <c r="F919" s="48" t="str">
        <f t="shared" si="14"/>
        <v>Thành phố Hải PhòngHuyện Thuỷ NguyênXã Tân Dương</v>
      </c>
      <c r="G919" t="s">
        <v>1529</v>
      </c>
      <c r="H919">
        <v>1224</v>
      </c>
    </row>
    <row r="920" spans="1:8">
      <c r="A920">
        <v>10725</v>
      </c>
      <c r="B920" t="s">
        <v>513</v>
      </c>
      <c r="C920">
        <v>91</v>
      </c>
      <c r="D920" t="s">
        <v>822</v>
      </c>
      <c r="E920">
        <v>861</v>
      </c>
      <c r="F920" s="48" t="str">
        <f t="shared" si="14"/>
        <v>Thành phố Hải PhòngHuyện Thuỷ NguyênXã An Sơn</v>
      </c>
      <c r="G920" t="s">
        <v>2429</v>
      </c>
      <c r="H920">
        <v>1225</v>
      </c>
    </row>
    <row r="921" spans="1:8">
      <c r="A921">
        <v>10726</v>
      </c>
      <c r="B921" t="s">
        <v>513</v>
      </c>
      <c r="C921">
        <v>91</v>
      </c>
      <c r="D921" t="s">
        <v>822</v>
      </c>
      <c r="E921">
        <v>861</v>
      </c>
      <c r="F921" s="48" t="str">
        <f t="shared" si="14"/>
        <v>Thành phố Hải PhòngHuyện Thuỷ NguyênXã Gia Minh</v>
      </c>
      <c r="G921" t="s">
        <v>2430</v>
      </c>
      <c r="H921">
        <v>1226</v>
      </c>
    </row>
    <row r="922" spans="1:8">
      <c r="A922">
        <v>10727</v>
      </c>
      <c r="B922" t="s">
        <v>513</v>
      </c>
      <c r="C922">
        <v>91</v>
      </c>
      <c r="D922" t="s">
        <v>822</v>
      </c>
      <c r="E922">
        <v>861</v>
      </c>
      <c r="F922" s="48" t="str">
        <f t="shared" si="14"/>
        <v>Thành phố Hải PhòngHuyện Thuỷ NguyênXã Gia Đức</v>
      </c>
      <c r="G922" t="s">
        <v>2431</v>
      </c>
      <c r="H922">
        <v>1227</v>
      </c>
    </row>
    <row r="923" spans="1:8">
      <c r="A923">
        <v>10728</v>
      </c>
      <c r="B923" t="s">
        <v>513</v>
      </c>
      <c r="C923">
        <v>91</v>
      </c>
      <c r="D923" t="s">
        <v>822</v>
      </c>
      <c r="E923">
        <v>861</v>
      </c>
      <c r="F923" s="48" t="str">
        <f t="shared" si="14"/>
        <v>Thành phố Hải PhòngHuyện Thuỷ NguyênThị trấn Núi Đèo</v>
      </c>
      <c r="G923" t="s">
        <v>2432</v>
      </c>
      <c r="H923">
        <v>1228</v>
      </c>
    </row>
    <row r="924" spans="1:8">
      <c r="A924">
        <v>10729</v>
      </c>
      <c r="B924" t="s">
        <v>513</v>
      </c>
      <c r="C924">
        <v>91</v>
      </c>
      <c r="D924" t="s">
        <v>822</v>
      </c>
      <c r="E924">
        <v>861</v>
      </c>
      <c r="F924" s="48" t="str">
        <f t="shared" si="14"/>
        <v>Thành phố Hải PhòngHuyện Thuỷ NguyênXã Thuỷ Triều</v>
      </c>
      <c r="G924" t="s">
        <v>2433</v>
      </c>
      <c r="H924">
        <v>1229</v>
      </c>
    </row>
    <row r="925" spans="1:8">
      <c r="A925">
        <v>10730</v>
      </c>
      <c r="B925" t="s">
        <v>513</v>
      </c>
      <c r="C925">
        <v>91</v>
      </c>
      <c r="D925" t="s">
        <v>822</v>
      </c>
      <c r="E925">
        <v>861</v>
      </c>
      <c r="F925" s="48" t="str">
        <f t="shared" si="14"/>
        <v>Thành phố Hải PhòngHuyện Thuỷ NguyênXã Thuỷ Đường</v>
      </c>
      <c r="G925" t="s">
        <v>2434</v>
      </c>
      <c r="H925">
        <v>1230</v>
      </c>
    </row>
    <row r="926" spans="1:8">
      <c r="A926">
        <v>10731</v>
      </c>
      <c r="B926" t="s">
        <v>513</v>
      </c>
      <c r="C926">
        <v>91</v>
      </c>
      <c r="D926" t="s">
        <v>822</v>
      </c>
      <c r="E926">
        <v>861</v>
      </c>
      <c r="F926" s="48" t="str">
        <f t="shared" si="14"/>
        <v>Thành phố Hải PhòngHuyện Thuỷ NguyênXã Liên Khê</v>
      </c>
      <c r="G926" t="s">
        <v>2435</v>
      </c>
      <c r="H926">
        <v>1231</v>
      </c>
    </row>
    <row r="927" spans="1:8">
      <c r="A927">
        <v>10732</v>
      </c>
      <c r="B927" t="s">
        <v>513</v>
      </c>
      <c r="C927">
        <v>91</v>
      </c>
      <c r="D927" t="s">
        <v>822</v>
      </c>
      <c r="E927">
        <v>861</v>
      </c>
      <c r="F927" s="48" t="str">
        <f t="shared" si="14"/>
        <v>Thành phố Hải PhòngHuyện Thuỷ NguyênXã Hợp Thành</v>
      </c>
      <c r="G927" t="s">
        <v>1611</v>
      </c>
      <c r="H927">
        <v>1232</v>
      </c>
    </row>
    <row r="928" spans="1:8">
      <c r="A928">
        <v>10733</v>
      </c>
      <c r="B928" t="s">
        <v>513</v>
      </c>
      <c r="C928">
        <v>91</v>
      </c>
      <c r="D928" t="s">
        <v>822</v>
      </c>
      <c r="E928">
        <v>861</v>
      </c>
      <c r="F928" s="48" t="str">
        <f t="shared" si="14"/>
        <v>Thành phố Hải PhòngHuyện Thuỷ NguyênXã Hoa Động</v>
      </c>
      <c r="G928" t="s">
        <v>2436</v>
      </c>
      <c r="H928">
        <v>1233</v>
      </c>
    </row>
    <row r="929" spans="1:8">
      <c r="A929">
        <v>10734</v>
      </c>
      <c r="B929" t="s">
        <v>513</v>
      </c>
      <c r="C929">
        <v>91</v>
      </c>
      <c r="D929" t="s">
        <v>822</v>
      </c>
      <c r="E929">
        <v>861</v>
      </c>
      <c r="F929" s="48" t="str">
        <f t="shared" si="14"/>
        <v>Thành phố Hải PhòngHuyện Thuỷ NguyênXã Quảng Thanh</v>
      </c>
      <c r="G929" t="s">
        <v>2437</v>
      </c>
      <c r="H929">
        <v>1234</v>
      </c>
    </row>
    <row r="930" spans="1:8">
      <c r="A930">
        <v>10735</v>
      </c>
      <c r="B930" t="s">
        <v>513</v>
      </c>
      <c r="C930">
        <v>91</v>
      </c>
      <c r="D930" t="s">
        <v>822</v>
      </c>
      <c r="E930">
        <v>861</v>
      </c>
      <c r="F930" s="48" t="str">
        <f t="shared" si="14"/>
        <v>Thành phố Hải PhòngHuyện Thuỷ NguyênXã Tam Hưng</v>
      </c>
      <c r="G930" t="s">
        <v>1335</v>
      </c>
      <c r="H930">
        <v>1235</v>
      </c>
    </row>
    <row r="931" spans="1:8">
      <c r="A931">
        <v>10736</v>
      </c>
      <c r="B931" t="s">
        <v>513</v>
      </c>
      <c r="C931">
        <v>91</v>
      </c>
      <c r="D931" t="s">
        <v>822</v>
      </c>
      <c r="E931">
        <v>861</v>
      </c>
      <c r="F931" s="48" t="str">
        <f t="shared" si="14"/>
        <v>Thành phố Hải PhòngHuyện Thuỷ NguyênXã Phả Lễ</v>
      </c>
      <c r="G931" t="s">
        <v>2438</v>
      </c>
      <c r="H931">
        <v>1236</v>
      </c>
    </row>
    <row r="932" spans="1:8">
      <c r="A932">
        <v>10737</v>
      </c>
      <c r="B932" t="s">
        <v>513</v>
      </c>
      <c r="C932">
        <v>91</v>
      </c>
      <c r="D932" t="s">
        <v>822</v>
      </c>
      <c r="E932">
        <v>861</v>
      </c>
      <c r="F932" s="48" t="str">
        <f t="shared" si="14"/>
        <v>Thành phố Hải PhòngHuyện Thuỷ NguyênXã Phù Ninh</v>
      </c>
      <c r="G932" t="s">
        <v>2439</v>
      </c>
      <c r="H932">
        <v>1237</v>
      </c>
    </row>
    <row r="933" spans="1:8">
      <c r="A933">
        <v>10738</v>
      </c>
      <c r="B933" t="s">
        <v>513</v>
      </c>
      <c r="C933">
        <v>91</v>
      </c>
      <c r="D933" t="s">
        <v>822</v>
      </c>
      <c r="E933">
        <v>861</v>
      </c>
      <c r="F933" s="48" t="str">
        <f t="shared" si="14"/>
        <v>Thành phố Hải PhòngHuyện Thuỷ NguyênXã Kênh Giang</v>
      </c>
      <c r="G933" t="s">
        <v>2440</v>
      </c>
      <c r="H933">
        <v>1238</v>
      </c>
    </row>
    <row r="934" spans="1:8">
      <c r="A934">
        <v>10739</v>
      </c>
      <c r="B934" t="s">
        <v>513</v>
      </c>
      <c r="C934">
        <v>91</v>
      </c>
      <c r="D934" t="s">
        <v>822</v>
      </c>
      <c r="E934">
        <v>861</v>
      </c>
      <c r="F934" s="48" t="str">
        <f t="shared" si="14"/>
        <v>Thành phố Hải PhòngHuyện Thuỷ NguyênXã Kiền Bái</v>
      </c>
      <c r="G934" t="s">
        <v>2441</v>
      </c>
      <c r="H934">
        <v>1239</v>
      </c>
    </row>
    <row r="935" spans="1:8">
      <c r="A935">
        <v>10740</v>
      </c>
      <c r="B935" t="s">
        <v>513</v>
      </c>
      <c r="C935">
        <v>91</v>
      </c>
      <c r="D935" t="s">
        <v>822</v>
      </c>
      <c r="E935">
        <v>861</v>
      </c>
      <c r="F935" s="48" t="str">
        <f t="shared" si="14"/>
        <v>Thành phố Hải PhòngHuyện Thuỷ NguyênXã Phục Lễ</v>
      </c>
      <c r="G935" t="s">
        <v>2442</v>
      </c>
      <c r="H935">
        <v>1240</v>
      </c>
    </row>
    <row r="936" spans="1:8">
      <c r="A936">
        <v>10741</v>
      </c>
      <c r="B936" t="s">
        <v>513</v>
      </c>
      <c r="C936">
        <v>91</v>
      </c>
      <c r="D936" t="s">
        <v>822</v>
      </c>
      <c r="E936">
        <v>861</v>
      </c>
      <c r="F936" s="48" t="str">
        <f t="shared" si="14"/>
        <v>Thành phố Hải PhòngHuyện Thuỷ NguyênXã Lưu Kiếm</v>
      </c>
      <c r="G936" t="s">
        <v>2443</v>
      </c>
      <c r="H936">
        <v>1241</v>
      </c>
    </row>
    <row r="937" spans="1:8">
      <c r="A937">
        <v>10742</v>
      </c>
      <c r="B937" t="s">
        <v>513</v>
      </c>
      <c r="C937">
        <v>91</v>
      </c>
      <c r="D937" t="s">
        <v>822</v>
      </c>
      <c r="E937">
        <v>861</v>
      </c>
      <c r="F937" s="48" t="str">
        <f t="shared" si="14"/>
        <v>Thành phố Hải PhòngHuyện Thuỷ NguyênXã Hoàng Động</v>
      </c>
      <c r="G937" t="s">
        <v>2444</v>
      </c>
      <c r="H937">
        <v>1242</v>
      </c>
    </row>
    <row r="938" spans="1:8">
      <c r="A938">
        <v>10743</v>
      </c>
      <c r="B938" t="s">
        <v>513</v>
      </c>
      <c r="C938">
        <v>91</v>
      </c>
      <c r="D938" t="s">
        <v>822</v>
      </c>
      <c r="E938">
        <v>861</v>
      </c>
      <c r="F938" s="48" t="str">
        <f t="shared" si="14"/>
        <v>Thành phố Hải PhòngHuyện Thuỷ NguyênXã Lại Xuân</v>
      </c>
      <c r="G938" t="s">
        <v>2445</v>
      </c>
      <c r="H938">
        <v>1243</v>
      </c>
    </row>
    <row r="939" spans="1:8">
      <c r="A939">
        <v>10744</v>
      </c>
      <c r="B939" t="s">
        <v>513</v>
      </c>
      <c r="C939">
        <v>91</v>
      </c>
      <c r="D939" t="s">
        <v>822</v>
      </c>
      <c r="E939">
        <v>861</v>
      </c>
      <c r="F939" s="48" t="str">
        <f t="shared" si="14"/>
        <v>Thành phố Hải PhòngHuyện Thuỷ NguyênXã Thiên Hương</v>
      </c>
      <c r="G939" t="s">
        <v>2446</v>
      </c>
      <c r="H939">
        <v>1244</v>
      </c>
    </row>
    <row r="940" spans="1:8">
      <c r="A940">
        <v>10745</v>
      </c>
      <c r="B940" t="s">
        <v>513</v>
      </c>
      <c r="C940">
        <v>91</v>
      </c>
      <c r="D940" t="s">
        <v>822</v>
      </c>
      <c r="E940">
        <v>861</v>
      </c>
      <c r="F940" s="48" t="str">
        <f t="shared" si="14"/>
        <v>Thành phố Hải PhòngHuyện Thuỷ NguyênXã Lâm Động</v>
      </c>
      <c r="G940" t="s">
        <v>2447</v>
      </c>
      <c r="H940">
        <v>1245</v>
      </c>
    </row>
    <row r="941" spans="1:8">
      <c r="A941">
        <v>10746</v>
      </c>
      <c r="B941" t="s">
        <v>513</v>
      </c>
      <c r="C941">
        <v>91</v>
      </c>
      <c r="D941" t="s">
        <v>822</v>
      </c>
      <c r="E941">
        <v>861</v>
      </c>
      <c r="F941" s="48" t="str">
        <f t="shared" si="14"/>
        <v>Thành phố Hải PhòngHuyện Thuỷ NguyênXã Ngũ Lão</v>
      </c>
      <c r="G941" t="s">
        <v>1401</v>
      </c>
      <c r="H941">
        <v>1246</v>
      </c>
    </row>
    <row r="942" spans="1:8">
      <c r="A942">
        <v>10747</v>
      </c>
      <c r="B942" t="s">
        <v>513</v>
      </c>
      <c r="C942">
        <v>91</v>
      </c>
      <c r="D942" t="s">
        <v>822</v>
      </c>
      <c r="E942">
        <v>861</v>
      </c>
      <c r="F942" s="48" t="str">
        <f t="shared" si="14"/>
        <v>Thành phố Hải PhòngHuyện Thuỷ NguyênXã Minh Tân</v>
      </c>
      <c r="G942" t="s">
        <v>1533</v>
      </c>
      <c r="H942">
        <v>1247</v>
      </c>
    </row>
    <row r="943" spans="1:8">
      <c r="A943">
        <v>10748</v>
      </c>
      <c r="B943" t="s">
        <v>513</v>
      </c>
      <c r="C943">
        <v>91</v>
      </c>
      <c r="D943" t="s">
        <v>822</v>
      </c>
      <c r="E943">
        <v>861</v>
      </c>
      <c r="F943" s="48" t="str">
        <f t="shared" si="14"/>
        <v>Thành phố Hải PhòngHuyện Thuỷ NguyênXã Đông Sơn</v>
      </c>
      <c r="G943" t="s">
        <v>2448</v>
      </c>
      <c r="H943">
        <v>1248</v>
      </c>
    </row>
    <row r="944" spans="1:8">
      <c r="A944">
        <v>10749</v>
      </c>
      <c r="B944" t="s">
        <v>513</v>
      </c>
      <c r="C944">
        <v>91</v>
      </c>
      <c r="D944" t="s">
        <v>822</v>
      </c>
      <c r="E944">
        <v>861</v>
      </c>
      <c r="F944" s="48" t="str">
        <f t="shared" si="14"/>
        <v>Thành phố Hải PhòngHuyện Thuỷ NguyênXã Trung Hà</v>
      </c>
      <c r="G944" t="s">
        <v>2449</v>
      </c>
      <c r="H944">
        <v>1249</v>
      </c>
    </row>
    <row r="945" spans="1:8">
      <c r="A945">
        <v>10751</v>
      </c>
      <c r="B945" t="s">
        <v>513</v>
      </c>
      <c r="C945">
        <v>91</v>
      </c>
      <c r="D945" t="s">
        <v>822</v>
      </c>
      <c r="E945">
        <v>861</v>
      </c>
      <c r="F945" s="48" t="str">
        <f t="shared" si="14"/>
        <v>Thành phố Hải PhòngHuyện Thuỷ NguyênXã Kỳ Sơn</v>
      </c>
      <c r="G945" t="s">
        <v>2450</v>
      </c>
      <c r="H945">
        <v>1250</v>
      </c>
    </row>
    <row r="946" spans="1:8">
      <c r="A946">
        <v>10752</v>
      </c>
      <c r="B946" t="s">
        <v>513</v>
      </c>
      <c r="C946">
        <v>91</v>
      </c>
      <c r="D946" t="s">
        <v>822</v>
      </c>
      <c r="E946">
        <v>861</v>
      </c>
      <c r="F946" s="48" t="str">
        <f t="shared" si="14"/>
        <v>Thành phố Hải PhòngHuyện Thuỷ NguyênXã Hoà Bình</v>
      </c>
      <c r="G946" t="s">
        <v>2336</v>
      </c>
      <c r="H946">
        <v>1251</v>
      </c>
    </row>
    <row r="947" spans="1:8">
      <c r="A947">
        <v>10753</v>
      </c>
      <c r="B947" t="s">
        <v>513</v>
      </c>
      <c r="C947">
        <v>91</v>
      </c>
      <c r="D947" t="s">
        <v>822</v>
      </c>
      <c r="E947">
        <v>861</v>
      </c>
      <c r="F947" s="48" t="str">
        <f t="shared" si="14"/>
        <v>Thành phố Hải PhòngHuyện Thuỷ NguyênXã Lưu Kỳ</v>
      </c>
      <c r="G947" t="s">
        <v>2451</v>
      </c>
      <c r="H947">
        <v>1252</v>
      </c>
    </row>
    <row r="948" spans="1:8">
      <c r="A948">
        <v>10754</v>
      </c>
      <c r="B948" t="s">
        <v>513</v>
      </c>
      <c r="C948">
        <v>91</v>
      </c>
      <c r="D948" t="s">
        <v>822</v>
      </c>
      <c r="E948">
        <v>861</v>
      </c>
      <c r="F948" s="48" t="str">
        <f t="shared" si="14"/>
        <v>Thành phố Hải PhòngHuyện Thuỷ NguyênXã Cao Nhân</v>
      </c>
      <c r="G948" t="s">
        <v>2452</v>
      </c>
      <c r="H948">
        <v>1253</v>
      </c>
    </row>
    <row r="949" spans="1:8">
      <c r="A949">
        <v>10755</v>
      </c>
      <c r="B949" t="s">
        <v>513</v>
      </c>
      <c r="C949">
        <v>91</v>
      </c>
      <c r="D949" t="s">
        <v>817</v>
      </c>
      <c r="E949">
        <v>856</v>
      </c>
      <c r="F949" s="48" t="str">
        <f t="shared" si="14"/>
        <v>Thành phố Hải PhòngQuận Ngô QuyềnPhường Lạc Viên</v>
      </c>
      <c r="G949" t="s">
        <v>2453</v>
      </c>
      <c r="H949">
        <v>1254</v>
      </c>
    </row>
    <row r="950" spans="1:8">
      <c r="A950">
        <v>10756</v>
      </c>
      <c r="B950" t="s">
        <v>513</v>
      </c>
      <c r="C950">
        <v>91</v>
      </c>
      <c r="D950" t="s">
        <v>817</v>
      </c>
      <c r="E950">
        <v>856</v>
      </c>
      <c r="F950" s="48" t="str">
        <f t="shared" si="14"/>
        <v>Thành phố Hải PhòngQuận Ngô QuyềnPhường Lạch Tray</v>
      </c>
      <c r="G950" t="s">
        <v>2454</v>
      </c>
      <c r="H950">
        <v>1255</v>
      </c>
    </row>
    <row r="951" spans="1:8">
      <c r="A951">
        <v>10757</v>
      </c>
      <c r="B951" t="s">
        <v>513</v>
      </c>
      <c r="C951">
        <v>91</v>
      </c>
      <c r="D951" t="s">
        <v>817</v>
      </c>
      <c r="E951">
        <v>856</v>
      </c>
      <c r="F951" s="48" t="str">
        <f t="shared" si="14"/>
        <v>Thành phố Hải PhòngQuận Ngô QuyềnPhường Máy Tơ</v>
      </c>
      <c r="G951" t="s">
        <v>2455</v>
      </c>
      <c r="H951">
        <v>1256</v>
      </c>
    </row>
    <row r="952" spans="1:8">
      <c r="A952">
        <v>10758</v>
      </c>
      <c r="B952" t="s">
        <v>513</v>
      </c>
      <c r="C952">
        <v>91</v>
      </c>
      <c r="D952" t="s">
        <v>817</v>
      </c>
      <c r="E952">
        <v>856</v>
      </c>
      <c r="F952" s="48" t="str">
        <f t="shared" si="14"/>
        <v>Thành phố Hải PhòngQuận Ngô QuyềnPhường Đông Khê</v>
      </c>
      <c r="G952" t="s">
        <v>2456</v>
      </c>
      <c r="H952">
        <v>1257</v>
      </c>
    </row>
    <row r="953" spans="1:8">
      <c r="A953">
        <v>10759</v>
      </c>
      <c r="B953" t="s">
        <v>513</v>
      </c>
      <c r="C953">
        <v>91</v>
      </c>
      <c r="D953" t="s">
        <v>817</v>
      </c>
      <c r="E953">
        <v>856</v>
      </c>
      <c r="F953" s="48" t="str">
        <f t="shared" si="14"/>
        <v>Thành phố Hải PhòngQuận Ngô QuyềnPhường Cầu Tre</v>
      </c>
      <c r="G953" t="s">
        <v>2457</v>
      </c>
      <c r="H953">
        <v>1258</v>
      </c>
    </row>
    <row r="954" spans="1:8">
      <c r="A954">
        <v>10760</v>
      </c>
      <c r="B954" t="s">
        <v>513</v>
      </c>
      <c r="C954">
        <v>91</v>
      </c>
      <c r="D954" t="s">
        <v>817</v>
      </c>
      <c r="E954">
        <v>856</v>
      </c>
      <c r="F954" s="48" t="str">
        <f t="shared" si="14"/>
        <v>Thành phố Hải PhòngQuận Ngô QuyềnPhường Lê Lợi</v>
      </c>
      <c r="G954" t="s">
        <v>1962</v>
      </c>
      <c r="H954">
        <v>1259</v>
      </c>
    </row>
    <row r="955" spans="1:8">
      <c r="A955">
        <v>10761</v>
      </c>
      <c r="B955" t="s">
        <v>513</v>
      </c>
      <c r="C955">
        <v>91</v>
      </c>
      <c r="D955" t="s">
        <v>817</v>
      </c>
      <c r="E955">
        <v>856</v>
      </c>
      <c r="F955" s="48" t="str">
        <f t="shared" si="14"/>
        <v>Thành phố Hải PhòngQuận Ngô QuyềnPhường Gia Viên</v>
      </c>
      <c r="G955" t="s">
        <v>2458</v>
      </c>
      <c r="H955">
        <v>1260</v>
      </c>
    </row>
    <row r="956" spans="1:8">
      <c r="A956">
        <v>10762</v>
      </c>
      <c r="B956" t="s">
        <v>513</v>
      </c>
      <c r="C956">
        <v>91</v>
      </c>
      <c r="D956" t="s">
        <v>817</v>
      </c>
      <c r="E956">
        <v>856</v>
      </c>
      <c r="F956" s="48" t="str">
        <f t="shared" si="14"/>
        <v>Thành phố Hải PhòngQuận Ngô QuyềnPhường Vạn Mỹ</v>
      </c>
      <c r="G956" t="s">
        <v>2459</v>
      </c>
      <c r="H956">
        <v>1261</v>
      </c>
    </row>
    <row r="957" spans="1:8">
      <c r="A957">
        <v>10763</v>
      </c>
      <c r="B957" t="s">
        <v>513</v>
      </c>
      <c r="C957">
        <v>91</v>
      </c>
      <c r="D957" t="s">
        <v>817</v>
      </c>
      <c r="E957">
        <v>856</v>
      </c>
      <c r="F957" s="48" t="str">
        <f t="shared" si="14"/>
        <v>Thành phố Hải PhòngQuận Ngô QuyềnPhường Máy Chai</v>
      </c>
      <c r="G957" t="s">
        <v>2460</v>
      </c>
      <c r="H957">
        <v>1262</v>
      </c>
    </row>
    <row r="958" spans="1:8">
      <c r="A958">
        <v>10764</v>
      </c>
      <c r="B958" t="s">
        <v>513</v>
      </c>
      <c r="C958">
        <v>91</v>
      </c>
      <c r="D958" t="s">
        <v>817</v>
      </c>
      <c r="E958">
        <v>856</v>
      </c>
      <c r="F958" s="48" t="str">
        <f t="shared" si="14"/>
        <v>Thành phố Hải PhòngQuận Ngô QuyềnPhường Đằng Giang</v>
      </c>
      <c r="G958" t="s">
        <v>2461</v>
      </c>
      <c r="H958">
        <v>1263</v>
      </c>
    </row>
    <row r="959" spans="1:8">
      <c r="A959">
        <v>10765</v>
      </c>
      <c r="B959" t="s">
        <v>513</v>
      </c>
      <c r="C959">
        <v>91</v>
      </c>
      <c r="D959" t="s">
        <v>817</v>
      </c>
      <c r="E959">
        <v>856</v>
      </c>
      <c r="F959" s="48" t="str">
        <f t="shared" si="14"/>
        <v>Thành phố Hải PhòngQuận Ngô QuyềnPhường Lương Khánh Thiện</v>
      </c>
      <c r="G959" t="s">
        <v>2462</v>
      </c>
      <c r="H959">
        <v>1264</v>
      </c>
    </row>
    <row r="960" spans="1:8">
      <c r="A960">
        <v>10766</v>
      </c>
      <c r="B960" t="s">
        <v>513</v>
      </c>
      <c r="C960">
        <v>91</v>
      </c>
      <c r="D960" t="s">
        <v>817</v>
      </c>
      <c r="E960">
        <v>856</v>
      </c>
      <c r="F960" s="48" t="str">
        <f t="shared" si="14"/>
        <v>Thành phố Hải PhòngQuận Ngô QuyềnPhường Cầu Đất</v>
      </c>
      <c r="G960" t="s">
        <v>2463</v>
      </c>
      <c r="H960">
        <v>1265</v>
      </c>
    </row>
    <row r="961" spans="1:8">
      <c r="A961">
        <v>10903</v>
      </c>
      <c r="B961" t="s">
        <v>513</v>
      </c>
      <c r="C961">
        <v>91</v>
      </c>
      <c r="D961" t="s">
        <v>817</v>
      </c>
      <c r="E961">
        <v>856</v>
      </c>
      <c r="F961" s="48" t="str">
        <f t="shared" si="14"/>
        <v>Thành phố Hải PhòngQuận Ngô QuyềnPhường Đổng Quốc Bình</v>
      </c>
      <c r="G961" t="s">
        <v>2464</v>
      </c>
      <c r="H961">
        <v>1266</v>
      </c>
    </row>
    <row r="962" spans="1:8">
      <c r="A962">
        <v>10904</v>
      </c>
      <c r="B962" t="s">
        <v>513</v>
      </c>
      <c r="C962">
        <v>91</v>
      </c>
      <c r="D962" t="s">
        <v>818</v>
      </c>
      <c r="E962">
        <v>857</v>
      </c>
      <c r="F962" s="48" t="str">
        <f t="shared" ref="F962:F1025" si="15">B962&amp;D962&amp;G962</f>
        <v>Thành phố Hải PhòngQuận Lê ChânPhường Cát Dài</v>
      </c>
      <c r="G962" t="s">
        <v>2465</v>
      </c>
      <c r="H962">
        <v>1267</v>
      </c>
    </row>
    <row r="963" spans="1:8">
      <c r="A963">
        <v>10905</v>
      </c>
      <c r="B963" t="s">
        <v>513</v>
      </c>
      <c r="C963">
        <v>91</v>
      </c>
      <c r="D963" t="s">
        <v>818</v>
      </c>
      <c r="E963">
        <v>857</v>
      </c>
      <c r="F963" s="48" t="str">
        <f t="shared" si="15"/>
        <v>Thành phố Hải PhòngQuận Lê ChânPhường Trại Cau</v>
      </c>
      <c r="G963" t="s">
        <v>2466</v>
      </c>
      <c r="H963">
        <v>1268</v>
      </c>
    </row>
    <row r="964" spans="1:8">
      <c r="A964">
        <v>10906</v>
      </c>
      <c r="B964" t="s">
        <v>513</v>
      </c>
      <c r="C964">
        <v>91</v>
      </c>
      <c r="D964" t="s">
        <v>818</v>
      </c>
      <c r="E964">
        <v>857</v>
      </c>
      <c r="F964" s="48" t="str">
        <f t="shared" si="15"/>
        <v>Thành phố Hải PhòngQuận Lê ChânPhường Đông Hải</v>
      </c>
      <c r="G964" t="s">
        <v>2467</v>
      </c>
      <c r="H964">
        <v>1269</v>
      </c>
    </row>
    <row r="965" spans="1:8">
      <c r="A965">
        <v>10907</v>
      </c>
      <c r="B965" t="s">
        <v>513</v>
      </c>
      <c r="C965">
        <v>91</v>
      </c>
      <c r="D965" t="s">
        <v>818</v>
      </c>
      <c r="E965">
        <v>857</v>
      </c>
      <c r="F965" s="48" t="str">
        <f t="shared" si="15"/>
        <v>Thành phố Hải PhòngQuận Lê ChânPhường An Biên</v>
      </c>
      <c r="G965" t="s">
        <v>2468</v>
      </c>
      <c r="H965">
        <v>1270</v>
      </c>
    </row>
    <row r="966" spans="1:8">
      <c r="A966">
        <v>10908</v>
      </c>
      <c r="B966" t="s">
        <v>513</v>
      </c>
      <c r="C966">
        <v>91</v>
      </c>
      <c r="D966" t="s">
        <v>818</v>
      </c>
      <c r="E966">
        <v>857</v>
      </c>
      <c r="F966" s="48" t="str">
        <f t="shared" si="15"/>
        <v>Thành phố Hải PhòngQuận Lê ChânPhường Hồ Nam</v>
      </c>
      <c r="G966" t="s">
        <v>2469</v>
      </c>
      <c r="H966">
        <v>1271</v>
      </c>
    </row>
    <row r="967" spans="1:8">
      <c r="A967">
        <v>10909</v>
      </c>
      <c r="B967" t="s">
        <v>513</v>
      </c>
      <c r="C967">
        <v>91</v>
      </c>
      <c r="D967" t="s">
        <v>818</v>
      </c>
      <c r="E967">
        <v>857</v>
      </c>
      <c r="F967" s="48" t="str">
        <f t="shared" si="15"/>
        <v>Thành phố Hải PhòngQuận Lê ChânPhường Trần Nguyên Hãn</v>
      </c>
      <c r="G967" t="s">
        <v>1975</v>
      </c>
      <c r="H967">
        <v>1272</v>
      </c>
    </row>
    <row r="968" spans="1:8">
      <c r="A968">
        <v>10910</v>
      </c>
      <c r="B968" t="s">
        <v>513</v>
      </c>
      <c r="C968">
        <v>91</v>
      </c>
      <c r="D968" t="s">
        <v>818</v>
      </c>
      <c r="E968">
        <v>857</v>
      </c>
      <c r="F968" s="48" t="str">
        <f t="shared" si="15"/>
        <v>Thành phố Hải PhòngQuận Lê ChânPhường Lam Sơn</v>
      </c>
      <c r="G968" t="s">
        <v>2470</v>
      </c>
      <c r="H968">
        <v>1273</v>
      </c>
    </row>
    <row r="969" spans="1:8">
      <c r="A969">
        <v>10911</v>
      </c>
      <c r="B969" t="s">
        <v>513</v>
      </c>
      <c r="C969">
        <v>91</v>
      </c>
      <c r="D969" t="s">
        <v>818</v>
      </c>
      <c r="E969">
        <v>857</v>
      </c>
      <c r="F969" s="48" t="str">
        <f t="shared" si="15"/>
        <v>Thành phố Hải PhòngQuận Lê ChânPhường Dư Hàng Kênh</v>
      </c>
      <c r="G969" t="s">
        <v>2471</v>
      </c>
      <c r="H969">
        <v>1274</v>
      </c>
    </row>
    <row r="970" spans="1:8">
      <c r="A970">
        <v>10912</v>
      </c>
      <c r="B970" t="s">
        <v>513</v>
      </c>
      <c r="C970">
        <v>91</v>
      </c>
      <c r="D970" t="s">
        <v>818</v>
      </c>
      <c r="E970">
        <v>857</v>
      </c>
      <c r="F970" s="48" t="str">
        <f t="shared" si="15"/>
        <v>Thành phố Hải PhòngQuận Lê ChânPhường Hàng Kênh</v>
      </c>
      <c r="G970" t="s">
        <v>2472</v>
      </c>
      <c r="H970">
        <v>1275</v>
      </c>
    </row>
    <row r="971" spans="1:8">
      <c r="A971">
        <v>10913</v>
      </c>
      <c r="B971" t="s">
        <v>513</v>
      </c>
      <c r="C971">
        <v>91</v>
      </c>
      <c r="D971" t="s">
        <v>818</v>
      </c>
      <c r="E971">
        <v>857</v>
      </c>
      <c r="F971" s="48" t="str">
        <f t="shared" si="15"/>
        <v>Thành phố Hải PhòngQuận Lê ChânPhường Vĩnh Niệm</v>
      </c>
      <c r="G971" t="s">
        <v>2473</v>
      </c>
      <c r="H971">
        <v>1276</v>
      </c>
    </row>
    <row r="972" spans="1:8">
      <c r="A972">
        <v>10914</v>
      </c>
      <c r="B972" t="s">
        <v>513</v>
      </c>
      <c r="C972">
        <v>91</v>
      </c>
      <c r="D972" t="s">
        <v>818</v>
      </c>
      <c r="E972">
        <v>857</v>
      </c>
      <c r="F972" s="48" t="str">
        <f t="shared" si="15"/>
        <v>Thành phố Hải PhòngQuận Lê ChânPhường Kênh Dương</v>
      </c>
      <c r="G972" t="s">
        <v>2474</v>
      </c>
      <c r="H972">
        <v>1277</v>
      </c>
    </row>
    <row r="973" spans="1:8">
      <c r="A973">
        <v>10915</v>
      </c>
      <c r="B973" t="s">
        <v>513</v>
      </c>
      <c r="C973">
        <v>91</v>
      </c>
      <c r="D973" t="s">
        <v>818</v>
      </c>
      <c r="E973">
        <v>857</v>
      </c>
      <c r="F973" s="48" t="str">
        <f t="shared" si="15"/>
        <v>Thành phố Hải PhòngQuận Lê ChânPhường An Dương</v>
      </c>
      <c r="G973" t="s">
        <v>2475</v>
      </c>
      <c r="H973">
        <v>1278</v>
      </c>
    </row>
    <row r="974" spans="1:8">
      <c r="A974">
        <v>10916</v>
      </c>
      <c r="B974" t="s">
        <v>513</v>
      </c>
      <c r="C974">
        <v>91</v>
      </c>
      <c r="D974" t="s">
        <v>818</v>
      </c>
      <c r="E974">
        <v>857</v>
      </c>
      <c r="F974" s="48" t="str">
        <f t="shared" si="15"/>
        <v>Thành phố Hải PhòngQuận Lê ChânPhường Nghĩa Xá</v>
      </c>
      <c r="G974" t="s">
        <v>2476</v>
      </c>
      <c r="H974">
        <v>1279</v>
      </c>
    </row>
    <row r="975" spans="1:8">
      <c r="A975">
        <v>10917</v>
      </c>
      <c r="B975" t="s">
        <v>513</v>
      </c>
      <c r="C975">
        <v>91</v>
      </c>
      <c r="D975" t="s">
        <v>818</v>
      </c>
      <c r="E975">
        <v>857</v>
      </c>
      <c r="F975" s="48" t="str">
        <f t="shared" si="15"/>
        <v>Thành phố Hải PhòngQuận Lê ChânPhường Dư Hàng</v>
      </c>
      <c r="G975" t="s">
        <v>2477</v>
      </c>
      <c r="H975">
        <v>1280</v>
      </c>
    </row>
    <row r="976" spans="1:8">
      <c r="A976">
        <v>10918</v>
      </c>
      <c r="B976" t="s">
        <v>513</v>
      </c>
      <c r="C976">
        <v>91</v>
      </c>
      <c r="D976" t="s">
        <v>818</v>
      </c>
      <c r="E976">
        <v>857</v>
      </c>
      <c r="F976" s="48" t="str">
        <f t="shared" si="15"/>
        <v>Thành phố Hải PhòngQuận Lê ChânPhường Niệm Nghĩa</v>
      </c>
      <c r="G976" t="s">
        <v>2478</v>
      </c>
      <c r="H976">
        <v>1281</v>
      </c>
    </row>
    <row r="977" spans="1:8">
      <c r="A977">
        <v>10919</v>
      </c>
      <c r="B977" t="s">
        <v>513</v>
      </c>
      <c r="C977">
        <v>91</v>
      </c>
      <c r="D977" t="s">
        <v>820</v>
      </c>
      <c r="E977">
        <v>859</v>
      </c>
      <c r="F977" s="48" t="str">
        <f t="shared" si="15"/>
        <v>Thành phố Hải PhòngQuận Kiến AnPhường Ngọc Sơn</v>
      </c>
      <c r="G977" t="s">
        <v>2479</v>
      </c>
      <c r="H977">
        <v>1282</v>
      </c>
    </row>
    <row r="978" spans="1:8">
      <c r="A978">
        <v>10920</v>
      </c>
      <c r="B978" t="s">
        <v>513</v>
      </c>
      <c r="C978">
        <v>91</v>
      </c>
      <c r="D978" t="s">
        <v>820</v>
      </c>
      <c r="E978">
        <v>859</v>
      </c>
      <c r="F978" s="48" t="str">
        <f t="shared" si="15"/>
        <v>Thành phố Hải PhòngQuận Kiến AnPhường Văn Đẩu</v>
      </c>
      <c r="G978" t="s">
        <v>2480</v>
      </c>
      <c r="H978">
        <v>1283</v>
      </c>
    </row>
    <row r="979" spans="1:8">
      <c r="A979">
        <v>10921</v>
      </c>
      <c r="B979" t="s">
        <v>513</v>
      </c>
      <c r="C979">
        <v>91</v>
      </c>
      <c r="D979" t="s">
        <v>820</v>
      </c>
      <c r="E979">
        <v>859</v>
      </c>
      <c r="F979" s="48" t="str">
        <f t="shared" si="15"/>
        <v>Thành phố Hải PhòngQuận Kiến AnPhường Đồng Hoà</v>
      </c>
      <c r="G979" t="s">
        <v>2481</v>
      </c>
      <c r="H979">
        <v>1284</v>
      </c>
    </row>
    <row r="980" spans="1:8">
      <c r="A980">
        <v>10922</v>
      </c>
      <c r="B980" t="s">
        <v>513</v>
      </c>
      <c r="C980">
        <v>91</v>
      </c>
      <c r="D980" t="s">
        <v>820</v>
      </c>
      <c r="E980">
        <v>859</v>
      </c>
      <c r="F980" s="48" t="str">
        <f t="shared" si="15"/>
        <v>Thành phố Hải PhòngQuận Kiến AnPhường Tràng Minh</v>
      </c>
      <c r="G980" t="s">
        <v>2482</v>
      </c>
      <c r="H980">
        <v>1285</v>
      </c>
    </row>
    <row r="981" spans="1:8">
      <c r="A981">
        <v>10923</v>
      </c>
      <c r="B981" t="s">
        <v>513</v>
      </c>
      <c r="C981">
        <v>91</v>
      </c>
      <c r="D981" t="s">
        <v>820</v>
      </c>
      <c r="E981">
        <v>859</v>
      </c>
      <c r="F981" s="48" t="str">
        <f t="shared" si="15"/>
        <v>Thành phố Hải PhòngQuận Kiến AnPhường Nam Sơn</v>
      </c>
      <c r="G981" t="s">
        <v>2483</v>
      </c>
      <c r="H981">
        <v>1286</v>
      </c>
    </row>
    <row r="982" spans="1:8">
      <c r="A982">
        <v>10924</v>
      </c>
      <c r="B982" t="s">
        <v>513</v>
      </c>
      <c r="C982">
        <v>91</v>
      </c>
      <c r="D982" t="s">
        <v>820</v>
      </c>
      <c r="E982">
        <v>859</v>
      </c>
      <c r="F982" s="48" t="str">
        <f t="shared" si="15"/>
        <v>Thành phố Hải PhòngQuận Kiến AnPhường Trần Thành Ngọ</v>
      </c>
      <c r="G982" t="s">
        <v>2484</v>
      </c>
      <c r="H982">
        <v>1287</v>
      </c>
    </row>
    <row r="983" spans="1:8">
      <c r="A983">
        <v>10925</v>
      </c>
      <c r="B983" t="s">
        <v>513</v>
      </c>
      <c r="C983">
        <v>91</v>
      </c>
      <c r="D983" t="s">
        <v>820</v>
      </c>
      <c r="E983">
        <v>859</v>
      </c>
      <c r="F983" s="48" t="str">
        <f t="shared" si="15"/>
        <v>Thành phố Hải PhòngQuận Kiến AnPhường Lãm Hà</v>
      </c>
      <c r="G983" t="s">
        <v>2485</v>
      </c>
      <c r="H983">
        <v>1288</v>
      </c>
    </row>
    <row r="984" spans="1:8">
      <c r="A984">
        <v>10926</v>
      </c>
      <c r="B984" t="s">
        <v>513</v>
      </c>
      <c r="C984">
        <v>91</v>
      </c>
      <c r="D984" t="s">
        <v>820</v>
      </c>
      <c r="E984">
        <v>859</v>
      </c>
      <c r="F984" s="48" t="str">
        <f t="shared" si="15"/>
        <v>Thành phố Hải PhòngQuận Kiến AnPhường Quán Trữ</v>
      </c>
      <c r="G984" t="s">
        <v>2486</v>
      </c>
      <c r="H984">
        <v>1289</v>
      </c>
    </row>
    <row r="985" spans="1:8">
      <c r="A985">
        <v>10927</v>
      </c>
      <c r="B985" t="s">
        <v>513</v>
      </c>
      <c r="C985">
        <v>91</v>
      </c>
      <c r="D985" t="s">
        <v>820</v>
      </c>
      <c r="E985">
        <v>859</v>
      </c>
      <c r="F985" s="48" t="str">
        <f t="shared" si="15"/>
        <v>Thành phố Hải PhòngQuận Kiến AnPhường Bắc Sơn</v>
      </c>
      <c r="G985" t="s">
        <v>2487</v>
      </c>
      <c r="H985">
        <v>1290</v>
      </c>
    </row>
    <row r="986" spans="1:8">
      <c r="A986">
        <v>10928</v>
      </c>
      <c r="B986" t="s">
        <v>513</v>
      </c>
      <c r="C986">
        <v>91</v>
      </c>
      <c r="D986" t="s">
        <v>820</v>
      </c>
      <c r="E986">
        <v>859</v>
      </c>
      <c r="F986" s="48" t="str">
        <f t="shared" si="15"/>
        <v>Thành phố Hải PhòngQuận Kiến AnPhường Phù Liễn</v>
      </c>
      <c r="G986" t="s">
        <v>2488</v>
      </c>
      <c r="H986">
        <v>1291</v>
      </c>
    </row>
    <row r="987" spans="1:8">
      <c r="A987">
        <v>1161</v>
      </c>
      <c r="B987" t="s">
        <v>587</v>
      </c>
      <c r="C987">
        <v>128</v>
      </c>
      <c r="D987" t="s">
        <v>1240</v>
      </c>
      <c r="E987">
        <v>1289</v>
      </c>
      <c r="F987" s="48" t="str">
        <f t="shared" si="15"/>
        <v>Tỉnh An GiangHuyện Phú TânXã Phú An</v>
      </c>
      <c r="G987" t="s">
        <v>4616</v>
      </c>
      <c r="H987">
        <v>7397</v>
      </c>
    </row>
    <row r="988" spans="1:8">
      <c r="A988">
        <v>1162</v>
      </c>
      <c r="B988" t="s">
        <v>587</v>
      </c>
      <c r="C988">
        <v>128</v>
      </c>
      <c r="D988" t="s">
        <v>1240</v>
      </c>
      <c r="E988">
        <v>1289</v>
      </c>
      <c r="F988" s="48" t="str">
        <f t="shared" si="15"/>
        <v>Tỉnh An GiangHuyện Phú TânXã Phú Lâm</v>
      </c>
      <c r="G988" t="s">
        <v>3843</v>
      </c>
      <c r="H988">
        <v>7398</v>
      </c>
    </row>
    <row r="989" spans="1:8">
      <c r="A989">
        <v>1163</v>
      </c>
      <c r="B989" t="s">
        <v>587</v>
      </c>
      <c r="C989">
        <v>128</v>
      </c>
      <c r="D989" t="s">
        <v>1240</v>
      </c>
      <c r="E989">
        <v>1289</v>
      </c>
      <c r="F989" s="48" t="str">
        <f t="shared" si="15"/>
        <v>Tỉnh An GiangHuyện Phú TânXã Long Sơn</v>
      </c>
      <c r="G989" t="s">
        <v>2783</v>
      </c>
      <c r="H989">
        <v>7399</v>
      </c>
    </row>
    <row r="990" spans="1:8">
      <c r="A990">
        <v>1164</v>
      </c>
      <c r="B990" t="s">
        <v>587</v>
      </c>
      <c r="C990">
        <v>128</v>
      </c>
      <c r="D990" t="s">
        <v>1240</v>
      </c>
      <c r="E990">
        <v>1289</v>
      </c>
      <c r="F990" s="48" t="str">
        <f t="shared" si="15"/>
        <v>Tỉnh An GiangHuyện Phú TânXã Phú Thành</v>
      </c>
      <c r="G990" t="s">
        <v>6164</v>
      </c>
      <c r="H990">
        <v>7400</v>
      </c>
    </row>
    <row r="991" spans="1:8">
      <c r="A991">
        <v>1165</v>
      </c>
      <c r="B991" t="s">
        <v>587</v>
      </c>
      <c r="C991">
        <v>128</v>
      </c>
      <c r="D991" t="s">
        <v>1240</v>
      </c>
      <c r="E991">
        <v>1289</v>
      </c>
      <c r="F991" s="48" t="str">
        <f t="shared" si="15"/>
        <v>Tỉnh An GiangHuyện Phú TânXã Phú Xuân</v>
      </c>
      <c r="G991" t="s">
        <v>2908</v>
      </c>
      <c r="H991">
        <v>7401</v>
      </c>
    </row>
    <row r="992" spans="1:8">
      <c r="A992">
        <v>1166</v>
      </c>
      <c r="B992" t="s">
        <v>587</v>
      </c>
      <c r="C992">
        <v>128</v>
      </c>
      <c r="D992" t="s">
        <v>1240</v>
      </c>
      <c r="E992">
        <v>1289</v>
      </c>
      <c r="F992" s="48" t="str">
        <f t="shared" si="15"/>
        <v>Tỉnh An GiangHuyện Phú TânXã Phú Thọ</v>
      </c>
      <c r="G992" t="s">
        <v>3920</v>
      </c>
      <c r="H992">
        <v>7402</v>
      </c>
    </row>
    <row r="993" spans="1:8">
      <c r="A993">
        <v>1167</v>
      </c>
      <c r="B993" t="s">
        <v>587</v>
      </c>
      <c r="C993">
        <v>128</v>
      </c>
      <c r="D993" t="s">
        <v>1240</v>
      </c>
      <c r="E993">
        <v>1289</v>
      </c>
      <c r="F993" s="48" t="str">
        <f t="shared" si="15"/>
        <v>Tỉnh An GiangHuyện Phú TânXã Long Hoà</v>
      </c>
      <c r="G993" t="s">
        <v>4082</v>
      </c>
      <c r="H993">
        <v>7403</v>
      </c>
    </row>
    <row r="994" spans="1:8">
      <c r="A994">
        <v>1168</v>
      </c>
      <c r="B994" t="s">
        <v>587</v>
      </c>
      <c r="C994">
        <v>128</v>
      </c>
      <c r="D994" t="s">
        <v>1240</v>
      </c>
      <c r="E994">
        <v>1289</v>
      </c>
      <c r="F994" s="48" t="str">
        <f t="shared" si="15"/>
        <v>Tỉnh An GiangHuyện Phú TânXã Phú Bình</v>
      </c>
      <c r="G994" t="s">
        <v>3854</v>
      </c>
      <c r="H994">
        <v>7404</v>
      </c>
    </row>
    <row r="995" spans="1:8">
      <c r="A995">
        <v>1169</v>
      </c>
      <c r="B995" t="s">
        <v>587</v>
      </c>
      <c r="C995">
        <v>128</v>
      </c>
      <c r="D995" t="s">
        <v>1240</v>
      </c>
      <c r="E995">
        <v>1289</v>
      </c>
      <c r="F995" s="48" t="str">
        <f t="shared" si="15"/>
        <v>Tỉnh An GiangHuyện Phú TânXã Tân Trung</v>
      </c>
      <c r="G995" t="s">
        <v>3878</v>
      </c>
      <c r="H995">
        <v>7405</v>
      </c>
    </row>
    <row r="996" spans="1:8">
      <c r="A996">
        <v>1170</v>
      </c>
      <c r="B996" t="s">
        <v>587</v>
      </c>
      <c r="C996">
        <v>128</v>
      </c>
      <c r="D996" t="s">
        <v>1240</v>
      </c>
      <c r="E996">
        <v>1289</v>
      </c>
      <c r="F996" s="48" t="str">
        <f t="shared" si="15"/>
        <v>Tỉnh An GiangHuyện Phú TânXã Hiệp Xương</v>
      </c>
      <c r="G996" t="s">
        <v>7149</v>
      </c>
      <c r="H996">
        <v>7406</v>
      </c>
    </row>
    <row r="997" spans="1:8">
      <c r="A997">
        <v>1171</v>
      </c>
      <c r="B997" t="s">
        <v>587</v>
      </c>
      <c r="C997">
        <v>128</v>
      </c>
      <c r="D997" t="s">
        <v>1240</v>
      </c>
      <c r="E997">
        <v>1289</v>
      </c>
      <c r="F997" s="48" t="str">
        <f t="shared" si="15"/>
        <v>Tỉnh An GiangHuyện Phú TânXã Phú Hiệp</v>
      </c>
      <c r="G997" t="s">
        <v>3919</v>
      </c>
      <c r="H997">
        <v>7407</v>
      </c>
    </row>
    <row r="998" spans="1:8">
      <c r="A998">
        <v>1172</v>
      </c>
      <c r="B998" t="s">
        <v>587</v>
      </c>
      <c r="C998">
        <v>128</v>
      </c>
      <c r="D998" t="s">
        <v>1240</v>
      </c>
      <c r="E998">
        <v>1289</v>
      </c>
      <c r="F998" s="48" t="str">
        <f t="shared" si="15"/>
        <v>Tỉnh An GiangHuyện Phú TânXã Phú Thạnh</v>
      </c>
      <c r="G998" t="s">
        <v>1659</v>
      </c>
      <c r="H998">
        <v>7408</v>
      </c>
    </row>
    <row r="999" spans="1:8">
      <c r="A999">
        <v>1173</v>
      </c>
      <c r="B999" t="s">
        <v>587</v>
      </c>
      <c r="C999">
        <v>128</v>
      </c>
      <c r="D999" t="s">
        <v>1240</v>
      </c>
      <c r="E999">
        <v>1289</v>
      </c>
      <c r="F999" s="48" t="str">
        <f t="shared" si="15"/>
        <v>Tỉnh An GiangHuyện Phú TânXã Hoà Lạc</v>
      </c>
      <c r="G999" t="s">
        <v>7150</v>
      </c>
      <c r="H999">
        <v>7409</v>
      </c>
    </row>
    <row r="1000" spans="1:8">
      <c r="A1000">
        <v>1174</v>
      </c>
      <c r="B1000" t="s">
        <v>587</v>
      </c>
      <c r="C1000">
        <v>128</v>
      </c>
      <c r="D1000" t="s">
        <v>1240</v>
      </c>
      <c r="E1000">
        <v>1289</v>
      </c>
      <c r="F1000" s="48" t="str">
        <f t="shared" si="15"/>
        <v>Tỉnh An GiangHuyện Phú TânXã Phú Long</v>
      </c>
      <c r="G1000" t="s">
        <v>5503</v>
      </c>
      <c r="H1000">
        <v>7410</v>
      </c>
    </row>
    <row r="1001" spans="1:8">
      <c r="A1001">
        <v>1175</v>
      </c>
      <c r="B1001" t="s">
        <v>587</v>
      </c>
      <c r="C1001">
        <v>128</v>
      </c>
      <c r="D1001" t="s">
        <v>1240</v>
      </c>
      <c r="E1001">
        <v>1289</v>
      </c>
      <c r="F1001" s="48" t="str">
        <f t="shared" si="15"/>
        <v>Tỉnh An GiangHuyện Phú TânXã Phú Hưng</v>
      </c>
      <c r="G1001" t="s">
        <v>7151</v>
      </c>
      <c r="H1001">
        <v>7411</v>
      </c>
    </row>
    <row r="1002" spans="1:8">
      <c r="A1002">
        <v>1176</v>
      </c>
      <c r="B1002" t="s">
        <v>587</v>
      </c>
      <c r="C1002">
        <v>128</v>
      </c>
      <c r="D1002" t="s">
        <v>1240</v>
      </c>
      <c r="E1002">
        <v>1289</v>
      </c>
      <c r="F1002" s="48" t="str">
        <f t="shared" si="15"/>
        <v>Tỉnh An GiangHuyện Phú TânXã Tân Hòa</v>
      </c>
      <c r="G1002" t="s">
        <v>2214</v>
      </c>
      <c r="H1002">
        <v>7412</v>
      </c>
    </row>
    <row r="1003" spans="1:8">
      <c r="A1003">
        <v>1177</v>
      </c>
      <c r="B1003" t="s">
        <v>587</v>
      </c>
      <c r="C1003">
        <v>128</v>
      </c>
      <c r="D1003" t="s">
        <v>1240</v>
      </c>
      <c r="E1003">
        <v>1289</v>
      </c>
      <c r="F1003" s="48" t="str">
        <f t="shared" si="15"/>
        <v>Tỉnh An GiangHuyện Phú TânXã Bình Thạnh Đông</v>
      </c>
      <c r="G1003" t="s">
        <v>7152</v>
      </c>
      <c r="H1003">
        <v>7413</v>
      </c>
    </row>
    <row r="1004" spans="1:8">
      <c r="A1004">
        <v>1178</v>
      </c>
      <c r="B1004" t="s">
        <v>587</v>
      </c>
      <c r="C1004">
        <v>128</v>
      </c>
      <c r="D1004" t="s">
        <v>1240</v>
      </c>
      <c r="E1004">
        <v>1289</v>
      </c>
      <c r="F1004" s="48" t="str">
        <f t="shared" si="15"/>
        <v>Tỉnh An GiangHuyện Phú TânThị trấn Phú Mỹ</v>
      </c>
      <c r="G1004" t="s">
        <v>7153</v>
      </c>
      <c r="H1004">
        <v>7414</v>
      </c>
    </row>
    <row r="1005" spans="1:8">
      <c r="A1005">
        <v>1179</v>
      </c>
      <c r="B1005" t="s">
        <v>587</v>
      </c>
      <c r="C1005">
        <v>128</v>
      </c>
      <c r="D1005" t="s">
        <v>1240</v>
      </c>
      <c r="E1005">
        <v>1289</v>
      </c>
      <c r="F1005" s="48" t="str">
        <f t="shared" si="15"/>
        <v>Tỉnh An GiangHuyện Phú TânThị trấn Chợ Vàm</v>
      </c>
      <c r="G1005" t="s">
        <v>7154</v>
      </c>
      <c r="H1005">
        <v>7415</v>
      </c>
    </row>
    <row r="1006" spans="1:8">
      <c r="A1006">
        <v>1728</v>
      </c>
      <c r="B1006" t="s">
        <v>587</v>
      </c>
      <c r="C1006">
        <v>128</v>
      </c>
      <c r="D1006" t="s">
        <v>1238</v>
      </c>
      <c r="E1006">
        <v>1287</v>
      </c>
      <c r="F1006" s="48" t="str">
        <f t="shared" si="15"/>
        <v>Tỉnh An GiangHuyện An PhúXã Phú Hội</v>
      </c>
      <c r="G1006" t="s">
        <v>5188</v>
      </c>
      <c r="H1006">
        <v>7965</v>
      </c>
    </row>
    <row r="1007" spans="1:8">
      <c r="A1007">
        <v>1729</v>
      </c>
      <c r="B1007" t="s">
        <v>587</v>
      </c>
      <c r="C1007">
        <v>128</v>
      </c>
      <c r="D1007" t="s">
        <v>1238</v>
      </c>
      <c r="E1007">
        <v>1287</v>
      </c>
      <c r="F1007" s="48" t="str">
        <f t="shared" si="15"/>
        <v>Tỉnh An GiangHuyện An PhúXã Vĩnh Hậu</v>
      </c>
      <c r="G1007" t="s">
        <v>5954</v>
      </c>
      <c r="H1007">
        <v>7966</v>
      </c>
    </row>
    <row r="1008" spans="1:8">
      <c r="A1008">
        <v>1730</v>
      </c>
      <c r="B1008" t="s">
        <v>587</v>
      </c>
      <c r="C1008">
        <v>128</v>
      </c>
      <c r="D1008" t="s">
        <v>1238</v>
      </c>
      <c r="E1008">
        <v>1287</v>
      </c>
      <c r="F1008" s="48" t="str">
        <f t="shared" si="15"/>
        <v>Tỉnh An GiangHuyện An PhúXã Vĩnh Lộc</v>
      </c>
      <c r="G1008" t="s">
        <v>6429</v>
      </c>
      <c r="H1008">
        <v>7967</v>
      </c>
    </row>
    <row r="1009" spans="1:8">
      <c r="A1009">
        <v>1732</v>
      </c>
      <c r="B1009" t="s">
        <v>587</v>
      </c>
      <c r="C1009">
        <v>128</v>
      </c>
      <c r="D1009" t="s">
        <v>1238</v>
      </c>
      <c r="E1009">
        <v>1287</v>
      </c>
      <c r="F1009" s="48" t="str">
        <f t="shared" si="15"/>
        <v>Tỉnh An GiangHuyện An PhúXã Khánh Bình</v>
      </c>
      <c r="G1009" t="s">
        <v>7574</v>
      </c>
      <c r="H1009">
        <v>7968</v>
      </c>
    </row>
    <row r="1010" spans="1:8">
      <c r="A1010">
        <v>1733</v>
      </c>
      <c r="B1010" t="s">
        <v>587</v>
      </c>
      <c r="C1010">
        <v>128</v>
      </c>
      <c r="D1010" t="s">
        <v>1238</v>
      </c>
      <c r="E1010">
        <v>1287</v>
      </c>
      <c r="F1010" s="48" t="str">
        <f t="shared" si="15"/>
        <v>Tỉnh An GiangHuyện An PhúXã Phước Hưng</v>
      </c>
      <c r="G1010" t="s">
        <v>5080</v>
      </c>
      <c r="H1010">
        <v>7969</v>
      </c>
    </row>
    <row r="1011" spans="1:8">
      <c r="A1011">
        <v>1734</v>
      </c>
      <c r="B1011" t="s">
        <v>587</v>
      </c>
      <c r="C1011">
        <v>128</v>
      </c>
      <c r="D1011" t="s">
        <v>1238</v>
      </c>
      <c r="E1011">
        <v>1287</v>
      </c>
      <c r="F1011" s="48" t="str">
        <f t="shared" si="15"/>
        <v>Tỉnh An GiangHuyện An PhúXã Quốc Thái</v>
      </c>
      <c r="G1011" t="s">
        <v>7575</v>
      </c>
      <c r="H1011">
        <v>7970</v>
      </c>
    </row>
    <row r="1012" spans="1:8">
      <c r="A1012">
        <v>1735</v>
      </c>
      <c r="B1012" t="s">
        <v>587</v>
      </c>
      <c r="C1012">
        <v>128</v>
      </c>
      <c r="D1012" t="s">
        <v>1238</v>
      </c>
      <c r="E1012">
        <v>1287</v>
      </c>
      <c r="F1012" s="48" t="str">
        <f t="shared" si="15"/>
        <v>Tỉnh An GiangHuyện An PhúXã Khánh An</v>
      </c>
      <c r="G1012" t="s">
        <v>6932</v>
      </c>
      <c r="H1012">
        <v>7971</v>
      </c>
    </row>
    <row r="1013" spans="1:8">
      <c r="A1013">
        <v>1736</v>
      </c>
      <c r="B1013" t="s">
        <v>587</v>
      </c>
      <c r="C1013">
        <v>128</v>
      </c>
      <c r="D1013" t="s">
        <v>1238</v>
      </c>
      <c r="E1013">
        <v>1287</v>
      </c>
      <c r="F1013" s="48" t="str">
        <f t="shared" si="15"/>
        <v>Tỉnh An GiangHuyện An PhúXã Đa Phước</v>
      </c>
      <c r="G1013" t="s">
        <v>7161</v>
      </c>
      <c r="H1013">
        <v>7972</v>
      </c>
    </row>
    <row r="1014" spans="1:8">
      <c r="A1014">
        <v>1737</v>
      </c>
      <c r="B1014" t="s">
        <v>587</v>
      </c>
      <c r="C1014">
        <v>128</v>
      </c>
      <c r="D1014" t="s">
        <v>1238</v>
      </c>
      <c r="E1014">
        <v>1287</v>
      </c>
      <c r="F1014" s="48" t="str">
        <f t="shared" si="15"/>
        <v>Tỉnh An GiangHuyện An PhúXã Nhơn Hội</v>
      </c>
      <c r="G1014" t="s">
        <v>7280</v>
      </c>
      <c r="H1014">
        <v>7973</v>
      </c>
    </row>
    <row r="1015" spans="1:8">
      <c r="A1015">
        <v>1738</v>
      </c>
      <c r="B1015" t="s">
        <v>587</v>
      </c>
      <c r="C1015">
        <v>128</v>
      </c>
      <c r="D1015" t="s">
        <v>1238</v>
      </c>
      <c r="E1015">
        <v>1287</v>
      </c>
      <c r="F1015" s="48" t="str">
        <f t="shared" si="15"/>
        <v>Tỉnh An GiangHuyện An PhúXã Vĩnh Trường</v>
      </c>
      <c r="G1015" t="s">
        <v>2387</v>
      </c>
      <c r="H1015">
        <v>7974</v>
      </c>
    </row>
    <row r="1016" spans="1:8">
      <c r="A1016">
        <v>1739</v>
      </c>
      <c r="B1016" t="s">
        <v>587</v>
      </c>
      <c r="C1016">
        <v>128</v>
      </c>
      <c r="D1016" t="s">
        <v>1238</v>
      </c>
      <c r="E1016">
        <v>1287</v>
      </c>
      <c r="F1016" s="48" t="str">
        <f t="shared" si="15"/>
        <v>Tỉnh An GiangHuyện An PhúThị trấn An Phú</v>
      </c>
      <c r="G1016" t="s">
        <v>7576</v>
      </c>
      <c r="H1016">
        <v>7975</v>
      </c>
    </row>
    <row r="1017" spans="1:8">
      <c r="A1017">
        <v>1740</v>
      </c>
      <c r="B1017" t="s">
        <v>587</v>
      </c>
      <c r="C1017">
        <v>128</v>
      </c>
      <c r="D1017" t="s">
        <v>1238</v>
      </c>
      <c r="E1017">
        <v>1287</v>
      </c>
      <c r="F1017" s="48" t="str">
        <f t="shared" si="15"/>
        <v>Tỉnh An GiangHuyện An PhúXã Vĩnh Hội Đông</v>
      </c>
      <c r="G1017" t="s">
        <v>7577</v>
      </c>
      <c r="H1017">
        <v>7976</v>
      </c>
    </row>
    <row r="1018" spans="1:8">
      <c r="A1018">
        <v>1741</v>
      </c>
      <c r="B1018" t="s">
        <v>587</v>
      </c>
      <c r="C1018">
        <v>128</v>
      </c>
      <c r="D1018" t="s">
        <v>1238</v>
      </c>
      <c r="E1018">
        <v>1287</v>
      </c>
      <c r="F1018" s="48" t="str">
        <f t="shared" si="15"/>
        <v>Tỉnh An GiangHuyện An PhúThị Trấn Long Bình</v>
      </c>
      <c r="G1018" t="s">
        <v>7578</v>
      </c>
      <c r="H1018">
        <v>7977</v>
      </c>
    </row>
    <row r="1019" spans="1:8">
      <c r="A1019">
        <v>1742</v>
      </c>
      <c r="B1019" t="s">
        <v>587</v>
      </c>
      <c r="C1019">
        <v>128</v>
      </c>
      <c r="D1019" t="s">
        <v>1238</v>
      </c>
      <c r="E1019">
        <v>1287</v>
      </c>
      <c r="F1019" s="48" t="str">
        <f t="shared" si="15"/>
        <v>Tỉnh An GiangHuyện An PhúXã Phú Hữu</v>
      </c>
      <c r="G1019" t="s">
        <v>6473</v>
      </c>
      <c r="H1019">
        <v>7978</v>
      </c>
    </row>
    <row r="1020" spans="1:8">
      <c r="A1020">
        <v>4658</v>
      </c>
      <c r="B1020" t="s">
        <v>587</v>
      </c>
      <c r="C1020">
        <v>128</v>
      </c>
      <c r="D1020" t="s">
        <v>1242</v>
      </c>
      <c r="E1020">
        <v>1291</v>
      </c>
      <c r="F1020" s="48" t="str">
        <f t="shared" si="15"/>
        <v>Tỉnh An GiangHuyện Tịnh BiênXã Văn Giáo</v>
      </c>
      <c r="G1020" t="s">
        <v>1976</v>
      </c>
      <c r="H1020">
        <v>701</v>
      </c>
    </row>
    <row r="1021" spans="1:8">
      <c r="A1021">
        <v>4659</v>
      </c>
      <c r="B1021" t="s">
        <v>587</v>
      </c>
      <c r="C1021">
        <v>128</v>
      </c>
      <c r="D1021" t="s">
        <v>1242</v>
      </c>
      <c r="E1021">
        <v>1291</v>
      </c>
      <c r="F1021" s="48" t="str">
        <f t="shared" si="15"/>
        <v>Tỉnh An GiangHuyện Tịnh BiênThị trấn Chi Lăng</v>
      </c>
      <c r="G1021" t="s">
        <v>1977</v>
      </c>
      <c r="H1021">
        <v>702</v>
      </c>
    </row>
    <row r="1022" spans="1:8">
      <c r="A1022">
        <v>4660</v>
      </c>
      <c r="B1022" t="s">
        <v>587</v>
      </c>
      <c r="C1022">
        <v>128</v>
      </c>
      <c r="D1022" t="s">
        <v>1242</v>
      </c>
      <c r="E1022">
        <v>1291</v>
      </c>
      <c r="F1022" s="48" t="str">
        <f t="shared" si="15"/>
        <v>Tỉnh An GiangHuyện Tịnh BiênXã Vĩnh Trung</v>
      </c>
      <c r="G1022" t="s">
        <v>1835</v>
      </c>
      <c r="H1022">
        <v>703</v>
      </c>
    </row>
    <row r="1023" spans="1:8">
      <c r="A1023">
        <v>4661</v>
      </c>
      <c r="B1023" t="s">
        <v>587</v>
      </c>
      <c r="C1023">
        <v>128</v>
      </c>
      <c r="D1023" t="s">
        <v>1242</v>
      </c>
      <c r="E1023">
        <v>1291</v>
      </c>
      <c r="F1023" s="48" t="str">
        <f t="shared" si="15"/>
        <v>Tỉnh An GiangHuyện Tịnh BiênXã An Phú</v>
      </c>
      <c r="G1023" t="s">
        <v>1978</v>
      </c>
      <c r="H1023">
        <v>704</v>
      </c>
    </row>
    <row r="1024" spans="1:8">
      <c r="A1024">
        <v>4662</v>
      </c>
      <c r="B1024" t="s">
        <v>587</v>
      </c>
      <c r="C1024">
        <v>128</v>
      </c>
      <c r="D1024" t="s">
        <v>1242</v>
      </c>
      <c r="E1024">
        <v>1291</v>
      </c>
      <c r="F1024" s="48" t="str">
        <f t="shared" si="15"/>
        <v>Tỉnh An GiangHuyện Tịnh BiênXã An Nông</v>
      </c>
      <c r="G1024" t="s">
        <v>1979</v>
      </c>
      <c r="H1024">
        <v>705</v>
      </c>
    </row>
    <row r="1025" spans="1:8">
      <c r="A1025">
        <v>4663</v>
      </c>
      <c r="B1025" t="s">
        <v>587</v>
      </c>
      <c r="C1025">
        <v>128</v>
      </c>
      <c r="D1025" t="s">
        <v>1242</v>
      </c>
      <c r="E1025">
        <v>1291</v>
      </c>
      <c r="F1025" s="48" t="str">
        <f t="shared" si="15"/>
        <v>Tỉnh An GiangHuyện Tịnh BiênXã Nhơn Hưng</v>
      </c>
      <c r="G1025" t="s">
        <v>1980</v>
      </c>
      <c r="H1025">
        <v>706</v>
      </c>
    </row>
    <row r="1026" spans="1:8">
      <c r="A1026">
        <v>4664</v>
      </c>
      <c r="B1026" t="s">
        <v>587</v>
      </c>
      <c r="C1026">
        <v>128</v>
      </c>
      <c r="D1026" t="s">
        <v>1242</v>
      </c>
      <c r="E1026">
        <v>1291</v>
      </c>
      <c r="F1026" s="48" t="str">
        <f t="shared" ref="F1026:F1089" si="16">B1026&amp;D1026&amp;G1026</f>
        <v>Tỉnh An GiangHuyện Tịnh BiênXã Tân Lập</v>
      </c>
      <c r="G1026" t="s">
        <v>1699</v>
      </c>
      <c r="H1026">
        <v>707</v>
      </c>
    </row>
    <row r="1027" spans="1:8">
      <c r="A1027">
        <v>4665</v>
      </c>
      <c r="B1027" t="s">
        <v>587</v>
      </c>
      <c r="C1027">
        <v>128</v>
      </c>
      <c r="D1027" t="s">
        <v>1242</v>
      </c>
      <c r="E1027">
        <v>1291</v>
      </c>
      <c r="F1027" s="48" t="str">
        <f t="shared" si="16"/>
        <v>Tỉnh An GiangHuyện Tịnh BiênThị trấn Nhà Bàng</v>
      </c>
      <c r="G1027" t="s">
        <v>1981</v>
      </c>
      <c r="H1027">
        <v>708</v>
      </c>
    </row>
    <row r="1028" spans="1:8">
      <c r="A1028">
        <v>4666</v>
      </c>
      <c r="B1028" t="s">
        <v>587</v>
      </c>
      <c r="C1028">
        <v>128</v>
      </c>
      <c r="D1028" t="s">
        <v>1242</v>
      </c>
      <c r="E1028">
        <v>1291</v>
      </c>
      <c r="F1028" s="48" t="str">
        <f t="shared" si="16"/>
        <v>Tỉnh An GiangHuyện Tịnh BiênXã Tân Lợi</v>
      </c>
      <c r="G1028" t="s">
        <v>1982</v>
      </c>
      <c r="H1028">
        <v>709</v>
      </c>
    </row>
    <row r="1029" spans="1:8">
      <c r="A1029">
        <v>4667</v>
      </c>
      <c r="B1029" t="s">
        <v>587</v>
      </c>
      <c r="C1029">
        <v>128</v>
      </c>
      <c r="D1029" t="s">
        <v>1242</v>
      </c>
      <c r="E1029">
        <v>1291</v>
      </c>
      <c r="F1029" s="48" t="str">
        <f t="shared" si="16"/>
        <v>Tỉnh An GiangHuyện Tịnh BiênXã Thới Sơn</v>
      </c>
      <c r="G1029" t="s">
        <v>1983</v>
      </c>
      <c r="H1029">
        <v>710</v>
      </c>
    </row>
    <row r="1030" spans="1:8">
      <c r="A1030">
        <v>4668</v>
      </c>
      <c r="B1030" t="s">
        <v>587</v>
      </c>
      <c r="C1030">
        <v>128</v>
      </c>
      <c r="D1030" t="s">
        <v>1242</v>
      </c>
      <c r="E1030">
        <v>1291</v>
      </c>
      <c r="F1030" s="48" t="str">
        <f t="shared" si="16"/>
        <v>Tỉnh An GiangHuyện Tịnh BiênThị trấn Tịnh Biên</v>
      </c>
      <c r="G1030" t="s">
        <v>1984</v>
      </c>
      <c r="H1030">
        <v>711</v>
      </c>
    </row>
    <row r="1031" spans="1:8">
      <c r="A1031">
        <v>4669</v>
      </c>
      <c r="B1031" t="s">
        <v>587</v>
      </c>
      <c r="C1031">
        <v>128</v>
      </c>
      <c r="D1031" t="s">
        <v>1242</v>
      </c>
      <c r="E1031">
        <v>1291</v>
      </c>
      <c r="F1031" s="48" t="str">
        <f t="shared" si="16"/>
        <v>Tỉnh An GiangHuyện Tịnh BiênXã Núi Voi</v>
      </c>
      <c r="G1031" t="s">
        <v>1985</v>
      </c>
      <c r="H1031">
        <v>712</v>
      </c>
    </row>
    <row r="1032" spans="1:8">
      <c r="A1032">
        <v>4670</v>
      </c>
      <c r="B1032" t="s">
        <v>587</v>
      </c>
      <c r="C1032">
        <v>128</v>
      </c>
      <c r="D1032" t="s">
        <v>1242</v>
      </c>
      <c r="E1032">
        <v>1291</v>
      </c>
      <c r="F1032" s="48" t="str">
        <f t="shared" si="16"/>
        <v>Tỉnh An GiangHuyện Tịnh BiênXã An Cư</v>
      </c>
      <c r="G1032" t="s">
        <v>1986</v>
      </c>
      <c r="H1032">
        <v>713</v>
      </c>
    </row>
    <row r="1033" spans="1:8">
      <c r="A1033">
        <v>4671</v>
      </c>
      <c r="B1033" t="s">
        <v>587</v>
      </c>
      <c r="C1033">
        <v>128</v>
      </c>
      <c r="D1033" t="s">
        <v>1242</v>
      </c>
      <c r="E1033">
        <v>1291</v>
      </c>
      <c r="F1033" s="48" t="str">
        <f t="shared" si="16"/>
        <v>Tỉnh An GiangHuyện Tịnh BiênXã An Hảo</v>
      </c>
      <c r="G1033" t="s">
        <v>1987</v>
      </c>
      <c r="H1033">
        <v>714</v>
      </c>
    </row>
    <row r="1034" spans="1:8">
      <c r="A1034">
        <v>4672</v>
      </c>
      <c r="B1034" t="s">
        <v>587</v>
      </c>
      <c r="C1034">
        <v>128</v>
      </c>
      <c r="D1034" t="s">
        <v>1237</v>
      </c>
      <c r="E1034">
        <v>1286</v>
      </c>
      <c r="F1034" s="48" t="str">
        <f t="shared" si="16"/>
        <v>Tỉnh An GiangThành phố Châu ĐốcXã Vĩnh Châu</v>
      </c>
      <c r="G1034" t="s">
        <v>1988</v>
      </c>
      <c r="H1034">
        <v>715</v>
      </c>
    </row>
    <row r="1035" spans="1:8">
      <c r="A1035">
        <v>4673</v>
      </c>
      <c r="B1035" t="s">
        <v>587</v>
      </c>
      <c r="C1035">
        <v>128</v>
      </c>
      <c r="D1035" t="s">
        <v>1237</v>
      </c>
      <c r="E1035">
        <v>1286</v>
      </c>
      <c r="F1035" s="48" t="str">
        <f t="shared" si="16"/>
        <v>Tỉnh An GiangThành phố Châu ĐốcPhường Vĩnh Ngươn</v>
      </c>
      <c r="G1035" t="s">
        <v>1989</v>
      </c>
      <c r="H1035">
        <v>716</v>
      </c>
    </row>
    <row r="1036" spans="1:8">
      <c r="A1036">
        <v>4674</v>
      </c>
      <c r="B1036" t="s">
        <v>587</v>
      </c>
      <c r="C1036">
        <v>128</v>
      </c>
      <c r="D1036" t="s">
        <v>1237</v>
      </c>
      <c r="E1036">
        <v>1286</v>
      </c>
      <c r="F1036" s="48" t="str">
        <f t="shared" si="16"/>
        <v>Tỉnh An GiangThành phố Châu ĐốcPhường Châu Phú A</v>
      </c>
      <c r="G1036" t="s">
        <v>1990</v>
      </c>
      <c r="H1036">
        <v>717</v>
      </c>
    </row>
    <row r="1037" spans="1:8">
      <c r="A1037">
        <v>4675</v>
      </c>
      <c r="B1037" t="s">
        <v>587</v>
      </c>
      <c r="C1037">
        <v>128</v>
      </c>
      <c r="D1037" t="s">
        <v>1237</v>
      </c>
      <c r="E1037">
        <v>1286</v>
      </c>
      <c r="F1037" s="48" t="str">
        <f t="shared" si="16"/>
        <v>Tỉnh An GiangThành phố Châu ĐốcXã Vĩnh Tế</v>
      </c>
      <c r="G1037" t="s">
        <v>1991</v>
      </c>
      <c r="H1037">
        <v>718</v>
      </c>
    </row>
    <row r="1038" spans="1:8">
      <c r="A1038">
        <v>4676</v>
      </c>
      <c r="B1038" t="s">
        <v>587</v>
      </c>
      <c r="C1038">
        <v>128</v>
      </c>
      <c r="D1038" t="s">
        <v>1237</v>
      </c>
      <c r="E1038">
        <v>1286</v>
      </c>
      <c r="F1038" s="48" t="str">
        <f t="shared" si="16"/>
        <v>Tỉnh An GiangThành phố Châu ĐốcPhường Vĩnh Mỹ</v>
      </c>
      <c r="G1038" t="s">
        <v>1992</v>
      </c>
      <c r="H1038">
        <v>719</v>
      </c>
    </row>
    <row r="1039" spans="1:8">
      <c r="A1039">
        <v>4677</v>
      </c>
      <c r="B1039" t="s">
        <v>587</v>
      </c>
      <c r="C1039">
        <v>128</v>
      </c>
      <c r="D1039" t="s">
        <v>1237</v>
      </c>
      <c r="E1039">
        <v>1286</v>
      </c>
      <c r="F1039" s="48" t="str">
        <f t="shared" si="16"/>
        <v>Tỉnh An GiangThành phố Châu ĐốcPhường Châu Phú B</v>
      </c>
      <c r="G1039" t="s">
        <v>1993</v>
      </c>
      <c r="H1039">
        <v>720</v>
      </c>
    </row>
    <row r="1040" spans="1:8">
      <c r="A1040">
        <v>4678</v>
      </c>
      <c r="B1040" t="s">
        <v>587</v>
      </c>
      <c r="C1040">
        <v>128</v>
      </c>
      <c r="D1040" t="s">
        <v>1237</v>
      </c>
      <c r="E1040">
        <v>1286</v>
      </c>
      <c r="F1040" s="48" t="str">
        <f t="shared" si="16"/>
        <v>Tỉnh An GiangThành phố Châu ĐốcPhường Núi Sam</v>
      </c>
      <c r="G1040" t="s">
        <v>1994</v>
      </c>
      <c r="H1040">
        <v>721</v>
      </c>
    </row>
    <row r="1041" spans="1:8">
      <c r="A1041">
        <v>7265</v>
      </c>
      <c r="B1041" t="s">
        <v>587</v>
      </c>
      <c r="C1041">
        <v>128</v>
      </c>
      <c r="D1041" t="s">
        <v>1241</v>
      </c>
      <c r="E1041">
        <v>1290</v>
      </c>
      <c r="F1041" s="48" t="str">
        <f t="shared" si="16"/>
        <v>Tỉnh An GiangHuyện Châu PhúXã Bình Mỹ</v>
      </c>
      <c r="G1041" t="s">
        <v>6954</v>
      </c>
      <c r="H1041">
        <v>9490</v>
      </c>
    </row>
    <row r="1042" spans="1:8">
      <c r="A1042">
        <v>7266</v>
      </c>
      <c r="B1042" t="s">
        <v>587</v>
      </c>
      <c r="C1042">
        <v>128</v>
      </c>
      <c r="D1042" t="s">
        <v>1241</v>
      </c>
      <c r="E1042">
        <v>1290</v>
      </c>
      <c r="F1042" s="48" t="str">
        <f t="shared" si="16"/>
        <v>Tỉnh An GiangHuyện Châu PhúXã Vĩnh Thạnh Trung</v>
      </c>
      <c r="G1042" t="s">
        <v>8531</v>
      </c>
      <c r="H1042">
        <v>9491</v>
      </c>
    </row>
    <row r="1043" spans="1:8">
      <c r="A1043">
        <v>7267</v>
      </c>
      <c r="B1043" t="s">
        <v>587</v>
      </c>
      <c r="C1043">
        <v>128</v>
      </c>
      <c r="D1043" t="s">
        <v>1241</v>
      </c>
      <c r="E1043">
        <v>1290</v>
      </c>
      <c r="F1043" s="48" t="str">
        <f t="shared" si="16"/>
        <v>Tỉnh An GiangHuyện Châu PhúXã Bình Thủy</v>
      </c>
      <c r="G1043" t="s">
        <v>8532</v>
      </c>
      <c r="H1043">
        <v>9492</v>
      </c>
    </row>
    <row r="1044" spans="1:8">
      <c r="A1044">
        <v>7268</v>
      </c>
      <c r="B1044" t="s">
        <v>587</v>
      </c>
      <c r="C1044">
        <v>128</v>
      </c>
      <c r="D1044" t="s">
        <v>1241</v>
      </c>
      <c r="E1044">
        <v>1290</v>
      </c>
      <c r="F1044" s="48" t="str">
        <f t="shared" si="16"/>
        <v>Tỉnh An GiangHuyện Châu PhúXã Mỹ Đức</v>
      </c>
      <c r="G1044" t="s">
        <v>2261</v>
      </c>
      <c r="H1044">
        <v>9493</v>
      </c>
    </row>
    <row r="1045" spans="1:8">
      <c r="A1045">
        <v>7269</v>
      </c>
      <c r="B1045" t="s">
        <v>587</v>
      </c>
      <c r="C1045">
        <v>128</v>
      </c>
      <c r="D1045" t="s">
        <v>1241</v>
      </c>
      <c r="E1045">
        <v>1290</v>
      </c>
      <c r="F1045" s="48" t="str">
        <f t="shared" si="16"/>
        <v>Tỉnh An GiangHuyện Châu PhúXã Thạnh Mỹ Tây</v>
      </c>
      <c r="G1045" t="s">
        <v>8533</v>
      </c>
      <c r="H1045">
        <v>9494</v>
      </c>
    </row>
    <row r="1046" spans="1:8">
      <c r="A1046">
        <v>7270</v>
      </c>
      <c r="B1046" t="s">
        <v>587</v>
      </c>
      <c r="C1046">
        <v>128</v>
      </c>
      <c r="D1046" t="s">
        <v>1241</v>
      </c>
      <c r="E1046">
        <v>1290</v>
      </c>
      <c r="F1046" s="48" t="str">
        <f t="shared" si="16"/>
        <v>Tỉnh An GiangHuyện Châu PhúXã Đào Hữu Cảnh</v>
      </c>
      <c r="G1046" t="s">
        <v>8534</v>
      </c>
      <c r="H1046">
        <v>9495</v>
      </c>
    </row>
    <row r="1047" spans="1:8">
      <c r="A1047">
        <v>7271</v>
      </c>
      <c r="B1047" t="s">
        <v>587</v>
      </c>
      <c r="C1047">
        <v>128</v>
      </c>
      <c r="D1047" t="s">
        <v>1241</v>
      </c>
      <c r="E1047">
        <v>1290</v>
      </c>
      <c r="F1047" s="48" t="str">
        <f t="shared" si="16"/>
        <v>Tỉnh An GiangHuyện Châu PhúXã Khánh Hòa</v>
      </c>
      <c r="G1047" t="s">
        <v>6929</v>
      </c>
      <c r="H1047">
        <v>9496</v>
      </c>
    </row>
    <row r="1048" spans="1:8">
      <c r="A1048">
        <v>7272</v>
      </c>
      <c r="B1048" t="s">
        <v>587</v>
      </c>
      <c r="C1048">
        <v>128</v>
      </c>
      <c r="D1048" t="s">
        <v>1241</v>
      </c>
      <c r="E1048">
        <v>1290</v>
      </c>
      <c r="F1048" s="48" t="str">
        <f t="shared" si="16"/>
        <v>Tỉnh An GiangHuyện Châu PhúThị trấn Cái Dầu</v>
      </c>
      <c r="G1048" t="s">
        <v>8535</v>
      </c>
      <c r="H1048">
        <v>9497</v>
      </c>
    </row>
    <row r="1049" spans="1:8">
      <c r="A1049">
        <v>7273</v>
      </c>
      <c r="B1049" t="s">
        <v>587</v>
      </c>
      <c r="C1049">
        <v>128</v>
      </c>
      <c r="D1049" t="s">
        <v>1241</v>
      </c>
      <c r="E1049">
        <v>1290</v>
      </c>
      <c r="F1049" s="48" t="str">
        <f t="shared" si="16"/>
        <v>Tỉnh An GiangHuyện Châu PhúXã Bình Long</v>
      </c>
      <c r="G1049" t="s">
        <v>1391</v>
      </c>
      <c r="H1049">
        <v>9498</v>
      </c>
    </row>
    <row r="1050" spans="1:8">
      <c r="A1050">
        <v>7274</v>
      </c>
      <c r="B1050" t="s">
        <v>587</v>
      </c>
      <c r="C1050">
        <v>128</v>
      </c>
      <c r="D1050" t="s">
        <v>1241</v>
      </c>
      <c r="E1050">
        <v>1290</v>
      </c>
      <c r="F1050" s="48" t="str">
        <f t="shared" si="16"/>
        <v>Tỉnh An GiangHuyện Châu PhúXã Mỹ Phú</v>
      </c>
      <c r="G1050" t="s">
        <v>8476</v>
      </c>
      <c r="H1050">
        <v>9499</v>
      </c>
    </row>
    <row r="1051" spans="1:8">
      <c r="A1051">
        <v>7275</v>
      </c>
      <c r="B1051" t="s">
        <v>587</v>
      </c>
      <c r="C1051">
        <v>128</v>
      </c>
      <c r="D1051" t="s">
        <v>1241</v>
      </c>
      <c r="E1051">
        <v>1290</v>
      </c>
      <c r="F1051" s="48" t="str">
        <f t="shared" si="16"/>
        <v>Tỉnh An GiangHuyện Châu PhúXã Ô Long Vỹ</v>
      </c>
      <c r="G1051" t="s">
        <v>8536</v>
      </c>
      <c r="H1051">
        <v>9500</v>
      </c>
    </row>
    <row r="1052" spans="1:8">
      <c r="A1052">
        <v>7276</v>
      </c>
      <c r="B1052" t="s">
        <v>587</v>
      </c>
      <c r="C1052">
        <v>128</v>
      </c>
      <c r="D1052" t="s">
        <v>1241</v>
      </c>
      <c r="E1052">
        <v>1290</v>
      </c>
      <c r="F1052" s="48" t="str">
        <f t="shared" si="16"/>
        <v>Tỉnh An GiangHuyện Châu PhúXã Bình Phú</v>
      </c>
      <c r="G1052" t="s">
        <v>1661</v>
      </c>
      <c r="H1052">
        <v>9501</v>
      </c>
    </row>
    <row r="1053" spans="1:8">
      <c r="A1053">
        <v>7277</v>
      </c>
      <c r="B1053" t="s">
        <v>587</v>
      </c>
      <c r="C1053">
        <v>128</v>
      </c>
      <c r="D1053" t="s">
        <v>1241</v>
      </c>
      <c r="E1053">
        <v>1290</v>
      </c>
      <c r="F1053" s="48" t="str">
        <f t="shared" si="16"/>
        <v>Tỉnh An GiangHuyện Châu PhúXã Bình Chánh</v>
      </c>
      <c r="G1053" t="s">
        <v>6963</v>
      </c>
      <c r="H1053">
        <v>9502</v>
      </c>
    </row>
    <row r="1054" spans="1:8">
      <c r="A1054">
        <v>7278</v>
      </c>
      <c r="B1054" t="s">
        <v>587</v>
      </c>
      <c r="C1054">
        <v>128</v>
      </c>
      <c r="D1054" t="s">
        <v>1122</v>
      </c>
      <c r="E1054">
        <v>1294</v>
      </c>
      <c r="F1054" s="48" t="str">
        <f t="shared" si="16"/>
        <v>Tỉnh An GiangHuyện Châu ThànhXã Vĩnh Hanh</v>
      </c>
      <c r="G1054" t="s">
        <v>8537</v>
      </c>
      <c r="H1054">
        <v>9503</v>
      </c>
    </row>
    <row r="1055" spans="1:8">
      <c r="A1055">
        <v>7279</v>
      </c>
      <c r="B1055" t="s">
        <v>587</v>
      </c>
      <c r="C1055">
        <v>128</v>
      </c>
      <c r="D1055" t="s">
        <v>1122</v>
      </c>
      <c r="E1055">
        <v>1294</v>
      </c>
      <c r="F1055" s="48" t="str">
        <f t="shared" si="16"/>
        <v>Tỉnh An GiangHuyện Châu ThànhThị trấn An Châu</v>
      </c>
      <c r="G1055" t="s">
        <v>5985</v>
      </c>
      <c r="H1055">
        <v>9504</v>
      </c>
    </row>
    <row r="1056" spans="1:8">
      <c r="A1056">
        <v>7280</v>
      </c>
      <c r="B1056" t="s">
        <v>587</v>
      </c>
      <c r="C1056">
        <v>128</v>
      </c>
      <c r="D1056" t="s">
        <v>1122</v>
      </c>
      <c r="E1056">
        <v>1294</v>
      </c>
      <c r="F1056" s="48" t="str">
        <f t="shared" si="16"/>
        <v>Tỉnh An GiangHuyện Châu ThànhXã Bình Thạnh</v>
      </c>
      <c r="G1056" t="s">
        <v>3886</v>
      </c>
      <c r="H1056">
        <v>9505</v>
      </c>
    </row>
    <row r="1057" spans="1:8">
      <c r="A1057">
        <v>7281</v>
      </c>
      <c r="B1057" t="s">
        <v>587</v>
      </c>
      <c r="C1057">
        <v>128</v>
      </c>
      <c r="D1057" t="s">
        <v>1122</v>
      </c>
      <c r="E1057">
        <v>1294</v>
      </c>
      <c r="F1057" s="48" t="str">
        <f t="shared" si="16"/>
        <v>Tỉnh An GiangHuyện Châu ThànhXã Vĩnh Bình</v>
      </c>
      <c r="G1057" t="s">
        <v>2043</v>
      </c>
      <c r="H1057">
        <v>9506</v>
      </c>
    </row>
    <row r="1058" spans="1:8">
      <c r="A1058">
        <v>7282</v>
      </c>
      <c r="B1058" t="s">
        <v>587</v>
      </c>
      <c r="C1058">
        <v>128</v>
      </c>
      <c r="D1058" t="s">
        <v>1122</v>
      </c>
      <c r="E1058">
        <v>1294</v>
      </c>
      <c r="F1058" s="48" t="str">
        <f t="shared" si="16"/>
        <v>Tỉnh An GiangHuyện Châu ThànhXã An Hòa</v>
      </c>
      <c r="G1058" t="s">
        <v>2920</v>
      </c>
      <c r="H1058">
        <v>9507</v>
      </c>
    </row>
    <row r="1059" spans="1:8">
      <c r="A1059">
        <v>7283</v>
      </c>
      <c r="B1059" t="s">
        <v>587</v>
      </c>
      <c r="C1059">
        <v>128</v>
      </c>
      <c r="D1059" t="s">
        <v>1122</v>
      </c>
      <c r="E1059">
        <v>1294</v>
      </c>
      <c r="F1059" s="48" t="str">
        <f t="shared" si="16"/>
        <v>Tỉnh An GiangHuyện Châu ThànhXã Vĩnh Nhuận</v>
      </c>
      <c r="G1059" t="s">
        <v>8538</v>
      </c>
      <c r="H1059">
        <v>9508</v>
      </c>
    </row>
    <row r="1060" spans="1:8">
      <c r="A1060">
        <v>7284</v>
      </c>
      <c r="B1060" t="s">
        <v>587</v>
      </c>
      <c r="C1060">
        <v>128</v>
      </c>
      <c r="D1060" t="s">
        <v>1122</v>
      </c>
      <c r="E1060">
        <v>1294</v>
      </c>
      <c r="F1060" s="48" t="str">
        <f t="shared" si="16"/>
        <v>Tỉnh An GiangHuyện Châu ThànhXã Vĩnh Thành</v>
      </c>
      <c r="G1060" t="s">
        <v>2290</v>
      </c>
      <c r="H1060">
        <v>9509</v>
      </c>
    </row>
    <row r="1061" spans="1:8">
      <c r="A1061">
        <v>7285</v>
      </c>
      <c r="B1061" t="s">
        <v>587</v>
      </c>
      <c r="C1061">
        <v>128</v>
      </c>
      <c r="D1061" t="s">
        <v>1122</v>
      </c>
      <c r="E1061">
        <v>1294</v>
      </c>
      <c r="F1061" s="48" t="str">
        <f t="shared" si="16"/>
        <v>Tỉnh An GiangHuyện Châu ThànhXã Bình Hòa</v>
      </c>
      <c r="G1061" t="s">
        <v>4731</v>
      </c>
      <c r="H1061">
        <v>9510</v>
      </c>
    </row>
    <row r="1062" spans="1:8">
      <c r="A1062">
        <v>7286</v>
      </c>
      <c r="B1062" t="s">
        <v>587</v>
      </c>
      <c r="C1062">
        <v>128</v>
      </c>
      <c r="D1062" t="s">
        <v>1122</v>
      </c>
      <c r="E1062">
        <v>1294</v>
      </c>
      <c r="F1062" s="48" t="str">
        <f t="shared" si="16"/>
        <v>Tỉnh An GiangHuyện Châu ThànhXã Cần Đăng</v>
      </c>
      <c r="G1062" t="s">
        <v>8539</v>
      </c>
      <c r="H1062">
        <v>9511</v>
      </c>
    </row>
    <row r="1063" spans="1:8">
      <c r="A1063">
        <v>7287</v>
      </c>
      <c r="B1063" t="s">
        <v>587</v>
      </c>
      <c r="C1063">
        <v>128</v>
      </c>
      <c r="D1063" t="s">
        <v>1122</v>
      </c>
      <c r="E1063">
        <v>1294</v>
      </c>
      <c r="F1063" s="48" t="str">
        <f t="shared" si="16"/>
        <v>Tỉnh An GiangHuyện Châu ThànhXã Vĩnh An</v>
      </c>
      <c r="G1063" t="s">
        <v>2317</v>
      </c>
      <c r="H1063">
        <v>9512</v>
      </c>
    </row>
    <row r="1064" spans="1:8">
      <c r="A1064">
        <v>7288</v>
      </c>
      <c r="B1064" t="s">
        <v>587</v>
      </c>
      <c r="C1064">
        <v>128</v>
      </c>
      <c r="D1064" t="s">
        <v>1122</v>
      </c>
      <c r="E1064">
        <v>1294</v>
      </c>
      <c r="F1064" s="48" t="str">
        <f t="shared" si="16"/>
        <v>Tỉnh An GiangHuyện Châu ThànhXã Hòa Bình Thạnh</v>
      </c>
      <c r="G1064" t="s">
        <v>8540</v>
      </c>
      <c r="H1064">
        <v>9513</v>
      </c>
    </row>
    <row r="1065" spans="1:8">
      <c r="A1065">
        <v>7289</v>
      </c>
      <c r="B1065" t="s">
        <v>587</v>
      </c>
      <c r="C1065">
        <v>128</v>
      </c>
      <c r="D1065" t="s">
        <v>1122</v>
      </c>
      <c r="E1065">
        <v>1294</v>
      </c>
      <c r="F1065" s="48" t="str">
        <f t="shared" si="16"/>
        <v>Tỉnh An GiangHuyện Châu ThànhXã Vĩnh Lợi</v>
      </c>
      <c r="G1065" t="s">
        <v>3740</v>
      </c>
      <c r="H1065">
        <v>9514</v>
      </c>
    </row>
    <row r="1066" spans="1:8">
      <c r="A1066">
        <v>7290</v>
      </c>
      <c r="B1066" t="s">
        <v>587</v>
      </c>
      <c r="C1066">
        <v>128</v>
      </c>
      <c r="D1066" t="s">
        <v>1122</v>
      </c>
      <c r="E1066">
        <v>1294</v>
      </c>
      <c r="F1066" s="48" t="str">
        <f t="shared" si="16"/>
        <v>Tỉnh An GiangHuyện Châu ThànhXã Tân Phú</v>
      </c>
      <c r="G1066" t="s">
        <v>1663</v>
      </c>
      <c r="H1066">
        <v>9515</v>
      </c>
    </row>
    <row r="1067" spans="1:8">
      <c r="A1067">
        <v>7291</v>
      </c>
      <c r="B1067" t="s">
        <v>587</v>
      </c>
      <c r="C1067">
        <v>128</v>
      </c>
      <c r="D1067" t="s">
        <v>1244</v>
      </c>
      <c r="E1067">
        <v>1295</v>
      </c>
      <c r="F1067" s="48" t="str">
        <f t="shared" si="16"/>
        <v>Tỉnh An GiangHuyện Thoại SơnThị trấn Núi Sập</v>
      </c>
      <c r="G1067" t="s">
        <v>8541</v>
      </c>
      <c r="H1067">
        <v>9516</v>
      </c>
    </row>
    <row r="1068" spans="1:8">
      <c r="A1068">
        <v>7292</v>
      </c>
      <c r="B1068" t="s">
        <v>587</v>
      </c>
      <c r="C1068">
        <v>128</v>
      </c>
      <c r="D1068" t="s">
        <v>1244</v>
      </c>
      <c r="E1068">
        <v>1295</v>
      </c>
      <c r="F1068" s="48" t="str">
        <f t="shared" si="16"/>
        <v>Tỉnh An GiangHuyện Thoại SơnXã Định Mỹ</v>
      </c>
      <c r="G1068" t="s">
        <v>8542</v>
      </c>
      <c r="H1068">
        <v>9517</v>
      </c>
    </row>
    <row r="1069" spans="1:8">
      <c r="A1069">
        <v>7293</v>
      </c>
      <c r="B1069" t="s">
        <v>587</v>
      </c>
      <c r="C1069">
        <v>128</v>
      </c>
      <c r="D1069" t="s">
        <v>1244</v>
      </c>
      <c r="E1069">
        <v>1295</v>
      </c>
      <c r="F1069" s="48" t="str">
        <f t="shared" si="16"/>
        <v>Tỉnh An GiangHuyện Thoại SơnXã Thoại Giang</v>
      </c>
      <c r="G1069" t="s">
        <v>8543</v>
      </c>
      <c r="H1069">
        <v>9518</v>
      </c>
    </row>
    <row r="1070" spans="1:8">
      <c r="A1070">
        <v>7294</v>
      </c>
      <c r="B1070" t="s">
        <v>587</v>
      </c>
      <c r="C1070">
        <v>128</v>
      </c>
      <c r="D1070" t="s">
        <v>1244</v>
      </c>
      <c r="E1070">
        <v>1295</v>
      </c>
      <c r="F1070" s="48" t="str">
        <f t="shared" si="16"/>
        <v>Tỉnh An GiangHuyện Thoại SơnXã Vĩnh Trạch</v>
      </c>
      <c r="G1070" t="s">
        <v>5541</v>
      </c>
      <c r="H1070">
        <v>9519</v>
      </c>
    </row>
    <row r="1071" spans="1:8">
      <c r="A1071">
        <v>7295</v>
      </c>
      <c r="B1071" t="s">
        <v>587</v>
      </c>
      <c r="C1071">
        <v>128</v>
      </c>
      <c r="D1071" t="s">
        <v>1244</v>
      </c>
      <c r="E1071">
        <v>1295</v>
      </c>
      <c r="F1071" s="48" t="str">
        <f t="shared" si="16"/>
        <v>Tỉnh An GiangHuyện Thoại SơnXã Phú Thuận</v>
      </c>
      <c r="G1071" t="s">
        <v>5766</v>
      </c>
      <c r="H1071">
        <v>9520</v>
      </c>
    </row>
    <row r="1072" spans="1:8">
      <c r="A1072">
        <v>7296</v>
      </c>
      <c r="B1072" t="s">
        <v>587</v>
      </c>
      <c r="C1072">
        <v>128</v>
      </c>
      <c r="D1072" t="s">
        <v>1244</v>
      </c>
      <c r="E1072">
        <v>1295</v>
      </c>
      <c r="F1072" s="48" t="str">
        <f t="shared" si="16"/>
        <v>Tỉnh An GiangHuyện Thoại SơnXã Định Thành</v>
      </c>
      <c r="G1072" t="s">
        <v>5277</v>
      </c>
      <c r="H1072">
        <v>9521</v>
      </c>
    </row>
    <row r="1073" spans="1:8">
      <c r="A1073">
        <v>7297</v>
      </c>
      <c r="B1073" t="s">
        <v>587</v>
      </c>
      <c r="C1073">
        <v>128</v>
      </c>
      <c r="D1073" t="s">
        <v>1244</v>
      </c>
      <c r="E1073">
        <v>1295</v>
      </c>
      <c r="F1073" s="48" t="str">
        <f t="shared" si="16"/>
        <v>Tỉnh An GiangHuyện Thoại SơnXã Vĩnh Khánh</v>
      </c>
      <c r="G1073" t="s">
        <v>8544</v>
      </c>
      <c r="H1073">
        <v>9522</v>
      </c>
    </row>
    <row r="1074" spans="1:8">
      <c r="A1074">
        <v>7298</v>
      </c>
      <c r="B1074" t="s">
        <v>587</v>
      </c>
      <c r="C1074">
        <v>128</v>
      </c>
      <c r="D1074" t="s">
        <v>1244</v>
      </c>
      <c r="E1074">
        <v>1295</v>
      </c>
      <c r="F1074" s="48" t="str">
        <f t="shared" si="16"/>
        <v>Tỉnh An GiangHuyện Thoại SơnXã Bình Thành</v>
      </c>
      <c r="G1074" t="s">
        <v>3944</v>
      </c>
      <c r="H1074">
        <v>9523</v>
      </c>
    </row>
    <row r="1075" spans="1:8">
      <c r="A1075">
        <v>7299</v>
      </c>
      <c r="B1075" t="s">
        <v>587</v>
      </c>
      <c r="C1075">
        <v>128</v>
      </c>
      <c r="D1075" t="s">
        <v>1244</v>
      </c>
      <c r="E1075">
        <v>1295</v>
      </c>
      <c r="F1075" s="48" t="str">
        <f t="shared" si="16"/>
        <v>Tỉnh An GiangHuyện Thoại SơnXã An Bình</v>
      </c>
      <c r="G1075" t="s">
        <v>2415</v>
      </c>
      <c r="H1075">
        <v>9524</v>
      </c>
    </row>
    <row r="1076" spans="1:8">
      <c r="A1076">
        <v>7300</v>
      </c>
      <c r="B1076" t="s">
        <v>587</v>
      </c>
      <c r="C1076">
        <v>128</v>
      </c>
      <c r="D1076" t="s">
        <v>1244</v>
      </c>
      <c r="E1076">
        <v>1295</v>
      </c>
      <c r="F1076" s="48" t="str">
        <f t="shared" si="16"/>
        <v>Tỉnh An GiangHuyện Thoại SơnXã Vĩnh Chánh</v>
      </c>
      <c r="G1076" t="s">
        <v>8545</v>
      </c>
      <c r="H1076">
        <v>9525</v>
      </c>
    </row>
    <row r="1077" spans="1:8">
      <c r="A1077">
        <v>7301</v>
      </c>
      <c r="B1077" t="s">
        <v>587</v>
      </c>
      <c r="C1077">
        <v>128</v>
      </c>
      <c r="D1077" t="s">
        <v>1244</v>
      </c>
      <c r="E1077">
        <v>1295</v>
      </c>
      <c r="F1077" s="48" t="str">
        <f t="shared" si="16"/>
        <v>Tỉnh An GiangHuyện Thoại SơnXã Vọng Đông</v>
      </c>
      <c r="G1077" t="s">
        <v>8546</v>
      </c>
      <c r="H1077">
        <v>9526</v>
      </c>
    </row>
    <row r="1078" spans="1:8">
      <c r="A1078">
        <v>7302</v>
      </c>
      <c r="B1078" t="s">
        <v>587</v>
      </c>
      <c r="C1078">
        <v>128</v>
      </c>
      <c r="D1078" t="s">
        <v>1244</v>
      </c>
      <c r="E1078">
        <v>1295</v>
      </c>
      <c r="F1078" s="48" t="str">
        <f t="shared" si="16"/>
        <v>Tỉnh An GiangHuyện Thoại SơnXã Vọng Thê</v>
      </c>
      <c r="G1078" t="s">
        <v>8547</v>
      </c>
      <c r="H1078">
        <v>9527</v>
      </c>
    </row>
    <row r="1079" spans="1:8">
      <c r="A1079">
        <v>7303</v>
      </c>
      <c r="B1079" t="s">
        <v>587</v>
      </c>
      <c r="C1079">
        <v>128</v>
      </c>
      <c r="D1079" t="s">
        <v>1244</v>
      </c>
      <c r="E1079">
        <v>1295</v>
      </c>
      <c r="F1079" s="48" t="str">
        <f t="shared" si="16"/>
        <v>Tỉnh An GiangHuyện Thoại SơnXã Mỹ Phú Đông</v>
      </c>
      <c r="G1079" t="s">
        <v>8548</v>
      </c>
      <c r="H1079">
        <v>9528</v>
      </c>
    </row>
    <row r="1080" spans="1:8">
      <c r="A1080">
        <v>7304</v>
      </c>
      <c r="B1080" t="s">
        <v>587</v>
      </c>
      <c r="C1080">
        <v>128</v>
      </c>
      <c r="D1080" t="s">
        <v>1244</v>
      </c>
      <c r="E1080">
        <v>1295</v>
      </c>
      <c r="F1080" s="48" t="str">
        <f t="shared" si="16"/>
        <v>Tỉnh An GiangHuyện Thoại SơnThị trấn Phú Hoà</v>
      </c>
      <c r="G1080" t="s">
        <v>7756</v>
      </c>
      <c r="H1080">
        <v>9529</v>
      </c>
    </row>
    <row r="1081" spans="1:8">
      <c r="A1081">
        <v>7305</v>
      </c>
      <c r="B1081" t="s">
        <v>587</v>
      </c>
      <c r="C1081">
        <v>128</v>
      </c>
      <c r="D1081" t="s">
        <v>1244</v>
      </c>
      <c r="E1081">
        <v>1295</v>
      </c>
      <c r="F1081" s="48" t="str">
        <f t="shared" si="16"/>
        <v>Tỉnh An GiangHuyện Thoại SơnThị trấn óc Eo</v>
      </c>
      <c r="G1081" t="s">
        <v>8549</v>
      </c>
      <c r="H1081">
        <v>9530</v>
      </c>
    </row>
    <row r="1082" spans="1:8">
      <c r="A1082">
        <v>7306</v>
      </c>
      <c r="B1082" t="s">
        <v>587</v>
      </c>
      <c r="C1082">
        <v>128</v>
      </c>
      <c r="D1082" t="s">
        <v>1244</v>
      </c>
      <c r="E1082">
        <v>1295</v>
      </c>
      <c r="F1082" s="48" t="str">
        <f t="shared" si="16"/>
        <v>Tỉnh An GiangHuyện Thoại SơnXã Tây Phú</v>
      </c>
      <c r="G1082" t="s">
        <v>7072</v>
      </c>
      <c r="H1082">
        <v>9531</v>
      </c>
    </row>
    <row r="1083" spans="1:8">
      <c r="A1083">
        <v>7307</v>
      </c>
      <c r="B1083" t="s">
        <v>587</v>
      </c>
      <c r="C1083">
        <v>128</v>
      </c>
      <c r="D1083" t="s">
        <v>1244</v>
      </c>
      <c r="E1083">
        <v>1295</v>
      </c>
      <c r="F1083" s="48" t="str">
        <f t="shared" si="16"/>
        <v>Tỉnh An GiangHuyện Thoại SơnXã Vĩnh Phú</v>
      </c>
      <c r="G1083" t="s">
        <v>3645</v>
      </c>
      <c r="H1083">
        <v>9532</v>
      </c>
    </row>
    <row r="1084" spans="1:8">
      <c r="A1084">
        <v>8821</v>
      </c>
      <c r="B1084" t="s">
        <v>587</v>
      </c>
      <c r="C1084">
        <v>128</v>
      </c>
      <c r="D1084" t="s">
        <v>1236</v>
      </c>
      <c r="E1084">
        <v>1285</v>
      </c>
      <c r="F1084" s="48" t="str">
        <f t="shared" si="16"/>
        <v>Tỉnh An GiangThành phố Long XuyênPhường Bình Khánh</v>
      </c>
      <c r="G1084" t="s">
        <v>8958</v>
      </c>
      <c r="H1084">
        <v>10243</v>
      </c>
    </row>
    <row r="1085" spans="1:8">
      <c r="A1085">
        <v>8822</v>
      </c>
      <c r="B1085" t="s">
        <v>587</v>
      </c>
      <c r="C1085">
        <v>128</v>
      </c>
      <c r="D1085" t="s">
        <v>1236</v>
      </c>
      <c r="E1085">
        <v>1285</v>
      </c>
      <c r="F1085" s="48" t="str">
        <f t="shared" si="16"/>
        <v>Tỉnh An GiangThành phố Long XuyênPhường Mỹ Bình</v>
      </c>
      <c r="G1085" t="s">
        <v>7385</v>
      </c>
      <c r="H1085">
        <v>10244</v>
      </c>
    </row>
    <row r="1086" spans="1:8">
      <c r="A1086">
        <v>8823</v>
      </c>
      <c r="B1086" t="s">
        <v>587</v>
      </c>
      <c r="C1086">
        <v>128</v>
      </c>
      <c r="D1086" t="s">
        <v>1236</v>
      </c>
      <c r="E1086">
        <v>1285</v>
      </c>
      <c r="F1086" s="48" t="str">
        <f t="shared" si="16"/>
        <v>Tỉnh An GiangThành phố Long XuyênPhường Mỹ Thạnh</v>
      </c>
      <c r="G1086" t="s">
        <v>8959</v>
      </c>
      <c r="H1086">
        <v>10245</v>
      </c>
    </row>
    <row r="1087" spans="1:8">
      <c r="A1087">
        <v>8824</v>
      </c>
      <c r="B1087" t="s">
        <v>587</v>
      </c>
      <c r="C1087">
        <v>128</v>
      </c>
      <c r="D1087" t="s">
        <v>1236</v>
      </c>
      <c r="E1087">
        <v>1285</v>
      </c>
      <c r="F1087" s="48" t="str">
        <f t="shared" si="16"/>
        <v>Tỉnh An GiangThành phố Long XuyênPhường Bình Đức</v>
      </c>
      <c r="G1087" t="s">
        <v>8960</v>
      </c>
      <c r="H1087">
        <v>10246</v>
      </c>
    </row>
    <row r="1088" spans="1:8">
      <c r="A1088">
        <v>8825</v>
      </c>
      <c r="B1088" t="s">
        <v>587</v>
      </c>
      <c r="C1088">
        <v>128</v>
      </c>
      <c r="D1088" t="s">
        <v>1236</v>
      </c>
      <c r="E1088">
        <v>1285</v>
      </c>
      <c r="F1088" s="48" t="str">
        <f t="shared" si="16"/>
        <v>Tỉnh An GiangThành phố Long XuyênPhường Mỹ Quý</v>
      </c>
      <c r="G1088" t="s">
        <v>8961</v>
      </c>
      <c r="H1088">
        <v>10247</v>
      </c>
    </row>
    <row r="1089" spans="1:8">
      <c r="A1089">
        <v>8826</v>
      </c>
      <c r="B1089" t="s">
        <v>587</v>
      </c>
      <c r="C1089">
        <v>128</v>
      </c>
      <c r="D1089" t="s">
        <v>1236</v>
      </c>
      <c r="E1089">
        <v>1285</v>
      </c>
      <c r="F1089" s="48" t="str">
        <f t="shared" si="16"/>
        <v>Tỉnh An GiangThành phố Long XuyênXã Mỹ Khánh</v>
      </c>
      <c r="G1089" t="s">
        <v>2066</v>
      </c>
      <c r="H1089">
        <v>10248</v>
      </c>
    </row>
    <row r="1090" spans="1:8">
      <c r="A1090">
        <v>8893</v>
      </c>
      <c r="B1090" t="s">
        <v>587</v>
      </c>
      <c r="C1090">
        <v>128</v>
      </c>
      <c r="D1090" t="s">
        <v>1236</v>
      </c>
      <c r="E1090">
        <v>1285</v>
      </c>
      <c r="F1090" s="48" t="str">
        <f t="shared" ref="F1090:F1153" si="17">B1090&amp;D1090&amp;G1090</f>
        <v>Tỉnh An GiangThành phố Long XuyênPhường Đông Xuyên</v>
      </c>
      <c r="G1090" t="s">
        <v>8962</v>
      </c>
      <c r="H1090">
        <v>10249</v>
      </c>
    </row>
    <row r="1091" spans="1:8">
      <c r="A1091">
        <v>8894</v>
      </c>
      <c r="B1091" t="s">
        <v>587</v>
      </c>
      <c r="C1091">
        <v>128</v>
      </c>
      <c r="D1091" t="s">
        <v>1236</v>
      </c>
      <c r="E1091">
        <v>1285</v>
      </c>
      <c r="F1091" s="48" t="str">
        <f t="shared" si="17"/>
        <v>Tỉnh An GiangThành phố Long XuyênPhường Mỹ Long</v>
      </c>
      <c r="G1091" t="s">
        <v>8963</v>
      </c>
      <c r="H1091">
        <v>10250</v>
      </c>
    </row>
    <row r="1092" spans="1:8">
      <c r="A1092">
        <v>8895</v>
      </c>
      <c r="B1092" t="s">
        <v>587</v>
      </c>
      <c r="C1092">
        <v>128</v>
      </c>
      <c r="D1092" t="s">
        <v>1236</v>
      </c>
      <c r="E1092">
        <v>1285</v>
      </c>
      <c r="F1092" s="48" t="str">
        <f t="shared" si="17"/>
        <v>Tỉnh An GiangThành phố Long XuyênPhường Mỹ Xuyên</v>
      </c>
      <c r="G1092" t="s">
        <v>8964</v>
      </c>
      <c r="H1092">
        <v>10251</v>
      </c>
    </row>
    <row r="1093" spans="1:8">
      <c r="A1093">
        <v>8896</v>
      </c>
      <c r="B1093" t="s">
        <v>587</v>
      </c>
      <c r="C1093">
        <v>128</v>
      </c>
      <c r="D1093" t="s">
        <v>1236</v>
      </c>
      <c r="E1093">
        <v>1285</v>
      </c>
      <c r="F1093" s="48" t="str">
        <f t="shared" si="17"/>
        <v>Tỉnh An GiangThành phố Long XuyênXã Mỹ Hoà Hưng</v>
      </c>
      <c r="G1093" t="s">
        <v>8965</v>
      </c>
      <c r="H1093">
        <v>10252</v>
      </c>
    </row>
    <row r="1094" spans="1:8">
      <c r="A1094">
        <v>8897</v>
      </c>
      <c r="B1094" t="s">
        <v>587</v>
      </c>
      <c r="C1094">
        <v>128</v>
      </c>
      <c r="D1094" t="s">
        <v>1236</v>
      </c>
      <c r="E1094">
        <v>1285</v>
      </c>
      <c r="F1094" s="48" t="str">
        <f t="shared" si="17"/>
        <v>Tỉnh An GiangThành phố Long XuyênPhường Mỹ Hòa</v>
      </c>
      <c r="G1094" t="s">
        <v>8966</v>
      </c>
      <c r="H1094">
        <v>10253</v>
      </c>
    </row>
    <row r="1095" spans="1:8">
      <c r="A1095">
        <v>8898</v>
      </c>
      <c r="B1095" t="s">
        <v>587</v>
      </c>
      <c r="C1095">
        <v>128</v>
      </c>
      <c r="D1095" t="s">
        <v>1236</v>
      </c>
      <c r="E1095">
        <v>1285</v>
      </c>
      <c r="F1095" s="48" t="str">
        <f t="shared" si="17"/>
        <v>Tỉnh An GiangThành phố Long XuyênPhường Mỹ Phước</v>
      </c>
      <c r="G1095" t="s">
        <v>6555</v>
      </c>
      <c r="H1095">
        <v>10254</v>
      </c>
    </row>
    <row r="1096" spans="1:8">
      <c r="A1096">
        <v>8899</v>
      </c>
      <c r="B1096" t="s">
        <v>587</v>
      </c>
      <c r="C1096">
        <v>128</v>
      </c>
      <c r="D1096" t="s">
        <v>1236</v>
      </c>
      <c r="E1096">
        <v>1285</v>
      </c>
      <c r="F1096" s="48" t="str">
        <f t="shared" si="17"/>
        <v>Tỉnh An GiangThành phố Long XuyênPhường Mỹ Thới</v>
      </c>
      <c r="G1096" t="s">
        <v>8967</v>
      </c>
      <c r="H1096">
        <v>10255</v>
      </c>
    </row>
    <row r="1097" spans="1:8">
      <c r="A1097">
        <v>8900</v>
      </c>
      <c r="B1097" t="s">
        <v>587</v>
      </c>
      <c r="C1097">
        <v>128</v>
      </c>
      <c r="D1097" t="s">
        <v>1243</v>
      </c>
      <c r="E1097">
        <v>1292</v>
      </c>
      <c r="F1097" s="48" t="str">
        <f t="shared" si="17"/>
        <v>Tỉnh An GiangHuyện Tri TônXã An Tức</v>
      </c>
      <c r="G1097" t="s">
        <v>8968</v>
      </c>
      <c r="H1097">
        <v>10256</v>
      </c>
    </row>
    <row r="1098" spans="1:8">
      <c r="A1098">
        <v>8901</v>
      </c>
      <c r="B1098" t="s">
        <v>587</v>
      </c>
      <c r="C1098">
        <v>128</v>
      </c>
      <c r="D1098" t="s">
        <v>1243</v>
      </c>
      <c r="E1098">
        <v>1292</v>
      </c>
      <c r="F1098" s="48" t="str">
        <f t="shared" si="17"/>
        <v>Tỉnh An GiangHuyện Tri TônThị trấn Tri Tôn</v>
      </c>
      <c r="G1098" t="s">
        <v>8969</v>
      </c>
      <c r="H1098">
        <v>10257</v>
      </c>
    </row>
    <row r="1099" spans="1:8">
      <c r="A1099">
        <v>8902</v>
      </c>
      <c r="B1099" t="s">
        <v>587</v>
      </c>
      <c r="C1099">
        <v>128</v>
      </c>
      <c r="D1099" t="s">
        <v>1243</v>
      </c>
      <c r="E1099">
        <v>1292</v>
      </c>
      <c r="F1099" s="48" t="str">
        <f t="shared" si="17"/>
        <v>Tỉnh An GiangHuyện Tri TônXã Vĩnh Phước</v>
      </c>
      <c r="G1099" t="s">
        <v>8970</v>
      </c>
      <c r="H1099">
        <v>10258</v>
      </c>
    </row>
    <row r="1100" spans="1:8">
      <c r="A1100">
        <v>8903</v>
      </c>
      <c r="B1100" t="s">
        <v>587</v>
      </c>
      <c r="C1100">
        <v>128</v>
      </c>
      <c r="D1100" t="s">
        <v>1243</v>
      </c>
      <c r="E1100">
        <v>1292</v>
      </c>
      <c r="F1100" s="48" t="str">
        <f t="shared" si="17"/>
        <v>Tỉnh An GiangHuyện Tri TônThị trấn Ba Chúc</v>
      </c>
      <c r="G1100" t="s">
        <v>8971</v>
      </c>
      <c r="H1100">
        <v>10259</v>
      </c>
    </row>
    <row r="1101" spans="1:8">
      <c r="A1101">
        <v>8904</v>
      </c>
      <c r="B1101" t="s">
        <v>587</v>
      </c>
      <c r="C1101">
        <v>128</v>
      </c>
      <c r="D1101" t="s">
        <v>1243</v>
      </c>
      <c r="E1101">
        <v>1292</v>
      </c>
      <c r="F1101" s="48" t="str">
        <f t="shared" si="17"/>
        <v>Tỉnh An GiangHuyện Tri TônXã Lương Phi</v>
      </c>
      <c r="G1101" t="s">
        <v>8972</v>
      </c>
      <c r="H1101">
        <v>10260</v>
      </c>
    </row>
    <row r="1102" spans="1:8">
      <c r="A1102">
        <v>8905</v>
      </c>
      <c r="B1102" t="s">
        <v>587</v>
      </c>
      <c r="C1102">
        <v>128</v>
      </c>
      <c r="D1102" t="s">
        <v>1243</v>
      </c>
      <c r="E1102">
        <v>1292</v>
      </c>
      <c r="F1102" s="48" t="str">
        <f t="shared" si="17"/>
        <v>Tỉnh An GiangHuyện Tri TônXã Vĩnh Gia</v>
      </c>
      <c r="G1102" t="s">
        <v>8973</v>
      </c>
      <c r="H1102">
        <v>10261</v>
      </c>
    </row>
    <row r="1103" spans="1:8">
      <c r="A1103">
        <v>8906</v>
      </c>
      <c r="B1103" t="s">
        <v>587</v>
      </c>
      <c r="C1103">
        <v>128</v>
      </c>
      <c r="D1103" t="s">
        <v>1243</v>
      </c>
      <c r="E1103">
        <v>1292</v>
      </c>
      <c r="F1103" s="48" t="str">
        <f t="shared" si="17"/>
        <v>Tỉnh An GiangHuyện Tri TônXã Châu Lăng</v>
      </c>
      <c r="G1103" t="s">
        <v>8974</v>
      </c>
      <c r="H1103">
        <v>10262</v>
      </c>
    </row>
    <row r="1104" spans="1:8">
      <c r="A1104">
        <v>8907</v>
      </c>
      <c r="B1104" t="s">
        <v>587</v>
      </c>
      <c r="C1104">
        <v>128</v>
      </c>
      <c r="D1104" t="s">
        <v>1243</v>
      </c>
      <c r="E1104">
        <v>1292</v>
      </c>
      <c r="F1104" s="48" t="str">
        <f t="shared" si="17"/>
        <v>Tỉnh An GiangHuyện Tri TônXã Lạc Quới</v>
      </c>
      <c r="G1104" t="s">
        <v>8975</v>
      </c>
      <c r="H1104">
        <v>10263</v>
      </c>
    </row>
    <row r="1105" spans="1:8">
      <c r="A1105">
        <v>8908</v>
      </c>
      <c r="B1105" t="s">
        <v>587</v>
      </c>
      <c r="C1105">
        <v>128</v>
      </c>
      <c r="D1105" t="s">
        <v>1243</v>
      </c>
      <c r="E1105">
        <v>1292</v>
      </c>
      <c r="F1105" s="48" t="str">
        <f t="shared" si="17"/>
        <v>Tỉnh An GiangHuyện Tri TônXã Ô Lâm</v>
      </c>
      <c r="G1105" t="s">
        <v>8976</v>
      </c>
      <c r="H1105">
        <v>10264</v>
      </c>
    </row>
    <row r="1106" spans="1:8">
      <c r="A1106">
        <v>8909</v>
      </c>
      <c r="B1106" t="s">
        <v>587</v>
      </c>
      <c r="C1106">
        <v>128</v>
      </c>
      <c r="D1106" t="s">
        <v>1243</v>
      </c>
      <c r="E1106">
        <v>1292</v>
      </c>
      <c r="F1106" s="48" t="str">
        <f t="shared" si="17"/>
        <v>Tỉnh An GiangHuyện Tri TônXã Tà Đảnh</v>
      </c>
      <c r="G1106" t="s">
        <v>8977</v>
      </c>
      <c r="H1106">
        <v>10265</v>
      </c>
    </row>
    <row r="1107" spans="1:8">
      <c r="A1107">
        <v>8910</v>
      </c>
      <c r="B1107" t="s">
        <v>587</v>
      </c>
      <c r="C1107">
        <v>128</v>
      </c>
      <c r="D1107" t="s">
        <v>1243</v>
      </c>
      <c r="E1107">
        <v>1292</v>
      </c>
      <c r="F1107" s="48" t="str">
        <f t="shared" si="17"/>
        <v>Tỉnh An GiangHuyện Tri TônXã Lương An Trà</v>
      </c>
      <c r="G1107" t="s">
        <v>8978</v>
      </c>
      <c r="H1107">
        <v>10266</v>
      </c>
    </row>
    <row r="1108" spans="1:8">
      <c r="A1108">
        <v>8911</v>
      </c>
      <c r="B1108" t="s">
        <v>587</v>
      </c>
      <c r="C1108">
        <v>128</v>
      </c>
      <c r="D1108" t="s">
        <v>1243</v>
      </c>
      <c r="E1108">
        <v>1292</v>
      </c>
      <c r="F1108" s="48" t="str">
        <f t="shared" si="17"/>
        <v>Tỉnh An GiangHuyện Tri TônXã Lê Trì</v>
      </c>
      <c r="G1108" t="s">
        <v>8979</v>
      </c>
      <c r="H1108">
        <v>10267</v>
      </c>
    </row>
    <row r="1109" spans="1:8">
      <c r="A1109">
        <v>8912</v>
      </c>
      <c r="B1109" t="s">
        <v>587</v>
      </c>
      <c r="C1109">
        <v>128</v>
      </c>
      <c r="D1109" t="s">
        <v>1243</v>
      </c>
      <c r="E1109">
        <v>1292</v>
      </c>
      <c r="F1109" s="48" t="str">
        <f t="shared" si="17"/>
        <v>Tỉnh An GiangHuyện Tri TônXã Núi Tô</v>
      </c>
      <c r="G1109" t="s">
        <v>8980</v>
      </c>
      <c r="H1109">
        <v>10268</v>
      </c>
    </row>
    <row r="1110" spans="1:8">
      <c r="A1110">
        <v>8913</v>
      </c>
      <c r="B1110" t="s">
        <v>587</v>
      </c>
      <c r="C1110">
        <v>128</v>
      </c>
      <c r="D1110" t="s">
        <v>1243</v>
      </c>
      <c r="E1110">
        <v>1292</v>
      </c>
      <c r="F1110" s="48" t="str">
        <f t="shared" si="17"/>
        <v>Tỉnh An GiangHuyện Tri TônXã Cô Tô</v>
      </c>
      <c r="G1110" t="s">
        <v>8981</v>
      </c>
      <c r="H1110">
        <v>10269</v>
      </c>
    </row>
    <row r="1111" spans="1:8">
      <c r="A1111">
        <v>8914</v>
      </c>
      <c r="B1111" t="s">
        <v>587</v>
      </c>
      <c r="C1111">
        <v>128</v>
      </c>
      <c r="D1111" t="s">
        <v>1243</v>
      </c>
      <c r="E1111">
        <v>1292</v>
      </c>
      <c r="F1111" s="48" t="str">
        <f t="shared" si="17"/>
        <v>Tỉnh An GiangHuyện Tri TônXã Tân Tuyến</v>
      </c>
      <c r="G1111" t="s">
        <v>8982</v>
      </c>
      <c r="H1111">
        <v>10270</v>
      </c>
    </row>
    <row r="1112" spans="1:8">
      <c r="A1112">
        <v>8915</v>
      </c>
      <c r="B1112" t="s">
        <v>587</v>
      </c>
      <c r="C1112">
        <v>128</v>
      </c>
      <c r="D1112" t="s">
        <v>662</v>
      </c>
      <c r="E1112">
        <v>1293</v>
      </c>
      <c r="F1112" s="48" t="str">
        <f t="shared" si="17"/>
        <v>Tỉnh An GiangHuyện Chợ MớiXã Long Điền A</v>
      </c>
      <c r="G1112" t="s">
        <v>8983</v>
      </c>
      <c r="H1112">
        <v>10271</v>
      </c>
    </row>
    <row r="1113" spans="1:8">
      <c r="A1113">
        <v>8916</v>
      </c>
      <c r="B1113" t="s">
        <v>587</v>
      </c>
      <c r="C1113">
        <v>128</v>
      </c>
      <c r="D1113" t="s">
        <v>662</v>
      </c>
      <c r="E1113">
        <v>1293</v>
      </c>
      <c r="F1113" s="48" t="str">
        <f t="shared" si="17"/>
        <v>Tỉnh An GiangHuyện Chợ MớiXã Tấn Mỹ</v>
      </c>
      <c r="G1113" t="s">
        <v>8984</v>
      </c>
      <c r="H1113">
        <v>10272</v>
      </c>
    </row>
    <row r="1114" spans="1:8">
      <c r="A1114">
        <v>8917</v>
      </c>
      <c r="B1114" t="s">
        <v>587</v>
      </c>
      <c r="C1114">
        <v>128</v>
      </c>
      <c r="D1114" t="s">
        <v>662</v>
      </c>
      <c r="E1114">
        <v>1293</v>
      </c>
      <c r="F1114" s="48" t="str">
        <f t="shared" si="17"/>
        <v>Tỉnh An GiangHuyện Chợ MớiThị trấn Mỹ Luông</v>
      </c>
      <c r="G1114" t="s">
        <v>8985</v>
      </c>
      <c r="H1114">
        <v>10273</v>
      </c>
    </row>
    <row r="1115" spans="1:8">
      <c r="A1115">
        <v>8918</v>
      </c>
      <c r="B1115" t="s">
        <v>587</v>
      </c>
      <c r="C1115">
        <v>128</v>
      </c>
      <c r="D1115" t="s">
        <v>662</v>
      </c>
      <c r="E1115">
        <v>1293</v>
      </c>
      <c r="F1115" s="48" t="str">
        <f t="shared" si="17"/>
        <v>Tỉnh An GiangHuyện Chợ MớiXã Mỹ Hội Đông</v>
      </c>
      <c r="G1115" t="s">
        <v>8986</v>
      </c>
      <c r="H1115">
        <v>10274</v>
      </c>
    </row>
    <row r="1116" spans="1:8">
      <c r="A1116">
        <v>8919</v>
      </c>
      <c r="B1116" t="s">
        <v>587</v>
      </c>
      <c r="C1116">
        <v>128</v>
      </c>
      <c r="D1116" t="s">
        <v>662</v>
      </c>
      <c r="E1116">
        <v>1293</v>
      </c>
      <c r="F1116" s="48" t="str">
        <f t="shared" si="17"/>
        <v>Tỉnh An GiangHuyện Chợ MớiThị trấn Chợ Mới</v>
      </c>
      <c r="G1116" t="s">
        <v>3988</v>
      </c>
      <c r="H1116">
        <v>10275</v>
      </c>
    </row>
    <row r="1117" spans="1:8">
      <c r="A1117">
        <v>8920</v>
      </c>
      <c r="B1117" t="s">
        <v>587</v>
      </c>
      <c r="C1117">
        <v>128</v>
      </c>
      <c r="D1117" t="s">
        <v>662</v>
      </c>
      <c r="E1117">
        <v>1293</v>
      </c>
      <c r="F1117" s="48" t="str">
        <f t="shared" si="17"/>
        <v>Tỉnh An GiangHuyện Chợ MớiXã Mỹ Hiệp</v>
      </c>
      <c r="G1117" t="s">
        <v>3885</v>
      </c>
      <c r="H1117">
        <v>10276</v>
      </c>
    </row>
    <row r="1118" spans="1:8">
      <c r="A1118">
        <v>8921</v>
      </c>
      <c r="B1118" t="s">
        <v>587</v>
      </c>
      <c r="C1118">
        <v>128</v>
      </c>
      <c r="D1118" t="s">
        <v>662</v>
      </c>
      <c r="E1118">
        <v>1293</v>
      </c>
      <c r="F1118" s="48" t="str">
        <f t="shared" si="17"/>
        <v>Tỉnh An GiangHuyện Chợ MớiXã Long Điền B</v>
      </c>
      <c r="G1118" t="s">
        <v>8987</v>
      </c>
      <c r="H1118">
        <v>10277</v>
      </c>
    </row>
    <row r="1119" spans="1:8">
      <c r="A1119">
        <v>8922</v>
      </c>
      <c r="B1119" t="s">
        <v>587</v>
      </c>
      <c r="C1119">
        <v>128</v>
      </c>
      <c r="D1119" t="s">
        <v>662</v>
      </c>
      <c r="E1119">
        <v>1293</v>
      </c>
      <c r="F1119" s="48" t="str">
        <f t="shared" si="17"/>
        <v>Tỉnh An GiangHuyện Chợ MớiXã Nhơn Mỹ</v>
      </c>
      <c r="G1119" t="s">
        <v>7075</v>
      </c>
      <c r="H1119">
        <v>10278</v>
      </c>
    </row>
    <row r="1120" spans="1:8">
      <c r="A1120">
        <v>8923</v>
      </c>
      <c r="B1120" t="s">
        <v>587</v>
      </c>
      <c r="C1120">
        <v>128</v>
      </c>
      <c r="D1120" t="s">
        <v>662</v>
      </c>
      <c r="E1120">
        <v>1293</v>
      </c>
      <c r="F1120" s="48" t="str">
        <f t="shared" si="17"/>
        <v>Tỉnh An GiangHuyện Chợ MớiXã Long Giang</v>
      </c>
      <c r="G1120" t="s">
        <v>8173</v>
      </c>
      <c r="H1120">
        <v>10279</v>
      </c>
    </row>
    <row r="1121" spans="1:8">
      <c r="A1121">
        <v>8924</v>
      </c>
      <c r="B1121" t="s">
        <v>587</v>
      </c>
      <c r="C1121">
        <v>128</v>
      </c>
      <c r="D1121" t="s">
        <v>662</v>
      </c>
      <c r="E1121">
        <v>1293</v>
      </c>
      <c r="F1121" s="48" t="str">
        <f t="shared" si="17"/>
        <v>Tỉnh An GiangHuyện Chợ MớiXã Hòa Bình</v>
      </c>
      <c r="G1121" t="s">
        <v>1371</v>
      </c>
      <c r="H1121">
        <v>10280</v>
      </c>
    </row>
    <row r="1122" spans="1:8">
      <c r="A1122">
        <v>8925</v>
      </c>
      <c r="B1122" t="s">
        <v>587</v>
      </c>
      <c r="C1122">
        <v>128</v>
      </c>
      <c r="D1122" t="s">
        <v>662</v>
      </c>
      <c r="E1122">
        <v>1293</v>
      </c>
      <c r="F1122" s="48" t="str">
        <f t="shared" si="17"/>
        <v>Tỉnh An GiangHuyện Chợ MớiXã Kiến An</v>
      </c>
      <c r="G1122" t="s">
        <v>8988</v>
      </c>
      <c r="H1122">
        <v>10281</v>
      </c>
    </row>
    <row r="1123" spans="1:8">
      <c r="A1123">
        <v>8926</v>
      </c>
      <c r="B1123" t="s">
        <v>587</v>
      </c>
      <c r="C1123">
        <v>128</v>
      </c>
      <c r="D1123" t="s">
        <v>662</v>
      </c>
      <c r="E1123">
        <v>1293</v>
      </c>
      <c r="F1123" s="48" t="str">
        <f t="shared" si="17"/>
        <v>Tỉnh An GiangHuyện Chợ MớiXã Kiến Thành</v>
      </c>
      <c r="G1123" t="s">
        <v>7703</v>
      </c>
      <c r="H1123">
        <v>10282</v>
      </c>
    </row>
    <row r="1124" spans="1:8">
      <c r="A1124">
        <v>8927</v>
      </c>
      <c r="B1124" t="s">
        <v>587</v>
      </c>
      <c r="C1124">
        <v>128</v>
      </c>
      <c r="D1124" t="s">
        <v>662</v>
      </c>
      <c r="E1124">
        <v>1293</v>
      </c>
      <c r="F1124" s="48" t="str">
        <f t="shared" si="17"/>
        <v>Tỉnh An GiangHuyện Chợ MớiXã Hội An</v>
      </c>
      <c r="G1124" t="s">
        <v>8989</v>
      </c>
      <c r="H1124">
        <v>10283</v>
      </c>
    </row>
    <row r="1125" spans="1:8">
      <c r="A1125">
        <v>8928</v>
      </c>
      <c r="B1125" t="s">
        <v>587</v>
      </c>
      <c r="C1125">
        <v>128</v>
      </c>
      <c r="D1125" t="s">
        <v>662</v>
      </c>
      <c r="E1125">
        <v>1293</v>
      </c>
      <c r="F1125" s="48" t="str">
        <f t="shared" si="17"/>
        <v>Tỉnh An GiangHuyện Chợ MớiXã Hòa An</v>
      </c>
      <c r="G1125" t="s">
        <v>3849</v>
      </c>
      <c r="H1125">
        <v>10284</v>
      </c>
    </row>
    <row r="1126" spans="1:8">
      <c r="A1126">
        <v>8929</v>
      </c>
      <c r="B1126" t="s">
        <v>587</v>
      </c>
      <c r="C1126">
        <v>128</v>
      </c>
      <c r="D1126" t="s">
        <v>662</v>
      </c>
      <c r="E1126">
        <v>1293</v>
      </c>
      <c r="F1126" s="48" t="str">
        <f t="shared" si="17"/>
        <v>Tỉnh An GiangHuyện Chợ MớiXã Mỹ An</v>
      </c>
      <c r="G1126" t="s">
        <v>5927</v>
      </c>
      <c r="H1126">
        <v>10285</v>
      </c>
    </row>
    <row r="1127" spans="1:8">
      <c r="A1127">
        <v>8930</v>
      </c>
      <c r="B1127" t="s">
        <v>587</v>
      </c>
      <c r="C1127">
        <v>128</v>
      </c>
      <c r="D1127" t="s">
        <v>662</v>
      </c>
      <c r="E1127">
        <v>1293</v>
      </c>
      <c r="F1127" s="48" t="str">
        <f t="shared" si="17"/>
        <v>Tỉnh An GiangHuyện Chợ MớiXã Long Kiến</v>
      </c>
      <c r="G1127" t="s">
        <v>8990</v>
      </c>
      <c r="H1127">
        <v>10286</v>
      </c>
    </row>
    <row r="1128" spans="1:8">
      <c r="A1128">
        <v>8931</v>
      </c>
      <c r="B1128" t="s">
        <v>587</v>
      </c>
      <c r="C1128">
        <v>128</v>
      </c>
      <c r="D1128" t="s">
        <v>662</v>
      </c>
      <c r="E1128">
        <v>1293</v>
      </c>
      <c r="F1128" s="48" t="str">
        <f t="shared" si="17"/>
        <v>Tỉnh An GiangHuyện Chợ MớiXã Bình Phước Xuân</v>
      </c>
      <c r="G1128" t="s">
        <v>8991</v>
      </c>
      <c r="H1128">
        <v>10287</v>
      </c>
    </row>
    <row r="1129" spans="1:8">
      <c r="A1129">
        <v>8932</v>
      </c>
      <c r="B1129" t="s">
        <v>587</v>
      </c>
      <c r="C1129">
        <v>128</v>
      </c>
      <c r="D1129" t="s">
        <v>662</v>
      </c>
      <c r="E1129">
        <v>1293</v>
      </c>
      <c r="F1129" s="48" t="str">
        <f t="shared" si="17"/>
        <v>Tỉnh An GiangHuyện Chợ MớiXã An Thạnh Trung</v>
      </c>
      <c r="G1129" t="s">
        <v>8992</v>
      </c>
      <c r="H1129">
        <v>10288</v>
      </c>
    </row>
    <row r="1130" spans="1:8">
      <c r="A1130">
        <v>8982</v>
      </c>
      <c r="B1130" t="s">
        <v>587</v>
      </c>
      <c r="C1130">
        <v>128</v>
      </c>
      <c r="D1130" t="s">
        <v>1239</v>
      </c>
      <c r="E1130">
        <v>1288</v>
      </c>
      <c r="F1130" s="48" t="str">
        <f t="shared" si="17"/>
        <v>Tỉnh An GiangThị xã Tân ChâuPhường Long Sơn</v>
      </c>
      <c r="G1130" t="s">
        <v>9406</v>
      </c>
      <c r="H1130">
        <v>11332</v>
      </c>
    </row>
    <row r="1131" spans="1:8">
      <c r="A1131">
        <v>8983</v>
      </c>
      <c r="B1131" t="s">
        <v>587</v>
      </c>
      <c r="C1131">
        <v>128</v>
      </c>
      <c r="D1131" t="s">
        <v>1239</v>
      </c>
      <c r="E1131">
        <v>1288</v>
      </c>
      <c r="F1131" s="48" t="str">
        <f t="shared" si="17"/>
        <v>Tỉnh An GiangThị xã Tân ChâuXã Long An</v>
      </c>
      <c r="G1131" t="s">
        <v>7363</v>
      </c>
      <c r="H1131">
        <v>11333</v>
      </c>
    </row>
    <row r="1132" spans="1:8">
      <c r="A1132">
        <v>8984</v>
      </c>
      <c r="B1132" t="s">
        <v>587</v>
      </c>
      <c r="C1132">
        <v>128</v>
      </c>
      <c r="D1132" t="s">
        <v>1239</v>
      </c>
      <c r="E1132">
        <v>1288</v>
      </c>
      <c r="F1132" s="48" t="str">
        <f t="shared" si="17"/>
        <v>Tỉnh An GiangThị xã Tân ChâuXã Vĩnh Hòa</v>
      </c>
      <c r="G1132" t="s">
        <v>2292</v>
      </c>
      <c r="H1132">
        <v>11334</v>
      </c>
    </row>
    <row r="1133" spans="1:8">
      <c r="A1133">
        <v>8985</v>
      </c>
      <c r="B1133" t="s">
        <v>587</v>
      </c>
      <c r="C1133">
        <v>128</v>
      </c>
      <c r="D1133" t="s">
        <v>1239</v>
      </c>
      <c r="E1133">
        <v>1288</v>
      </c>
      <c r="F1133" s="48" t="str">
        <f t="shared" si="17"/>
        <v>Tỉnh An GiangThị xã Tân ChâuXã Tân An</v>
      </c>
      <c r="G1133" t="s">
        <v>1516</v>
      </c>
      <c r="H1133">
        <v>11335</v>
      </c>
    </row>
    <row r="1134" spans="1:8">
      <c r="A1134">
        <v>8986</v>
      </c>
      <c r="B1134" t="s">
        <v>587</v>
      </c>
      <c r="C1134">
        <v>128</v>
      </c>
      <c r="D1134" t="s">
        <v>1239</v>
      </c>
      <c r="E1134">
        <v>1288</v>
      </c>
      <c r="F1134" s="48" t="str">
        <f t="shared" si="17"/>
        <v>Tỉnh An GiangThị xã Tân ChâuXã Tân Thạch</v>
      </c>
      <c r="G1134" t="s">
        <v>8938</v>
      </c>
      <c r="H1134">
        <v>11336</v>
      </c>
    </row>
    <row r="1135" spans="1:8">
      <c r="A1135">
        <v>8987</v>
      </c>
      <c r="B1135" t="s">
        <v>587</v>
      </c>
      <c r="C1135">
        <v>128</v>
      </c>
      <c r="D1135" t="s">
        <v>1239</v>
      </c>
      <c r="E1135">
        <v>1288</v>
      </c>
      <c r="F1135" s="48" t="str">
        <f t="shared" si="17"/>
        <v>Tỉnh An GiangThị xã Tân ChâuXã Phú Lộc</v>
      </c>
      <c r="G1135" t="s">
        <v>3654</v>
      </c>
      <c r="H1135">
        <v>11337</v>
      </c>
    </row>
    <row r="1136" spans="1:8">
      <c r="A1136">
        <v>8988</v>
      </c>
      <c r="B1136" t="s">
        <v>587</v>
      </c>
      <c r="C1136">
        <v>128</v>
      </c>
      <c r="D1136" t="s">
        <v>1239</v>
      </c>
      <c r="E1136">
        <v>1288</v>
      </c>
      <c r="F1136" s="48" t="str">
        <f t="shared" si="17"/>
        <v>Tỉnh An GiangThị xã Tân ChâuXã Vĩnh Xương</v>
      </c>
      <c r="G1136" t="s">
        <v>9474</v>
      </c>
      <c r="H1136">
        <v>11338</v>
      </c>
    </row>
    <row r="1137" spans="1:8">
      <c r="A1137">
        <v>8989</v>
      </c>
      <c r="B1137" t="s">
        <v>587</v>
      </c>
      <c r="C1137">
        <v>128</v>
      </c>
      <c r="D1137" t="s">
        <v>1239</v>
      </c>
      <c r="E1137">
        <v>1288</v>
      </c>
      <c r="F1137" s="48" t="str">
        <f t="shared" si="17"/>
        <v>Tỉnh An GiangThị xã Tân ChâuXã Phú Vĩnh</v>
      </c>
      <c r="G1137" t="s">
        <v>9475</v>
      </c>
      <c r="H1137">
        <v>11339</v>
      </c>
    </row>
    <row r="1138" spans="1:8">
      <c r="A1138">
        <v>8990</v>
      </c>
      <c r="B1138" t="s">
        <v>587</v>
      </c>
      <c r="C1138">
        <v>128</v>
      </c>
      <c r="D1138" t="s">
        <v>1239</v>
      </c>
      <c r="E1138">
        <v>1288</v>
      </c>
      <c r="F1138" s="48" t="str">
        <f t="shared" si="17"/>
        <v>Tỉnh An GiangThị xã Tân ChâuXã Châu Phong</v>
      </c>
      <c r="G1138" t="s">
        <v>2299</v>
      </c>
      <c r="H1138">
        <v>11340</v>
      </c>
    </row>
    <row r="1139" spans="1:8">
      <c r="A1139">
        <v>8991</v>
      </c>
      <c r="B1139" t="s">
        <v>587</v>
      </c>
      <c r="C1139">
        <v>128</v>
      </c>
      <c r="D1139" t="s">
        <v>1239</v>
      </c>
      <c r="E1139">
        <v>1288</v>
      </c>
      <c r="F1139" s="48" t="str">
        <f t="shared" si="17"/>
        <v>Tỉnh An GiangThị xã Tân ChâuPhường Long Thạnh</v>
      </c>
      <c r="G1139" t="s">
        <v>9476</v>
      </c>
      <c r="H1139">
        <v>11341</v>
      </c>
    </row>
    <row r="1140" spans="1:8">
      <c r="A1140">
        <v>8992</v>
      </c>
      <c r="B1140" t="s">
        <v>587</v>
      </c>
      <c r="C1140">
        <v>128</v>
      </c>
      <c r="D1140" t="s">
        <v>1239</v>
      </c>
      <c r="E1140">
        <v>1288</v>
      </c>
      <c r="F1140" s="48" t="str">
        <f t="shared" si="17"/>
        <v>Tỉnh An GiangThị xã Tân ChâuPhường Long Phú</v>
      </c>
      <c r="G1140" t="s">
        <v>9477</v>
      </c>
      <c r="H1140">
        <v>11342</v>
      </c>
    </row>
    <row r="1141" spans="1:8">
      <c r="A1141">
        <v>8993</v>
      </c>
      <c r="B1141" t="s">
        <v>587</v>
      </c>
      <c r="C1141">
        <v>128</v>
      </c>
      <c r="D1141" t="s">
        <v>1239</v>
      </c>
      <c r="E1141">
        <v>1288</v>
      </c>
      <c r="F1141" s="48" t="str">
        <f t="shared" si="17"/>
        <v>Tỉnh An GiangThị xã Tân ChâuXã Lê Chánh</v>
      </c>
      <c r="G1141" t="s">
        <v>9478</v>
      </c>
      <c r="H1141">
        <v>11343</v>
      </c>
    </row>
    <row r="1142" spans="1:8">
      <c r="A1142">
        <v>8994</v>
      </c>
      <c r="B1142" t="s">
        <v>587</v>
      </c>
      <c r="C1142">
        <v>128</v>
      </c>
      <c r="D1142" t="s">
        <v>1239</v>
      </c>
      <c r="E1142">
        <v>1288</v>
      </c>
      <c r="F1142" s="48" t="str">
        <f t="shared" si="17"/>
        <v>Tỉnh An GiangThị xã Tân ChâuPhường Long Hưng</v>
      </c>
      <c r="G1142" t="s">
        <v>2076</v>
      </c>
      <c r="H1142">
        <v>11344</v>
      </c>
    </row>
    <row r="1143" spans="1:8">
      <c r="A1143">
        <v>8995</v>
      </c>
      <c r="B1143" t="s">
        <v>587</v>
      </c>
      <c r="C1143">
        <v>128</v>
      </c>
      <c r="D1143" t="s">
        <v>1239</v>
      </c>
      <c r="E1143">
        <v>1288</v>
      </c>
      <c r="F1143" s="48" t="str">
        <f t="shared" si="17"/>
        <v>Tỉnh An GiangThị xã Tân ChâuPhường Long Châu</v>
      </c>
      <c r="G1143" t="s">
        <v>9479</v>
      </c>
      <c r="H1143">
        <v>11345</v>
      </c>
    </row>
    <row r="1144" spans="1:8">
      <c r="A1144">
        <v>3055</v>
      </c>
      <c r="B1144" t="s">
        <v>571</v>
      </c>
      <c r="C1144">
        <v>120</v>
      </c>
      <c r="D1144" t="s">
        <v>1147</v>
      </c>
      <c r="E1144">
        <v>1190</v>
      </c>
      <c r="F1144" s="48" t="str">
        <f t="shared" si="17"/>
        <v>Tỉnh Bà Rịa - Vũng TàuThị xã Bà RịaPhường Long Tâm</v>
      </c>
      <c r="G1144" t="s">
        <v>6305</v>
      </c>
      <c r="H1144">
        <v>6146</v>
      </c>
    </row>
    <row r="1145" spans="1:8">
      <c r="A1145">
        <v>3056</v>
      </c>
      <c r="B1145" t="s">
        <v>571</v>
      </c>
      <c r="C1145">
        <v>120</v>
      </c>
      <c r="D1145" t="s">
        <v>1147</v>
      </c>
      <c r="E1145">
        <v>1190</v>
      </c>
      <c r="F1145" s="48" t="str">
        <f t="shared" si="17"/>
        <v>Tỉnh Bà Rịa - Vũng TàuThị xã Bà RịaPhường Phước Hiệp</v>
      </c>
      <c r="G1145" t="s">
        <v>6306</v>
      </c>
      <c r="H1145">
        <v>6147</v>
      </c>
    </row>
    <row r="1146" spans="1:8">
      <c r="A1146">
        <v>3057</v>
      </c>
      <c r="B1146" t="s">
        <v>571</v>
      </c>
      <c r="C1146">
        <v>120</v>
      </c>
      <c r="D1146" t="s">
        <v>1147</v>
      </c>
      <c r="E1146">
        <v>1190</v>
      </c>
      <c r="F1146" s="48" t="str">
        <f t="shared" si="17"/>
        <v>Tỉnh Bà Rịa - Vũng TàuThị xã Bà RịaPhường Phước Nguyên</v>
      </c>
      <c r="G1146" t="s">
        <v>6307</v>
      </c>
      <c r="H1146">
        <v>6148</v>
      </c>
    </row>
    <row r="1147" spans="1:8">
      <c r="A1147">
        <v>3058</v>
      </c>
      <c r="B1147" t="s">
        <v>571</v>
      </c>
      <c r="C1147">
        <v>120</v>
      </c>
      <c r="D1147" t="s">
        <v>1147</v>
      </c>
      <c r="E1147">
        <v>1190</v>
      </c>
      <c r="F1147" s="48" t="str">
        <f t="shared" si="17"/>
        <v>Tỉnh Bà Rịa - Vũng TàuThị xã Bà RịaPhường Long Toàn</v>
      </c>
      <c r="G1147" t="s">
        <v>6308</v>
      </c>
      <c r="H1147">
        <v>6149</v>
      </c>
    </row>
    <row r="1148" spans="1:8">
      <c r="A1148">
        <v>3059</v>
      </c>
      <c r="B1148" t="s">
        <v>571</v>
      </c>
      <c r="C1148">
        <v>120</v>
      </c>
      <c r="D1148" t="s">
        <v>1147</v>
      </c>
      <c r="E1148">
        <v>1190</v>
      </c>
      <c r="F1148" s="48" t="str">
        <f t="shared" si="17"/>
        <v>Tỉnh Bà Rịa - Vũng TàuThị xã Bà RịaPhường Phước Trung</v>
      </c>
      <c r="G1148" t="s">
        <v>6309</v>
      </c>
      <c r="H1148">
        <v>6150</v>
      </c>
    </row>
    <row r="1149" spans="1:8">
      <c r="A1149">
        <v>3060</v>
      </c>
      <c r="B1149" t="s">
        <v>571</v>
      </c>
      <c r="C1149">
        <v>120</v>
      </c>
      <c r="D1149" t="s">
        <v>1147</v>
      </c>
      <c r="E1149">
        <v>1190</v>
      </c>
      <c r="F1149" s="48" t="str">
        <f t="shared" si="17"/>
        <v>Tỉnh Bà Rịa - Vũng TàuThị xã Bà RịaXã Tân Hưng</v>
      </c>
      <c r="G1149" t="s">
        <v>1859</v>
      </c>
      <c r="H1149">
        <v>6151</v>
      </c>
    </row>
    <row r="1150" spans="1:8">
      <c r="A1150">
        <v>3061</v>
      </c>
      <c r="B1150" t="s">
        <v>571</v>
      </c>
      <c r="C1150">
        <v>120</v>
      </c>
      <c r="D1150" t="s">
        <v>1147</v>
      </c>
      <c r="E1150">
        <v>1190</v>
      </c>
      <c r="F1150" s="48" t="str">
        <f t="shared" si="17"/>
        <v>Tỉnh Bà Rịa - Vũng TàuThị xã Bà RịaPhường Kim Dinh</v>
      </c>
      <c r="G1150" t="s">
        <v>6310</v>
      </c>
      <c r="H1150">
        <v>6152</v>
      </c>
    </row>
    <row r="1151" spans="1:8">
      <c r="A1151">
        <v>3062</v>
      </c>
      <c r="B1151" t="s">
        <v>571</v>
      </c>
      <c r="C1151">
        <v>120</v>
      </c>
      <c r="D1151" t="s">
        <v>1147</v>
      </c>
      <c r="E1151">
        <v>1190</v>
      </c>
      <c r="F1151" s="48" t="str">
        <f t="shared" si="17"/>
        <v>Tỉnh Bà Rịa - Vũng TàuThị xã Bà RịaXã Long Phước</v>
      </c>
      <c r="G1151" t="s">
        <v>6311</v>
      </c>
      <c r="H1151">
        <v>6153</v>
      </c>
    </row>
    <row r="1152" spans="1:8">
      <c r="A1152">
        <v>3063</v>
      </c>
      <c r="B1152" t="s">
        <v>571</v>
      </c>
      <c r="C1152">
        <v>120</v>
      </c>
      <c r="D1152" t="s">
        <v>1147</v>
      </c>
      <c r="E1152">
        <v>1190</v>
      </c>
      <c r="F1152" s="48" t="str">
        <f t="shared" si="17"/>
        <v>Tỉnh Bà Rịa - Vũng TàuThị xã Bà RịaPhường Phước Hưng</v>
      </c>
      <c r="G1152" t="s">
        <v>6312</v>
      </c>
      <c r="H1152">
        <v>6154</v>
      </c>
    </row>
    <row r="1153" spans="1:8">
      <c r="A1153">
        <v>3064</v>
      </c>
      <c r="B1153" t="s">
        <v>571</v>
      </c>
      <c r="C1153">
        <v>120</v>
      </c>
      <c r="D1153" t="s">
        <v>1147</v>
      </c>
      <c r="E1153">
        <v>1190</v>
      </c>
      <c r="F1153" s="48" t="str">
        <f t="shared" si="17"/>
        <v>Tỉnh Bà Rịa - Vũng TàuThị xã Bà RịaPhường Long Hương</v>
      </c>
      <c r="G1153" t="s">
        <v>6313</v>
      </c>
      <c r="H1153">
        <v>6155</v>
      </c>
    </row>
    <row r="1154" spans="1:8">
      <c r="A1154">
        <v>3065</v>
      </c>
      <c r="B1154" t="s">
        <v>571</v>
      </c>
      <c r="C1154">
        <v>120</v>
      </c>
      <c r="D1154" t="s">
        <v>1147</v>
      </c>
      <c r="E1154">
        <v>1190</v>
      </c>
      <c r="F1154" s="48" t="str">
        <f t="shared" ref="F1154:F1217" si="18">B1154&amp;D1154&amp;G1154</f>
        <v>Tỉnh Bà Rịa - Vũng TàuThị xã Bà RịaXã Hoà Long</v>
      </c>
      <c r="G1154" t="s">
        <v>6314</v>
      </c>
      <c r="H1154">
        <v>6156</v>
      </c>
    </row>
    <row r="1155" spans="1:8">
      <c r="A1155">
        <v>3477</v>
      </c>
      <c r="B1155" t="s">
        <v>571</v>
      </c>
      <c r="C1155">
        <v>120</v>
      </c>
      <c r="D1155" t="s">
        <v>1151</v>
      </c>
      <c r="E1155">
        <v>1194</v>
      </c>
      <c r="F1155" s="48" t="str">
        <f t="shared" si="18"/>
        <v>Tỉnh Bà Rịa - Vũng TàuHuyện Đất ĐỏXã Lộc An</v>
      </c>
      <c r="G1155" t="s">
        <v>4809</v>
      </c>
      <c r="H1155">
        <v>5694</v>
      </c>
    </row>
    <row r="1156" spans="1:8">
      <c r="A1156">
        <v>3478</v>
      </c>
      <c r="B1156" t="s">
        <v>571</v>
      </c>
      <c r="C1156">
        <v>120</v>
      </c>
      <c r="D1156" t="s">
        <v>1151</v>
      </c>
      <c r="E1156">
        <v>1194</v>
      </c>
      <c r="F1156" s="48" t="str">
        <f t="shared" si="18"/>
        <v>Tỉnh Bà Rịa - Vũng TàuHuyện Đất ĐỏXã Phước Hội</v>
      </c>
      <c r="G1156" t="s">
        <v>5990</v>
      </c>
      <c r="H1156">
        <v>5695</v>
      </c>
    </row>
    <row r="1157" spans="1:8">
      <c r="A1157">
        <v>3479</v>
      </c>
      <c r="B1157" t="s">
        <v>571</v>
      </c>
      <c r="C1157">
        <v>120</v>
      </c>
      <c r="D1157" t="s">
        <v>1151</v>
      </c>
      <c r="E1157">
        <v>1194</v>
      </c>
      <c r="F1157" s="48" t="str">
        <f t="shared" si="18"/>
        <v>Tỉnh Bà Rịa - Vũng TàuHuyện Đất ĐỏXã Long Tân</v>
      </c>
      <c r="G1157" t="s">
        <v>5991</v>
      </c>
      <c r="H1157">
        <v>5696</v>
      </c>
    </row>
    <row r="1158" spans="1:8">
      <c r="A1158">
        <v>3480</v>
      </c>
      <c r="B1158" t="s">
        <v>571</v>
      </c>
      <c r="C1158">
        <v>120</v>
      </c>
      <c r="D1158" t="s">
        <v>1151</v>
      </c>
      <c r="E1158">
        <v>1194</v>
      </c>
      <c r="F1158" s="48" t="str">
        <f t="shared" si="18"/>
        <v>Tỉnh Bà Rịa - Vũng TàuHuyện Đất ĐỏXã Láng Dài</v>
      </c>
      <c r="G1158" t="s">
        <v>5992</v>
      </c>
      <c r="H1158">
        <v>5697</v>
      </c>
    </row>
    <row r="1159" spans="1:8">
      <c r="A1159">
        <v>3481</v>
      </c>
      <c r="B1159" t="s">
        <v>571</v>
      </c>
      <c r="C1159">
        <v>120</v>
      </c>
      <c r="D1159" t="s">
        <v>1151</v>
      </c>
      <c r="E1159">
        <v>1194</v>
      </c>
      <c r="F1159" s="48" t="str">
        <f t="shared" si="18"/>
        <v>Tỉnh Bà Rịa - Vũng TàuHuyện Đất ĐỏXã Long Mỹ</v>
      </c>
      <c r="G1159" t="s">
        <v>5993</v>
      </c>
      <c r="H1159">
        <v>5698</v>
      </c>
    </row>
    <row r="1160" spans="1:8">
      <c r="A1160">
        <v>3482</v>
      </c>
      <c r="B1160" t="s">
        <v>571</v>
      </c>
      <c r="C1160">
        <v>120</v>
      </c>
      <c r="D1160" t="s">
        <v>1151</v>
      </c>
      <c r="E1160">
        <v>1194</v>
      </c>
      <c r="F1160" s="48" t="str">
        <f t="shared" si="18"/>
        <v>Tỉnh Bà Rịa - Vũng TàuHuyện Đất ĐỏThị trấn Đất Đỏ</v>
      </c>
      <c r="G1160" t="s">
        <v>5994</v>
      </c>
      <c r="H1160">
        <v>5699</v>
      </c>
    </row>
    <row r="1161" spans="1:8">
      <c r="A1161">
        <v>3483</v>
      </c>
      <c r="B1161" t="s">
        <v>571</v>
      </c>
      <c r="C1161">
        <v>120</v>
      </c>
      <c r="D1161" t="s">
        <v>1151</v>
      </c>
      <c r="E1161">
        <v>1194</v>
      </c>
      <c r="F1161" s="48" t="str">
        <f t="shared" si="18"/>
        <v>Tỉnh Bà Rịa - Vũng TàuHuyện Đất ĐỏXã Phước Long Thọ</v>
      </c>
      <c r="G1161" t="s">
        <v>5995</v>
      </c>
      <c r="H1161">
        <v>5700</v>
      </c>
    </row>
    <row r="1162" spans="1:8">
      <c r="A1162">
        <v>3484</v>
      </c>
      <c r="B1162" t="s">
        <v>571</v>
      </c>
      <c r="C1162">
        <v>120</v>
      </c>
      <c r="D1162" t="s">
        <v>1151</v>
      </c>
      <c r="E1162">
        <v>1194</v>
      </c>
      <c r="F1162" s="48" t="str">
        <f t="shared" si="18"/>
        <v>Tỉnh Bà Rịa - Vũng TàuHuyện Đất ĐỏThị trấn Phước Hải</v>
      </c>
      <c r="G1162" t="s">
        <v>5996</v>
      </c>
      <c r="H1162">
        <v>5701</v>
      </c>
    </row>
    <row r="1163" spans="1:8">
      <c r="A1163">
        <v>3485</v>
      </c>
      <c r="B1163" t="s">
        <v>571</v>
      </c>
      <c r="C1163">
        <v>120</v>
      </c>
      <c r="D1163" t="s">
        <v>1146</v>
      </c>
      <c r="E1163">
        <v>1189</v>
      </c>
      <c r="F1163" s="48" t="str">
        <f t="shared" si="18"/>
        <v>Tỉnh Bà Rịa - Vũng TàuThành phố Vũng TàuPhường 7</v>
      </c>
      <c r="G1163" t="s">
        <v>4652</v>
      </c>
      <c r="H1163">
        <v>5702</v>
      </c>
    </row>
    <row r="1164" spans="1:8">
      <c r="A1164">
        <v>3486</v>
      </c>
      <c r="B1164" t="s">
        <v>571</v>
      </c>
      <c r="C1164">
        <v>120</v>
      </c>
      <c r="D1164" t="s">
        <v>1146</v>
      </c>
      <c r="E1164">
        <v>1189</v>
      </c>
      <c r="F1164" s="48" t="str">
        <f t="shared" si="18"/>
        <v>Tỉnh Bà Rịa - Vũng TàuThành phố Vũng TàuPhường 2</v>
      </c>
      <c r="G1164" t="s">
        <v>3925</v>
      </c>
      <c r="H1164">
        <v>5703</v>
      </c>
    </row>
    <row r="1165" spans="1:8">
      <c r="A1165">
        <v>3487</v>
      </c>
      <c r="B1165" t="s">
        <v>571</v>
      </c>
      <c r="C1165">
        <v>120</v>
      </c>
      <c r="D1165" t="s">
        <v>1146</v>
      </c>
      <c r="E1165">
        <v>1189</v>
      </c>
      <c r="F1165" s="48" t="str">
        <f t="shared" si="18"/>
        <v>Tỉnh Bà Rịa - Vũng TàuThành phố Vũng TàuPhường 3</v>
      </c>
      <c r="G1165" t="s">
        <v>3923</v>
      </c>
      <c r="H1165">
        <v>5704</v>
      </c>
    </row>
    <row r="1166" spans="1:8">
      <c r="A1166">
        <v>3488</v>
      </c>
      <c r="B1166" t="s">
        <v>571</v>
      </c>
      <c r="C1166">
        <v>120</v>
      </c>
      <c r="D1166" t="s">
        <v>1146</v>
      </c>
      <c r="E1166">
        <v>1189</v>
      </c>
      <c r="F1166" s="48" t="str">
        <f t="shared" si="18"/>
        <v>Tỉnh Bà Rịa - Vũng TàuThành phố Vũng TàuPhường 8</v>
      </c>
      <c r="G1166" t="s">
        <v>4655</v>
      </c>
      <c r="H1166">
        <v>5705</v>
      </c>
    </row>
    <row r="1167" spans="1:8">
      <c r="A1167">
        <v>3489</v>
      </c>
      <c r="B1167" t="s">
        <v>571</v>
      </c>
      <c r="C1167">
        <v>120</v>
      </c>
      <c r="D1167" t="s">
        <v>1146</v>
      </c>
      <c r="E1167">
        <v>1189</v>
      </c>
      <c r="F1167" s="48" t="str">
        <f t="shared" si="18"/>
        <v>Tỉnh Bà Rịa - Vũng TàuThành phố Vũng TàuXã Long Sơn</v>
      </c>
      <c r="G1167" t="s">
        <v>2783</v>
      </c>
      <c r="H1167">
        <v>5706</v>
      </c>
    </row>
    <row r="1168" spans="1:8">
      <c r="A1168">
        <v>3490</v>
      </c>
      <c r="B1168" t="s">
        <v>571</v>
      </c>
      <c r="C1168">
        <v>120</v>
      </c>
      <c r="D1168" t="s">
        <v>1146</v>
      </c>
      <c r="E1168">
        <v>1189</v>
      </c>
      <c r="F1168" s="48" t="str">
        <f t="shared" si="18"/>
        <v>Tỉnh Bà Rịa - Vũng TàuThành phố Vũng TàuPhường 6</v>
      </c>
      <c r="G1168" t="s">
        <v>3924</v>
      </c>
      <c r="H1168">
        <v>5707</v>
      </c>
    </row>
    <row r="1169" spans="1:8">
      <c r="A1169">
        <v>3491</v>
      </c>
      <c r="B1169" t="s">
        <v>571</v>
      </c>
      <c r="C1169">
        <v>120</v>
      </c>
      <c r="D1169" t="s">
        <v>1146</v>
      </c>
      <c r="E1169">
        <v>1189</v>
      </c>
      <c r="F1169" s="48" t="str">
        <f t="shared" si="18"/>
        <v>Tỉnh Bà Rịa - Vũng TàuThành phố Vũng TàuPhường 1</v>
      </c>
      <c r="G1169" t="s">
        <v>3928</v>
      </c>
      <c r="H1169">
        <v>5708</v>
      </c>
    </row>
    <row r="1170" spans="1:8">
      <c r="A1170">
        <v>3492</v>
      </c>
      <c r="B1170" t="s">
        <v>571</v>
      </c>
      <c r="C1170">
        <v>120</v>
      </c>
      <c r="D1170" t="s">
        <v>1146</v>
      </c>
      <c r="E1170">
        <v>1189</v>
      </c>
      <c r="F1170" s="48" t="str">
        <f t="shared" si="18"/>
        <v>Tỉnh Bà Rịa - Vũng TàuThành phố Vũng TàuPhường 4</v>
      </c>
      <c r="G1170" t="s">
        <v>3930</v>
      </c>
      <c r="H1170">
        <v>5709</v>
      </c>
    </row>
    <row r="1171" spans="1:8">
      <c r="A1171">
        <v>3493</v>
      </c>
      <c r="B1171" t="s">
        <v>571</v>
      </c>
      <c r="C1171">
        <v>120</v>
      </c>
      <c r="D1171" t="s">
        <v>1146</v>
      </c>
      <c r="E1171">
        <v>1189</v>
      </c>
      <c r="F1171" s="48" t="str">
        <f t="shared" si="18"/>
        <v>Tỉnh Bà Rịa - Vũng TàuThành phố Vũng TàuPhường Thắng Nhất</v>
      </c>
      <c r="G1171" t="s">
        <v>5997</v>
      </c>
      <c r="H1171">
        <v>5710</v>
      </c>
    </row>
    <row r="1172" spans="1:8">
      <c r="A1172">
        <v>3494</v>
      </c>
      <c r="B1172" t="s">
        <v>571</v>
      </c>
      <c r="C1172">
        <v>120</v>
      </c>
      <c r="D1172" t="s">
        <v>1146</v>
      </c>
      <c r="E1172">
        <v>1189</v>
      </c>
      <c r="F1172" s="48" t="str">
        <f t="shared" si="18"/>
        <v>Tỉnh Bà Rịa - Vũng TàuThành phố Vũng TàuPhường 11</v>
      </c>
      <c r="G1172" t="s">
        <v>3929</v>
      </c>
      <c r="H1172">
        <v>5711</v>
      </c>
    </row>
    <row r="1173" spans="1:8">
      <c r="A1173">
        <v>3495</v>
      </c>
      <c r="B1173" t="s">
        <v>571</v>
      </c>
      <c r="C1173">
        <v>120</v>
      </c>
      <c r="D1173" t="s">
        <v>1146</v>
      </c>
      <c r="E1173">
        <v>1189</v>
      </c>
      <c r="F1173" s="48" t="str">
        <f t="shared" si="18"/>
        <v>Tỉnh Bà Rịa - Vũng TàuThành phố Vũng TàuPhường Rạch Rừa</v>
      </c>
      <c r="G1173" t="s">
        <v>5998</v>
      </c>
      <c r="H1173">
        <v>5712</v>
      </c>
    </row>
    <row r="1174" spans="1:8">
      <c r="A1174">
        <v>3496</v>
      </c>
      <c r="B1174" t="s">
        <v>571</v>
      </c>
      <c r="C1174">
        <v>120</v>
      </c>
      <c r="D1174" t="s">
        <v>1146</v>
      </c>
      <c r="E1174">
        <v>1189</v>
      </c>
      <c r="F1174" s="48" t="str">
        <f t="shared" si="18"/>
        <v>Tỉnh Bà Rịa - Vũng TàuThành phố Vũng TàuPhường 5</v>
      </c>
      <c r="G1174" t="s">
        <v>4648</v>
      </c>
      <c r="H1174">
        <v>5713</v>
      </c>
    </row>
    <row r="1175" spans="1:8">
      <c r="A1175">
        <v>3497</v>
      </c>
      <c r="B1175" t="s">
        <v>571</v>
      </c>
      <c r="C1175">
        <v>120</v>
      </c>
      <c r="D1175" t="s">
        <v>1146</v>
      </c>
      <c r="E1175">
        <v>1189</v>
      </c>
      <c r="F1175" s="48" t="str">
        <f t="shared" si="18"/>
        <v>Tỉnh Bà Rịa - Vũng TàuThành phố Vũng TàuPhường 10</v>
      </c>
      <c r="G1175" t="s">
        <v>5175</v>
      </c>
      <c r="H1175">
        <v>5714</v>
      </c>
    </row>
    <row r="1176" spans="1:8">
      <c r="A1176">
        <v>3498</v>
      </c>
      <c r="B1176" t="s">
        <v>571</v>
      </c>
      <c r="C1176">
        <v>120</v>
      </c>
      <c r="D1176" t="s">
        <v>1146</v>
      </c>
      <c r="E1176">
        <v>1189</v>
      </c>
      <c r="F1176" s="48" t="str">
        <f t="shared" si="18"/>
        <v>Tỉnh Bà Rịa - Vũng TàuThành phố Vũng TàuPhường 9</v>
      </c>
      <c r="G1176" t="s">
        <v>4649</v>
      </c>
      <c r="H1176">
        <v>5715</v>
      </c>
    </row>
    <row r="1177" spans="1:8">
      <c r="A1177">
        <v>3499</v>
      </c>
      <c r="B1177" t="s">
        <v>571</v>
      </c>
      <c r="C1177">
        <v>120</v>
      </c>
      <c r="D1177" t="s">
        <v>1146</v>
      </c>
      <c r="E1177">
        <v>1189</v>
      </c>
      <c r="F1177" s="48" t="str">
        <f t="shared" si="18"/>
        <v>Tỉnh Bà Rịa - Vũng TàuThành phố Vũng TàuPhường 12</v>
      </c>
      <c r="G1177" t="s">
        <v>5177</v>
      </c>
      <c r="H1177">
        <v>5716</v>
      </c>
    </row>
    <row r="1178" spans="1:8">
      <c r="A1178">
        <v>3500</v>
      </c>
      <c r="B1178" t="s">
        <v>571</v>
      </c>
      <c r="C1178">
        <v>120</v>
      </c>
      <c r="D1178" t="s">
        <v>1146</v>
      </c>
      <c r="E1178">
        <v>1189</v>
      </c>
      <c r="F1178" s="48" t="str">
        <f t="shared" si="18"/>
        <v>Tỉnh Bà Rịa - Vũng TàuThành phố Vũng TàuPhường Nguyễn An Ninh</v>
      </c>
      <c r="G1178" t="s">
        <v>5999</v>
      </c>
      <c r="H1178">
        <v>5717</v>
      </c>
    </row>
    <row r="1179" spans="1:8">
      <c r="A1179">
        <v>3501</v>
      </c>
      <c r="B1179" t="s">
        <v>571</v>
      </c>
      <c r="C1179">
        <v>120</v>
      </c>
      <c r="D1179" t="s">
        <v>1146</v>
      </c>
      <c r="E1179">
        <v>1189</v>
      </c>
      <c r="F1179" s="48" t="str">
        <f t="shared" si="18"/>
        <v>Tỉnh Bà Rịa - Vũng TàuThành phố Vũng TàuPhường Thắng Tam</v>
      </c>
      <c r="G1179" t="s">
        <v>6000</v>
      </c>
      <c r="H1179">
        <v>5718</v>
      </c>
    </row>
    <row r="1180" spans="1:8">
      <c r="A1180">
        <v>7538</v>
      </c>
      <c r="B1180" t="s">
        <v>571</v>
      </c>
      <c r="C1180">
        <v>120</v>
      </c>
      <c r="D1180" t="s">
        <v>1152</v>
      </c>
      <c r="E1180">
        <v>1195</v>
      </c>
      <c r="F1180" s="48" t="str">
        <f t="shared" si="18"/>
        <v>Tỉnh Bà Rịa - Vũng TàuHuyện Tân ThànhXã Tân Hoà</v>
      </c>
      <c r="G1180" t="s">
        <v>5011</v>
      </c>
      <c r="H1180">
        <v>9763</v>
      </c>
    </row>
    <row r="1181" spans="1:8">
      <c r="A1181">
        <v>7539</v>
      </c>
      <c r="B1181" t="s">
        <v>571</v>
      </c>
      <c r="C1181">
        <v>120</v>
      </c>
      <c r="D1181" t="s">
        <v>1152</v>
      </c>
      <c r="E1181">
        <v>1195</v>
      </c>
      <c r="F1181" s="48" t="str">
        <f t="shared" si="18"/>
        <v>Tỉnh Bà Rịa - Vũng TàuHuyện Tân ThànhXã Tân Hải</v>
      </c>
      <c r="G1181" t="s">
        <v>7394</v>
      </c>
      <c r="H1181">
        <v>9764</v>
      </c>
    </row>
    <row r="1182" spans="1:8">
      <c r="A1182">
        <v>7540</v>
      </c>
      <c r="B1182" t="s">
        <v>571</v>
      </c>
      <c r="C1182">
        <v>120</v>
      </c>
      <c r="D1182" t="s">
        <v>1152</v>
      </c>
      <c r="E1182">
        <v>1195</v>
      </c>
      <c r="F1182" s="48" t="str">
        <f t="shared" si="18"/>
        <v>Tỉnh Bà Rịa - Vũng TàuHuyện Tân ThànhXã Phước Hoà</v>
      </c>
      <c r="G1182" t="s">
        <v>4899</v>
      </c>
      <c r="H1182">
        <v>9765</v>
      </c>
    </row>
    <row r="1183" spans="1:8">
      <c r="A1183">
        <v>7541</v>
      </c>
      <c r="B1183" t="s">
        <v>571</v>
      </c>
      <c r="C1183">
        <v>120</v>
      </c>
      <c r="D1183" t="s">
        <v>1152</v>
      </c>
      <c r="E1183">
        <v>1195</v>
      </c>
      <c r="F1183" s="48" t="str">
        <f t="shared" si="18"/>
        <v>Tỉnh Bà Rịa - Vũng TàuHuyện Tân ThànhXã Hắc Dịch</v>
      </c>
      <c r="G1183" t="s">
        <v>8699</v>
      </c>
      <c r="H1183">
        <v>9766</v>
      </c>
    </row>
    <row r="1184" spans="1:8">
      <c r="A1184">
        <v>7542</v>
      </c>
      <c r="B1184" t="s">
        <v>571</v>
      </c>
      <c r="C1184">
        <v>120</v>
      </c>
      <c r="D1184" t="s">
        <v>1152</v>
      </c>
      <c r="E1184">
        <v>1195</v>
      </c>
      <c r="F1184" s="48" t="str">
        <f t="shared" si="18"/>
        <v>Tỉnh Bà Rịa - Vũng TàuHuyện Tân ThànhXã Châu Pha</v>
      </c>
      <c r="G1184" t="s">
        <v>8700</v>
      </c>
      <c r="H1184">
        <v>9767</v>
      </c>
    </row>
    <row r="1185" spans="1:8">
      <c r="A1185">
        <v>7543</v>
      </c>
      <c r="B1185" t="s">
        <v>571</v>
      </c>
      <c r="C1185">
        <v>120</v>
      </c>
      <c r="D1185" t="s">
        <v>1152</v>
      </c>
      <c r="E1185">
        <v>1195</v>
      </c>
      <c r="F1185" s="48" t="str">
        <f t="shared" si="18"/>
        <v>Tỉnh Bà Rịa - Vũng TàuHuyện Tân ThànhXã Sông Xoài</v>
      </c>
      <c r="G1185" t="s">
        <v>8701</v>
      </c>
      <c r="H1185">
        <v>9768</v>
      </c>
    </row>
    <row r="1186" spans="1:8">
      <c r="A1186">
        <v>7544</v>
      </c>
      <c r="B1186" t="s">
        <v>571</v>
      </c>
      <c r="C1186">
        <v>120</v>
      </c>
      <c r="D1186" t="s">
        <v>1152</v>
      </c>
      <c r="E1186">
        <v>1195</v>
      </c>
      <c r="F1186" s="48" t="str">
        <f t="shared" si="18"/>
        <v>Tỉnh Bà Rịa - Vũng TàuHuyện Tân ThànhXã Tân Phước</v>
      </c>
      <c r="G1186" t="s">
        <v>3964</v>
      </c>
      <c r="H1186">
        <v>9769</v>
      </c>
    </row>
    <row r="1187" spans="1:8">
      <c r="A1187">
        <v>7545</v>
      </c>
      <c r="B1187" t="s">
        <v>571</v>
      </c>
      <c r="C1187">
        <v>120</v>
      </c>
      <c r="D1187" t="s">
        <v>1152</v>
      </c>
      <c r="E1187">
        <v>1195</v>
      </c>
      <c r="F1187" s="48" t="str">
        <f t="shared" si="18"/>
        <v>Tỉnh Bà Rịa - Vũng TàuHuyện Tân ThànhXã Mỹ Xuân</v>
      </c>
      <c r="G1187" t="s">
        <v>8702</v>
      </c>
      <c r="H1187">
        <v>9770</v>
      </c>
    </row>
    <row r="1188" spans="1:8">
      <c r="A1188">
        <v>7546</v>
      </c>
      <c r="B1188" t="s">
        <v>571</v>
      </c>
      <c r="C1188">
        <v>120</v>
      </c>
      <c r="D1188" t="s">
        <v>1152</v>
      </c>
      <c r="E1188">
        <v>1195</v>
      </c>
      <c r="F1188" s="48" t="str">
        <f t="shared" si="18"/>
        <v>Tỉnh Bà Rịa - Vũng TàuHuyện Tân ThànhThị trấn Phú Mỹ</v>
      </c>
      <c r="G1188" t="s">
        <v>7153</v>
      </c>
      <c r="H1188">
        <v>9771</v>
      </c>
    </row>
    <row r="1189" spans="1:8">
      <c r="A1189">
        <v>7547</v>
      </c>
      <c r="B1189" t="s">
        <v>571</v>
      </c>
      <c r="C1189">
        <v>120</v>
      </c>
      <c r="D1189" t="s">
        <v>1152</v>
      </c>
      <c r="E1189">
        <v>1195</v>
      </c>
      <c r="F1189" s="48" t="str">
        <f t="shared" si="18"/>
        <v>Tỉnh Bà Rịa - Vũng TàuHuyện Tân ThànhXã Tóc Tiên</v>
      </c>
      <c r="G1189" t="s">
        <v>8703</v>
      </c>
      <c r="H1189">
        <v>9772</v>
      </c>
    </row>
    <row r="1190" spans="1:8">
      <c r="A1190">
        <v>7739</v>
      </c>
      <c r="B1190" t="s">
        <v>571</v>
      </c>
      <c r="C1190">
        <v>120</v>
      </c>
      <c r="D1190" t="s">
        <v>1148</v>
      </c>
      <c r="E1190">
        <v>1191</v>
      </c>
      <c r="F1190" s="48" t="str">
        <f t="shared" si="18"/>
        <v>Tỉnh Bà Rịa - Vũng TàuHuyện Châu ĐứcXã Bình Ba</v>
      </c>
      <c r="G1190" t="s">
        <v>8797</v>
      </c>
      <c r="H1190">
        <v>9964</v>
      </c>
    </row>
    <row r="1191" spans="1:8">
      <c r="A1191">
        <v>7740</v>
      </c>
      <c r="B1191" t="s">
        <v>571</v>
      </c>
      <c r="C1191">
        <v>120</v>
      </c>
      <c r="D1191" t="s">
        <v>1148</v>
      </c>
      <c r="E1191">
        <v>1191</v>
      </c>
      <c r="F1191" s="48" t="str">
        <f t="shared" si="18"/>
        <v>Tỉnh Bà Rịa - Vũng TàuHuyện Châu ĐứcXã Xuân Sơn</v>
      </c>
      <c r="G1191" t="s">
        <v>1667</v>
      </c>
      <c r="H1191">
        <v>9965</v>
      </c>
    </row>
    <row r="1192" spans="1:8">
      <c r="A1192">
        <v>7741</v>
      </c>
      <c r="B1192" t="s">
        <v>571</v>
      </c>
      <c r="C1192">
        <v>120</v>
      </c>
      <c r="D1192" t="s">
        <v>1148</v>
      </c>
      <c r="E1192">
        <v>1191</v>
      </c>
      <c r="F1192" s="48" t="str">
        <f t="shared" si="18"/>
        <v>Tỉnh Bà Rịa - Vũng TàuHuyện Châu ĐứcXã Cù Bị</v>
      </c>
      <c r="G1192" t="s">
        <v>8798</v>
      </c>
      <c r="H1192">
        <v>9966</v>
      </c>
    </row>
    <row r="1193" spans="1:8">
      <c r="A1193">
        <v>7742</v>
      </c>
      <c r="B1193" t="s">
        <v>571</v>
      </c>
      <c r="C1193">
        <v>120</v>
      </c>
      <c r="D1193" t="s">
        <v>1148</v>
      </c>
      <c r="E1193">
        <v>1191</v>
      </c>
      <c r="F1193" s="48" t="str">
        <f t="shared" si="18"/>
        <v>Tỉnh Bà Rịa - Vũng TàuHuyện Châu ĐứcXã Láng Lớn</v>
      </c>
      <c r="G1193" t="s">
        <v>8799</v>
      </c>
      <c r="H1193">
        <v>9967</v>
      </c>
    </row>
    <row r="1194" spans="1:8">
      <c r="A1194">
        <v>7743</v>
      </c>
      <c r="B1194" t="s">
        <v>571</v>
      </c>
      <c r="C1194">
        <v>120</v>
      </c>
      <c r="D1194" t="s">
        <v>1148</v>
      </c>
      <c r="E1194">
        <v>1191</v>
      </c>
      <c r="F1194" s="48" t="str">
        <f t="shared" si="18"/>
        <v>Tỉnh Bà Rịa - Vũng TàuHuyện Châu ĐứcXã Bình Giã</v>
      </c>
      <c r="G1194" t="s">
        <v>8800</v>
      </c>
      <c r="H1194">
        <v>9968</v>
      </c>
    </row>
    <row r="1195" spans="1:8">
      <c r="A1195">
        <v>7744</v>
      </c>
      <c r="B1195" t="s">
        <v>571</v>
      </c>
      <c r="C1195">
        <v>120</v>
      </c>
      <c r="D1195" t="s">
        <v>1148</v>
      </c>
      <c r="E1195">
        <v>1191</v>
      </c>
      <c r="F1195" s="48" t="str">
        <f t="shared" si="18"/>
        <v>Tỉnh Bà Rịa - Vũng TàuHuyện Châu ĐứcXã Bàu Chinh</v>
      </c>
      <c r="G1195" t="s">
        <v>8801</v>
      </c>
      <c r="H1195">
        <v>9969</v>
      </c>
    </row>
    <row r="1196" spans="1:8">
      <c r="A1196">
        <v>7745</v>
      </c>
      <c r="B1196" t="s">
        <v>571</v>
      </c>
      <c r="C1196">
        <v>120</v>
      </c>
      <c r="D1196" t="s">
        <v>1148</v>
      </c>
      <c r="E1196">
        <v>1191</v>
      </c>
      <c r="F1196" s="48" t="str">
        <f t="shared" si="18"/>
        <v>Tỉnh Bà Rịa - Vũng TàuHuyện Châu ĐứcXã Suối Rao</v>
      </c>
      <c r="G1196" t="s">
        <v>8802</v>
      </c>
      <c r="H1196">
        <v>9970</v>
      </c>
    </row>
    <row r="1197" spans="1:8">
      <c r="A1197">
        <v>7746</v>
      </c>
      <c r="B1197" t="s">
        <v>571</v>
      </c>
      <c r="C1197">
        <v>120</v>
      </c>
      <c r="D1197" t="s">
        <v>1148</v>
      </c>
      <c r="E1197">
        <v>1191</v>
      </c>
      <c r="F1197" s="48" t="str">
        <f t="shared" si="18"/>
        <v>Tỉnh Bà Rịa - Vũng TàuHuyện Châu ĐứcXã Suối Nghệ</v>
      </c>
      <c r="G1197" t="s">
        <v>8803</v>
      </c>
      <c r="H1197">
        <v>9971</v>
      </c>
    </row>
    <row r="1198" spans="1:8">
      <c r="A1198">
        <v>7747</v>
      </c>
      <c r="B1198" t="s">
        <v>571</v>
      </c>
      <c r="C1198">
        <v>120</v>
      </c>
      <c r="D1198" t="s">
        <v>1148</v>
      </c>
      <c r="E1198">
        <v>1191</v>
      </c>
      <c r="F1198" s="48" t="str">
        <f t="shared" si="18"/>
        <v>Tỉnh Bà Rịa - Vũng TàuHuyện Châu ĐứcXã Sơn Bình</v>
      </c>
      <c r="G1198" t="s">
        <v>3014</v>
      </c>
      <c r="H1198">
        <v>9972</v>
      </c>
    </row>
    <row r="1199" spans="1:8">
      <c r="A1199">
        <v>7748</v>
      </c>
      <c r="B1199" t="s">
        <v>571</v>
      </c>
      <c r="C1199">
        <v>120</v>
      </c>
      <c r="D1199" t="s">
        <v>1148</v>
      </c>
      <c r="E1199">
        <v>1191</v>
      </c>
      <c r="F1199" s="48" t="str">
        <f t="shared" si="18"/>
        <v>Tỉnh Bà Rịa - Vũng TàuHuyện Châu ĐứcXã Nghĩa Thành</v>
      </c>
      <c r="G1199" t="s">
        <v>7935</v>
      </c>
      <c r="H1199">
        <v>9973</v>
      </c>
    </row>
    <row r="1200" spans="1:8">
      <c r="A1200">
        <v>7749</v>
      </c>
      <c r="B1200" t="s">
        <v>571</v>
      </c>
      <c r="C1200">
        <v>120</v>
      </c>
      <c r="D1200" t="s">
        <v>1148</v>
      </c>
      <c r="E1200">
        <v>1191</v>
      </c>
      <c r="F1200" s="48" t="str">
        <f t="shared" si="18"/>
        <v>Tỉnh Bà Rịa - Vũng TàuHuyện Châu ĐứcXã Bình Trung</v>
      </c>
      <c r="G1200" t="s">
        <v>2137</v>
      </c>
      <c r="H1200">
        <v>9974</v>
      </c>
    </row>
    <row r="1201" spans="1:8">
      <c r="A1201">
        <v>7750</v>
      </c>
      <c r="B1201" t="s">
        <v>571</v>
      </c>
      <c r="C1201">
        <v>120</v>
      </c>
      <c r="D1201" t="s">
        <v>1148</v>
      </c>
      <c r="E1201">
        <v>1191</v>
      </c>
      <c r="F1201" s="48" t="str">
        <f t="shared" si="18"/>
        <v>Tỉnh Bà Rịa - Vũng TàuHuyện Châu ĐứcXã Xà Bang</v>
      </c>
      <c r="G1201" t="s">
        <v>8804</v>
      </c>
      <c r="H1201">
        <v>9975</v>
      </c>
    </row>
    <row r="1202" spans="1:8">
      <c r="A1202">
        <v>7751</v>
      </c>
      <c r="B1202" t="s">
        <v>571</v>
      </c>
      <c r="C1202">
        <v>120</v>
      </c>
      <c r="D1202" t="s">
        <v>1148</v>
      </c>
      <c r="E1202">
        <v>1191</v>
      </c>
      <c r="F1202" s="48" t="str">
        <f t="shared" si="18"/>
        <v>Tỉnh Bà Rịa - Vũng TàuHuyện Châu ĐứcXã Kim Long</v>
      </c>
      <c r="G1202" t="s">
        <v>2926</v>
      </c>
      <c r="H1202">
        <v>9976</v>
      </c>
    </row>
    <row r="1203" spans="1:8">
      <c r="A1203">
        <v>7752</v>
      </c>
      <c r="B1203" t="s">
        <v>571</v>
      </c>
      <c r="C1203">
        <v>120</v>
      </c>
      <c r="D1203" t="s">
        <v>1148</v>
      </c>
      <c r="E1203">
        <v>1191</v>
      </c>
      <c r="F1203" s="48" t="str">
        <f t="shared" si="18"/>
        <v>Tỉnh Bà Rịa - Vũng TàuHuyện Châu ĐứcThị trấn Ngãi Giao</v>
      </c>
      <c r="G1203" t="s">
        <v>8805</v>
      </c>
      <c r="H1203">
        <v>9977</v>
      </c>
    </row>
    <row r="1204" spans="1:8">
      <c r="A1204">
        <v>7753</v>
      </c>
      <c r="B1204" t="s">
        <v>571</v>
      </c>
      <c r="C1204">
        <v>120</v>
      </c>
      <c r="D1204" t="s">
        <v>1148</v>
      </c>
      <c r="E1204">
        <v>1191</v>
      </c>
      <c r="F1204" s="48" t="str">
        <f t="shared" si="18"/>
        <v>Tỉnh Bà Rịa - Vũng TàuHuyện Châu ĐứcXã Quảng Thành</v>
      </c>
      <c r="G1204" t="s">
        <v>2532</v>
      </c>
      <c r="H1204">
        <v>9978</v>
      </c>
    </row>
    <row r="1205" spans="1:8">
      <c r="A1205">
        <v>7754</v>
      </c>
      <c r="B1205" t="s">
        <v>571</v>
      </c>
      <c r="C1205">
        <v>120</v>
      </c>
      <c r="D1205" t="s">
        <v>1148</v>
      </c>
      <c r="E1205">
        <v>1191</v>
      </c>
      <c r="F1205" s="48" t="str">
        <f t="shared" si="18"/>
        <v>Tỉnh Bà Rịa - Vũng TàuHuyện Châu ĐứcXã Đá Bạc</v>
      </c>
      <c r="G1205" t="s">
        <v>8806</v>
      </c>
      <c r="H1205">
        <v>9979</v>
      </c>
    </row>
    <row r="1206" spans="1:8">
      <c r="A1206">
        <v>7849</v>
      </c>
      <c r="B1206" t="s">
        <v>571</v>
      </c>
      <c r="C1206">
        <v>120</v>
      </c>
      <c r="D1206" t="s">
        <v>1149</v>
      </c>
      <c r="E1206">
        <v>1192</v>
      </c>
      <c r="F1206" s="48" t="str">
        <f t="shared" si="18"/>
        <v>Tỉnh Bà Rịa - Vũng TàuHuyện Xuyên MộcThị trấn Phước Bửu</v>
      </c>
      <c r="G1206" t="s">
        <v>8374</v>
      </c>
      <c r="H1206">
        <v>9205</v>
      </c>
    </row>
    <row r="1207" spans="1:8">
      <c r="A1207">
        <v>7850</v>
      </c>
      <c r="B1207" t="s">
        <v>571</v>
      </c>
      <c r="C1207">
        <v>120</v>
      </c>
      <c r="D1207" t="s">
        <v>1149</v>
      </c>
      <c r="E1207">
        <v>1192</v>
      </c>
      <c r="F1207" s="48" t="str">
        <f t="shared" si="18"/>
        <v>Tỉnh Bà Rịa - Vũng TàuHuyện Xuyên MộcXã Bông Trang</v>
      </c>
      <c r="G1207" t="s">
        <v>8375</v>
      </c>
      <c r="H1207">
        <v>9206</v>
      </c>
    </row>
    <row r="1208" spans="1:8">
      <c r="A1208">
        <v>7851</v>
      </c>
      <c r="B1208" t="s">
        <v>571</v>
      </c>
      <c r="C1208">
        <v>120</v>
      </c>
      <c r="D1208" t="s">
        <v>1149</v>
      </c>
      <c r="E1208">
        <v>1192</v>
      </c>
      <c r="F1208" s="48" t="str">
        <f t="shared" si="18"/>
        <v>Tỉnh Bà Rịa - Vũng TàuHuyện Xuyên MộcXã Tân Lâm</v>
      </c>
      <c r="G1208" t="s">
        <v>5119</v>
      </c>
      <c r="H1208">
        <v>9207</v>
      </c>
    </row>
    <row r="1209" spans="1:8">
      <c r="A1209">
        <v>7852</v>
      </c>
      <c r="B1209" t="s">
        <v>571</v>
      </c>
      <c r="C1209">
        <v>120</v>
      </c>
      <c r="D1209" t="s">
        <v>1149</v>
      </c>
      <c r="E1209">
        <v>1192</v>
      </c>
      <c r="F1209" s="48" t="str">
        <f t="shared" si="18"/>
        <v>Tỉnh Bà Rịa - Vũng TàuHuyện Xuyên MộcXã Phước Tân</v>
      </c>
      <c r="G1209" t="s">
        <v>6144</v>
      </c>
      <c r="H1209">
        <v>9208</v>
      </c>
    </row>
    <row r="1210" spans="1:8">
      <c r="A1210">
        <v>7853</v>
      </c>
      <c r="B1210" t="s">
        <v>571</v>
      </c>
      <c r="C1210">
        <v>120</v>
      </c>
      <c r="D1210" t="s">
        <v>1149</v>
      </c>
      <c r="E1210">
        <v>1192</v>
      </c>
      <c r="F1210" s="48" t="str">
        <f t="shared" si="18"/>
        <v>Tỉnh Bà Rịa - Vũng TàuHuyện Xuyên MộcXã Xuyên Mộc</v>
      </c>
      <c r="G1210" t="s">
        <v>8376</v>
      </c>
      <c r="H1210">
        <v>9209</v>
      </c>
    </row>
    <row r="1211" spans="1:8">
      <c r="A1211">
        <v>7854</v>
      </c>
      <c r="B1211" t="s">
        <v>571</v>
      </c>
      <c r="C1211">
        <v>120</v>
      </c>
      <c r="D1211" t="s">
        <v>1149</v>
      </c>
      <c r="E1211">
        <v>1192</v>
      </c>
      <c r="F1211" s="48" t="str">
        <f t="shared" si="18"/>
        <v>Tỉnh Bà Rịa - Vũng TàuHuyện Xuyên MộcXã Bàu Lâm</v>
      </c>
      <c r="G1211" t="s">
        <v>8377</v>
      </c>
      <c r="H1211">
        <v>9210</v>
      </c>
    </row>
    <row r="1212" spans="1:8">
      <c r="A1212">
        <v>7855</v>
      </c>
      <c r="B1212" t="s">
        <v>571</v>
      </c>
      <c r="C1212">
        <v>120</v>
      </c>
      <c r="D1212" t="s">
        <v>1149</v>
      </c>
      <c r="E1212">
        <v>1192</v>
      </c>
      <c r="F1212" s="48" t="str">
        <f t="shared" si="18"/>
        <v>Tỉnh Bà Rịa - Vũng TàuHuyện Xuyên MộcXã Hòa Hưng</v>
      </c>
      <c r="G1212" t="s">
        <v>8378</v>
      </c>
      <c r="H1212">
        <v>9211</v>
      </c>
    </row>
    <row r="1213" spans="1:8">
      <c r="A1213">
        <v>7856</v>
      </c>
      <c r="B1213" t="s">
        <v>571</v>
      </c>
      <c r="C1213">
        <v>120</v>
      </c>
      <c r="D1213" t="s">
        <v>1149</v>
      </c>
      <c r="E1213">
        <v>1192</v>
      </c>
      <c r="F1213" s="48" t="str">
        <f t="shared" si="18"/>
        <v>Tỉnh Bà Rịa - Vũng TàuHuyện Xuyên MộcXã Hòa Hội</v>
      </c>
      <c r="G1213" t="s">
        <v>7755</v>
      </c>
      <c r="H1213">
        <v>9212</v>
      </c>
    </row>
    <row r="1214" spans="1:8">
      <c r="A1214">
        <v>7857</v>
      </c>
      <c r="B1214" t="s">
        <v>571</v>
      </c>
      <c r="C1214">
        <v>120</v>
      </c>
      <c r="D1214" t="s">
        <v>1149</v>
      </c>
      <c r="E1214">
        <v>1192</v>
      </c>
      <c r="F1214" s="48" t="str">
        <f t="shared" si="18"/>
        <v>Tỉnh Bà Rịa - Vũng TàuHuyện Xuyên MộcXã Bình Châu</v>
      </c>
      <c r="G1214" t="s">
        <v>6958</v>
      </c>
      <c r="H1214">
        <v>9213</v>
      </c>
    </row>
    <row r="1215" spans="1:8">
      <c r="A1215">
        <v>7858</v>
      </c>
      <c r="B1215" t="s">
        <v>571</v>
      </c>
      <c r="C1215">
        <v>120</v>
      </c>
      <c r="D1215" t="s">
        <v>1149</v>
      </c>
      <c r="E1215">
        <v>1192</v>
      </c>
      <c r="F1215" s="48" t="str">
        <f t="shared" si="18"/>
        <v>Tỉnh Bà Rịa - Vũng TàuHuyện Xuyên MộcXã Hòa Bình</v>
      </c>
      <c r="G1215" t="s">
        <v>1371</v>
      </c>
      <c r="H1215">
        <v>9214</v>
      </c>
    </row>
    <row r="1216" spans="1:8">
      <c r="A1216">
        <v>7859</v>
      </c>
      <c r="B1216" t="s">
        <v>571</v>
      </c>
      <c r="C1216">
        <v>120</v>
      </c>
      <c r="D1216" t="s">
        <v>1149</v>
      </c>
      <c r="E1216">
        <v>1192</v>
      </c>
      <c r="F1216" s="48" t="str">
        <f t="shared" si="18"/>
        <v>Tỉnh Bà Rịa - Vũng TàuHuyện Xuyên MộcXã Hòa Hiệp</v>
      </c>
      <c r="G1216" t="s">
        <v>7688</v>
      </c>
      <c r="H1216">
        <v>9215</v>
      </c>
    </row>
    <row r="1217" spans="1:8">
      <c r="A1217">
        <v>7860</v>
      </c>
      <c r="B1217" t="s">
        <v>571</v>
      </c>
      <c r="C1217">
        <v>120</v>
      </c>
      <c r="D1217" t="s">
        <v>1149</v>
      </c>
      <c r="E1217">
        <v>1192</v>
      </c>
      <c r="F1217" s="48" t="str">
        <f t="shared" si="18"/>
        <v>Tỉnh Bà Rịa - Vũng TàuHuyện Xuyên MộcXã Phước Thuận</v>
      </c>
      <c r="G1217" t="s">
        <v>7093</v>
      </c>
      <c r="H1217">
        <v>9216</v>
      </c>
    </row>
    <row r="1218" spans="1:8">
      <c r="A1218">
        <v>7861</v>
      </c>
      <c r="B1218" t="s">
        <v>571</v>
      </c>
      <c r="C1218">
        <v>120</v>
      </c>
      <c r="D1218" t="s">
        <v>1149</v>
      </c>
      <c r="E1218">
        <v>1192</v>
      </c>
      <c r="F1218" s="48" t="str">
        <f t="shared" ref="F1218:F1281" si="19">B1218&amp;D1218&amp;G1218</f>
        <v>Tỉnh Bà Rịa - Vũng TàuHuyện Xuyên MộcXã Bưng Riềng</v>
      </c>
      <c r="G1218" t="s">
        <v>8379</v>
      </c>
      <c r="H1218">
        <v>9217</v>
      </c>
    </row>
    <row r="1219" spans="1:8">
      <c r="A1219">
        <v>7862</v>
      </c>
      <c r="B1219" t="s">
        <v>571</v>
      </c>
      <c r="C1219">
        <v>120</v>
      </c>
      <c r="D1219" t="s">
        <v>1150</v>
      </c>
      <c r="E1219">
        <v>1193</v>
      </c>
      <c r="F1219" s="48" t="str">
        <f t="shared" si="19"/>
        <v>Tỉnh Bà Rịa - Vũng TàuHuyện Long ĐiềnThị trấn Long Hải</v>
      </c>
      <c r="G1219" t="s">
        <v>8380</v>
      </c>
      <c r="H1219">
        <v>9218</v>
      </c>
    </row>
    <row r="1220" spans="1:8">
      <c r="A1220">
        <v>7863</v>
      </c>
      <c r="B1220" t="s">
        <v>571</v>
      </c>
      <c r="C1220">
        <v>120</v>
      </c>
      <c r="D1220" t="s">
        <v>1150</v>
      </c>
      <c r="E1220">
        <v>1193</v>
      </c>
      <c r="F1220" s="48" t="str">
        <f t="shared" si="19"/>
        <v>Tỉnh Bà Rịa - Vũng TàuHuyện Long ĐiềnThị trấn Long Điền</v>
      </c>
      <c r="G1220" t="s">
        <v>8381</v>
      </c>
      <c r="H1220">
        <v>9219</v>
      </c>
    </row>
    <row r="1221" spans="1:8">
      <c r="A1221">
        <v>7864</v>
      </c>
      <c r="B1221" t="s">
        <v>571</v>
      </c>
      <c r="C1221">
        <v>120</v>
      </c>
      <c r="D1221" t="s">
        <v>1150</v>
      </c>
      <c r="E1221">
        <v>1193</v>
      </c>
      <c r="F1221" s="48" t="str">
        <f t="shared" si="19"/>
        <v>Tỉnh Bà Rịa - Vũng TàuHuyện Long ĐiềnXã Tam Phước</v>
      </c>
      <c r="G1221" t="s">
        <v>7428</v>
      </c>
      <c r="H1221">
        <v>9220</v>
      </c>
    </row>
    <row r="1222" spans="1:8">
      <c r="A1222">
        <v>7865</v>
      </c>
      <c r="B1222" t="s">
        <v>571</v>
      </c>
      <c r="C1222">
        <v>120</v>
      </c>
      <c r="D1222" t="s">
        <v>1150</v>
      </c>
      <c r="E1222">
        <v>1193</v>
      </c>
      <c r="F1222" s="48" t="str">
        <f t="shared" si="19"/>
        <v>Tỉnh Bà Rịa - Vũng TàuHuyện Long ĐiềnXã An Ngãi</v>
      </c>
      <c r="G1222" t="s">
        <v>8382</v>
      </c>
      <c r="H1222">
        <v>9221</v>
      </c>
    </row>
    <row r="1223" spans="1:8">
      <c r="A1223">
        <v>7866</v>
      </c>
      <c r="B1223" t="s">
        <v>571</v>
      </c>
      <c r="C1223">
        <v>120</v>
      </c>
      <c r="D1223" t="s">
        <v>1150</v>
      </c>
      <c r="E1223">
        <v>1193</v>
      </c>
      <c r="F1223" s="48" t="str">
        <f t="shared" si="19"/>
        <v>Tỉnh Bà Rịa - Vũng TàuHuyện Long ĐiềnXã An Nhứt</v>
      </c>
      <c r="G1223" t="s">
        <v>8383</v>
      </c>
      <c r="H1223">
        <v>9222</v>
      </c>
    </row>
    <row r="1224" spans="1:8">
      <c r="A1224">
        <v>7867</v>
      </c>
      <c r="B1224" t="s">
        <v>571</v>
      </c>
      <c r="C1224">
        <v>120</v>
      </c>
      <c r="D1224" t="s">
        <v>1150</v>
      </c>
      <c r="E1224">
        <v>1193</v>
      </c>
      <c r="F1224" s="48" t="str">
        <f t="shared" si="19"/>
        <v>Tỉnh Bà Rịa - Vũng TàuHuyện Long ĐiềnXã Phước Hưng</v>
      </c>
      <c r="G1224" t="s">
        <v>5080</v>
      </c>
      <c r="H1224">
        <v>9223</v>
      </c>
    </row>
    <row r="1225" spans="1:8">
      <c r="A1225">
        <v>7868</v>
      </c>
      <c r="B1225" t="s">
        <v>571</v>
      </c>
      <c r="C1225">
        <v>120</v>
      </c>
      <c r="D1225" t="s">
        <v>1150</v>
      </c>
      <c r="E1225">
        <v>1193</v>
      </c>
      <c r="F1225" s="48" t="str">
        <f t="shared" si="19"/>
        <v>Tỉnh Bà Rịa - Vũng TàuHuyện Long ĐiềnXã Phước Tỉnh</v>
      </c>
      <c r="G1225" t="s">
        <v>8384</v>
      </c>
      <c r="H1225">
        <v>9224</v>
      </c>
    </row>
    <row r="1226" spans="1:8">
      <c r="A1226">
        <v>8347</v>
      </c>
      <c r="B1226" t="s">
        <v>571</v>
      </c>
      <c r="C1226">
        <v>120</v>
      </c>
      <c r="D1226" t="s">
        <v>1153</v>
      </c>
      <c r="E1226">
        <v>1196</v>
      </c>
      <c r="F1226" s="48" t="str">
        <f t="shared" si="19"/>
        <v>Tỉnh Bà Rịa - Vũng TàuHuyện Côn ĐảoXã Huyện Côn Đảo</v>
      </c>
      <c r="G1226" t="s">
        <v>9249</v>
      </c>
      <c r="H1226">
        <v>10828</v>
      </c>
    </row>
    <row r="1227" spans="1:8">
      <c r="A1227">
        <v>1322</v>
      </c>
      <c r="B1227" t="s">
        <v>503</v>
      </c>
      <c r="C1227">
        <v>86</v>
      </c>
      <c r="D1227" t="s">
        <v>771</v>
      </c>
      <c r="E1227">
        <v>810</v>
      </c>
      <c r="F1227" s="48" t="str">
        <f t="shared" si="19"/>
        <v>Tỉnh Bắc GiangHuyện Yên DũngXã Trí Yên</v>
      </c>
      <c r="G1227" t="s">
        <v>7259</v>
      </c>
      <c r="H1227">
        <v>7558</v>
      </c>
    </row>
    <row r="1228" spans="1:8">
      <c r="A1228">
        <v>1323</v>
      </c>
      <c r="B1228" t="s">
        <v>503</v>
      </c>
      <c r="C1228">
        <v>86</v>
      </c>
      <c r="D1228" t="s">
        <v>771</v>
      </c>
      <c r="E1228">
        <v>810</v>
      </c>
      <c r="F1228" s="48" t="str">
        <f t="shared" si="19"/>
        <v>Tỉnh Bắc GiangHuyện Yên DũngXã Thắng Cương</v>
      </c>
      <c r="G1228" t="s">
        <v>7260</v>
      </c>
      <c r="H1228">
        <v>7559</v>
      </c>
    </row>
    <row r="1229" spans="1:8">
      <c r="A1229">
        <v>1324</v>
      </c>
      <c r="B1229" t="s">
        <v>503</v>
      </c>
      <c r="C1229">
        <v>86</v>
      </c>
      <c r="D1229" t="s">
        <v>771</v>
      </c>
      <c r="E1229">
        <v>810</v>
      </c>
      <c r="F1229" s="48" t="str">
        <f t="shared" si="19"/>
        <v>Tỉnh Bắc GiangHuyện Yên DũngXã Tân Liễu</v>
      </c>
      <c r="G1229" t="s">
        <v>7261</v>
      </c>
      <c r="H1229">
        <v>7560</v>
      </c>
    </row>
    <row r="1230" spans="1:8">
      <c r="A1230">
        <v>1325</v>
      </c>
      <c r="B1230" t="s">
        <v>503</v>
      </c>
      <c r="C1230">
        <v>86</v>
      </c>
      <c r="D1230" t="s">
        <v>771</v>
      </c>
      <c r="E1230">
        <v>810</v>
      </c>
      <c r="F1230" s="48" t="str">
        <f t="shared" si="19"/>
        <v>Tỉnh Bắc GiangHuyện Yên DũngXã Song Khê</v>
      </c>
      <c r="G1230" t="s">
        <v>1970</v>
      </c>
      <c r="H1230">
        <v>7561</v>
      </c>
    </row>
    <row r="1231" spans="1:8">
      <c r="A1231">
        <v>1326</v>
      </c>
      <c r="B1231" t="s">
        <v>503</v>
      </c>
      <c r="C1231">
        <v>86</v>
      </c>
      <c r="D1231" t="s">
        <v>771</v>
      </c>
      <c r="E1231">
        <v>810</v>
      </c>
      <c r="F1231" s="48" t="str">
        <f t="shared" si="19"/>
        <v>Tỉnh Bắc GiangHuyện Yên DũngXã Đồng Sơn</v>
      </c>
      <c r="G1231" t="s">
        <v>1649</v>
      </c>
      <c r="H1231">
        <v>7562</v>
      </c>
    </row>
    <row r="1232" spans="1:8">
      <c r="A1232">
        <v>1327</v>
      </c>
      <c r="B1232" t="s">
        <v>503</v>
      </c>
      <c r="C1232">
        <v>86</v>
      </c>
      <c r="D1232" t="s">
        <v>771</v>
      </c>
      <c r="E1232">
        <v>810</v>
      </c>
      <c r="F1232" s="48" t="str">
        <f t="shared" si="19"/>
        <v>Tỉnh Bắc GiangHuyện Yên DũngXã Nội Hoàng</v>
      </c>
      <c r="G1232" t="s">
        <v>7262</v>
      </c>
      <c r="H1232">
        <v>7563</v>
      </c>
    </row>
    <row r="1233" spans="1:8">
      <c r="A1233">
        <v>1328</v>
      </c>
      <c r="B1233" t="s">
        <v>503</v>
      </c>
      <c r="C1233">
        <v>86</v>
      </c>
      <c r="D1233" t="s">
        <v>771</v>
      </c>
      <c r="E1233">
        <v>810</v>
      </c>
      <c r="F1233" s="48" t="str">
        <f t="shared" si="19"/>
        <v>Tỉnh Bắc GiangHuyện Yên DũngXã Tân Mỹ</v>
      </c>
      <c r="G1233" t="s">
        <v>1972</v>
      </c>
      <c r="H1233">
        <v>7564</v>
      </c>
    </row>
    <row r="1234" spans="1:8">
      <c r="A1234">
        <v>1329</v>
      </c>
      <c r="B1234" t="s">
        <v>503</v>
      </c>
      <c r="C1234">
        <v>86</v>
      </c>
      <c r="D1234" t="s">
        <v>771</v>
      </c>
      <c r="E1234">
        <v>810</v>
      </c>
      <c r="F1234" s="48" t="str">
        <f t="shared" si="19"/>
        <v>Tỉnh Bắc GiangHuyện Yên DũngXã Đồng Phúc</v>
      </c>
      <c r="G1234" t="s">
        <v>2597</v>
      </c>
      <c r="H1234">
        <v>7565</v>
      </c>
    </row>
    <row r="1235" spans="1:8">
      <c r="A1235">
        <v>1330</v>
      </c>
      <c r="B1235" t="s">
        <v>503</v>
      </c>
      <c r="C1235">
        <v>86</v>
      </c>
      <c r="D1235" t="s">
        <v>771</v>
      </c>
      <c r="E1235">
        <v>810</v>
      </c>
      <c r="F1235" s="48" t="str">
        <f t="shared" si="19"/>
        <v>Tỉnh Bắc GiangHuyện Yên DũngXã Tiến Dũng</v>
      </c>
      <c r="G1235" t="s">
        <v>7263</v>
      </c>
      <c r="H1235">
        <v>7566</v>
      </c>
    </row>
    <row r="1236" spans="1:8">
      <c r="A1236">
        <v>1331</v>
      </c>
      <c r="B1236" t="s">
        <v>503</v>
      </c>
      <c r="C1236">
        <v>86</v>
      </c>
      <c r="D1236" t="s">
        <v>771</v>
      </c>
      <c r="E1236">
        <v>810</v>
      </c>
      <c r="F1236" s="48" t="str">
        <f t="shared" si="19"/>
        <v>Tỉnh Bắc GiangHuyện Yên DũngXã Cảnh Thụy</v>
      </c>
      <c r="G1236" t="s">
        <v>7264</v>
      </c>
      <c r="H1236">
        <v>7567</v>
      </c>
    </row>
    <row r="1237" spans="1:8">
      <c r="A1237">
        <v>1332</v>
      </c>
      <c r="B1237" t="s">
        <v>503</v>
      </c>
      <c r="C1237">
        <v>86</v>
      </c>
      <c r="D1237" t="s">
        <v>771</v>
      </c>
      <c r="E1237">
        <v>810</v>
      </c>
      <c r="F1237" s="48" t="str">
        <f t="shared" si="19"/>
        <v>Tỉnh Bắc GiangHuyện Yên DũngXã Tân An</v>
      </c>
      <c r="G1237" t="s">
        <v>1516</v>
      </c>
      <c r="H1237">
        <v>7568</v>
      </c>
    </row>
    <row r="1238" spans="1:8">
      <c r="A1238">
        <v>1333</v>
      </c>
      <c r="B1238" t="s">
        <v>503</v>
      </c>
      <c r="C1238">
        <v>86</v>
      </c>
      <c r="D1238" t="s">
        <v>771</v>
      </c>
      <c r="E1238">
        <v>810</v>
      </c>
      <c r="F1238" s="48" t="str">
        <f t="shared" si="19"/>
        <v>Tỉnh Bắc GiangHuyện Yên DũngXã Tiền Phong</v>
      </c>
      <c r="G1238" t="s">
        <v>1368</v>
      </c>
      <c r="H1238">
        <v>7569</v>
      </c>
    </row>
    <row r="1239" spans="1:8">
      <c r="A1239">
        <v>1334</v>
      </c>
      <c r="B1239" t="s">
        <v>503</v>
      </c>
      <c r="C1239">
        <v>86</v>
      </c>
      <c r="D1239" t="s">
        <v>771</v>
      </c>
      <c r="E1239">
        <v>810</v>
      </c>
      <c r="F1239" s="48" t="str">
        <f t="shared" si="19"/>
        <v>Tỉnh Bắc GiangHuyện Yên DũngXã Lão Hộ</v>
      </c>
      <c r="G1239" t="s">
        <v>7265</v>
      </c>
      <c r="H1239">
        <v>7570</v>
      </c>
    </row>
    <row r="1240" spans="1:8">
      <c r="A1240">
        <v>1335</v>
      </c>
      <c r="B1240" t="s">
        <v>503</v>
      </c>
      <c r="C1240">
        <v>86</v>
      </c>
      <c r="D1240" t="s">
        <v>771</v>
      </c>
      <c r="E1240">
        <v>810</v>
      </c>
      <c r="F1240" s="48" t="str">
        <f t="shared" si="19"/>
        <v>Tỉnh Bắc GiangHuyện Yên DũngXã Lãng Sơn</v>
      </c>
      <c r="G1240" t="s">
        <v>7266</v>
      </c>
      <c r="H1240">
        <v>7571</v>
      </c>
    </row>
    <row r="1241" spans="1:8">
      <c r="A1241">
        <v>1336</v>
      </c>
      <c r="B1241" t="s">
        <v>503</v>
      </c>
      <c r="C1241">
        <v>86</v>
      </c>
      <c r="D1241" t="s">
        <v>771</v>
      </c>
      <c r="E1241">
        <v>810</v>
      </c>
      <c r="F1241" s="48" t="str">
        <f t="shared" si="19"/>
        <v>Tỉnh Bắc GiangHuyện Yên DũngXã Yên Lư</v>
      </c>
      <c r="G1241" t="s">
        <v>7267</v>
      </c>
      <c r="H1241">
        <v>7572</v>
      </c>
    </row>
    <row r="1242" spans="1:8">
      <c r="A1242">
        <v>1337</v>
      </c>
      <c r="B1242" t="s">
        <v>503</v>
      </c>
      <c r="C1242">
        <v>86</v>
      </c>
      <c r="D1242" t="s">
        <v>771</v>
      </c>
      <c r="E1242">
        <v>810</v>
      </c>
      <c r="F1242" s="48" t="str">
        <f t="shared" si="19"/>
        <v>Tỉnh Bắc GiangHuyện Yên DũngXã Đức Giang</v>
      </c>
      <c r="G1242" t="s">
        <v>6405</v>
      </c>
      <c r="H1242">
        <v>7573</v>
      </c>
    </row>
    <row r="1243" spans="1:8">
      <c r="A1243">
        <v>1338</v>
      </c>
      <c r="B1243" t="s">
        <v>503</v>
      </c>
      <c r="C1243">
        <v>86</v>
      </c>
      <c r="D1243" t="s">
        <v>771</v>
      </c>
      <c r="E1243">
        <v>810</v>
      </c>
      <c r="F1243" s="48" t="str">
        <f t="shared" si="19"/>
        <v>Tỉnh Bắc GiangHuyện Yên DũngXã Tân Tiến</v>
      </c>
      <c r="G1243" t="s">
        <v>1316</v>
      </c>
      <c r="H1243">
        <v>7574</v>
      </c>
    </row>
    <row r="1244" spans="1:8">
      <c r="A1244">
        <v>1339</v>
      </c>
      <c r="B1244" t="s">
        <v>503</v>
      </c>
      <c r="C1244">
        <v>86</v>
      </c>
      <c r="D1244" t="s">
        <v>771</v>
      </c>
      <c r="E1244">
        <v>810</v>
      </c>
      <c r="F1244" s="48" t="str">
        <f t="shared" si="19"/>
        <v>Tỉnh Bắc GiangHuyện Yên DũngXã Xuân Phú</v>
      </c>
      <c r="G1244" t="s">
        <v>3567</v>
      </c>
      <c r="H1244">
        <v>7575</v>
      </c>
    </row>
    <row r="1245" spans="1:8">
      <c r="A1245">
        <v>1340</v>
      </c>
      <c r="B1245" t="s">
        <v>503</v>
      </c>
      <c r="C1245">
        <v>86</v>
      </c>
      <c r="D1245" t="s">
        <v>771</v>
      </c>
      <c r="E1245">
        <v>810</v>
      </c>
      <c r="F1245" s="48" t="str">
        <f t="shared" si="19"/>
        <v>Tỉnh Bắc GiangHuyện Yên DũngXã Nham Sơn</v>
      </c>
      <c r="G1245" t="s">
        <v>7268</v>
      </c>
      <c r="H1245">
        <v>7576</v>
      </c>
    </row>
    <row r="1246" spans="1:8">
      <c r="A1246">
        <v>1341</v>
      </c>
      <c r="B1246" t="s">
        <v>503</v>
      </c>
      <c r="C1246">
        <v>86</v>
      </c>
      <c r="D1246" t="s">
        <v>771</v>
      </c>
      <c r="E1246">
        <v>810</v>
      </c>
      <c r="F1246" s="48" t="str">
        <f t="shared" si="19"/>
        <v>Tỉnh Bắc GiangHuyện Yên DũngXã Quỳnh Sơn</v>
      </c>
      <c r="G1246" t="s">
        <v>2088</v>
      </c>
      <c r="H1246">
        <v>7577</v>
      </c>
    </row>
    <row r="1247" spans="1:8">
      <c r="A1247">
        <v>1342</v>
      </c>
      <c r="B1247" t="s">
        <v>503</v>
      </c>
      <c r="C1247">
        <v>86</v>
      </c>
      <c r="D1247" t="s">
        <v>771</v>
      </c>
      <c r="E1247">
        <v>810</v>
      </c>
      <c r="F1247" s="48" t="str">
        <f t="shared" si="19"/>
        <v>Tỉnh Bắc GiangHuyện Yên DũngXã Đồng Việt</v>
      </c>
      <c r="G1247" t="s">
        <v>7269</v>
      </c>
      <c r="H1247">
        <v>7578</v>
      </c>
    </row>
    <row r="1248" spans="1:8">
      <c r="A1248">
        <v>1343</v>
      </c>
      <c r="B1248" t="s">
        <v>503</v>
      </c>
      <c r="C1248">
        <v>86</v>
      </c>
      <c r="D1248" t="s">
        <v>771</v>
      </c>
      <c r="E1248">
        <v>810</v>
      </c>
      <c r="F1248" s="48" t="str">
        <f t="shared" si="19"/>
        <v>Tỉnh Bắc GiangHuyện Yên DũngXã Tư Mại</v>
      </c>
      <c r="G1248" t="s">
        <v>7270</v>
      </c>
      <c r="H1248">
        <v>7579</v>
      </c>
    </row>
    <row r="1249" spans="1:8">
      <c r="A1249">
        <v>1344</v>
      </c>
      <c r="B1249" t="s">
        <v>503</v>
      </c>
      <c r="C1249">
        <v>86</v>
      </c>
      <c r="D1249" t="s">
        <v>771</v>
      </c>
      <c r="E1249">
        <v>810</v>
      </c>
      <c r="F1249" s="48" t="str">
        <f t="shared" si="19"/>
        <v>Tỉnh Bắc GiangHuyện Yên DũngXã Hương Gián</v>
      </c>
      <c r="G1249" t="s">
        <v>7271</v>
      </c>
      <c r="H1249">
        <v>7580</v>
      </c>
    </row>
    <row r="1250" spans="1:8">
      <c r="A1250">
        <v>1345</v>
      </c>
      <c r="B1250" t="s">
        <v>503</v>
      </c>
      <c r="C1250">
        <v>86</v>
      </c>
      <c r="D1250" t="s">
        <v>771</v>
      </c>
      <c r="E1250">
        <v>810</v>
      </c>
      <c r="F1250" s="48" t="str">
        <f t="shared" si="19"/>
        <v>Tỉnh Bắc GiangHuyện Yên DũngThị trấn Neo</v>
      </c>
      <c r="G1250" t="s">
        <v>7272</v>
      </c>
      <c r="H1250">
        <v>7581</v>
      </c>
    </row>
    <row r="1251" spans="1:8">
      <c r="A1251">
        <v>3379</v>
      </c>
      <c r="B1251" t="s">
        <v>503</v>
      </c>
      <c r="C1251">
        <v>86</v>
      </c>
      <c r="D1251" t="s">
        <v>769</v>
      </c>
      <c r="E1251">
        <v>808</v>
      </c>
      <c r="F1251" s="48" t="str">
        <f t="shared" si="19"/>
        <v>Tỉnh Bắc GiangHuyện Lục NgạnXã Biên Sơn</v>
      </c>
      <c r="G1251" t="s">
        <v>5916</v>
      </c>
      <c r="H1251">
        <v>5597</v>
      </c>
    </row>
    <row r="1252" spans="1:8">
      <c r="A1252">
        <v>3380</v>
      </c>
      <c r="B1252" t="s">
        <v>503</v>
      </c>
      <c r="C1252">
        <v>86</v>
      </c>
      <c r="D1252" t="s">
        <v>769</v>
      </c>
      <c r="E1252">
        <v>808</v>
      </c>
      <c r="F1252" s="48" t="str">
        <f t="shared" si="19"/>
        <v>Tỉnh Bắc GiangHuyện Lục NgạnXã Nghĩa Hồ</v>
      </c>
      <c r="G1252" t="s">
        <v>5917</v>
      </c>
      <c r="H1252">
        <v>5598</v>
      </c>
    </row>
    <row r="1253" spans="1:8">
      <c r="A1253">
        <v>3381</v>
      </c>
      <c r="B1253" t="s">
        <v>503</v>
      </c>
      <c r="C1253">
        <v>86</v>
      </c>
      <c r="D1253" t="s">
        <v>769</v>
      </c>
      <c r="E1253">
        <v>808</v>
      </c>
      <c r="F1253" s="48" t="str">
        <f t="shared" si="19"/>
        <v>Tỉnh Bắc GiangHuyện Lục NgạnXã Tân Hoa</v>
      </c>
      <c r="G1253" t="s">
        <v>5918</v>
      </c>
      <c r="H1253">
        <v>5599</v>
      </c>
    </row>
    <row r="1254" spans="1:8">
      <c r="A1254">
        <v>3382</v>
      </c>
      <c r="B1254" t="s">
        <v>503</v>
      </c>
      <c r="C1254">
        <v>86</v>
      </c>
      <c r="D1254" t="s">
        <v>769</v>
      </c>
      <c r="E1254">
        <v>808</v>
      </c>
      <c r="F1254" s="48" t="str">
        <f t="shared" si="19"/>
        <v>Tỉnh Bắc GiangHuyện Lục NgạnXã Kiên Thành</v>
      </c>
      <c r="G1254" t="s">
        <v>5919</v>
      </c>
      <c r="H1254">
        <v>5600</v>
      </c>
    </row>
    <row r="1255" spans="1:8">
      <c r="A1255">
        <v>3383</v>
      </c>
      <c r="B1255" t="s">
        <v>503</v>
      </c>
      <c r="C1255">
        <v>86</v>
      </c>
      <c r="D1255" t="s">
        <v>769</v>
      </c>
      <c r="E1255">
        <v>808</v>
      </c>
      <c r="F1255" s="48" t="str">
        <f t="shared" si="19"/>
        <v>Tỉnh Bắc GiangHuyện Lục NgạnXã Nam Dương</v>
      </c>
      <c r="G1255" t="s">
        <v>4793</v>
      </c>
      <c r="H1255">
        <v>5601</v>
      </c>
    </row>
    <row r="1256" spans="1:8">
      <c r="A1256">
        <v>3384</v>
      </c>
      <c r="B1256" t="s">
        <v>503</v>
      </c>
      <c r="C1256">
        <v>86</v>
      </c>
      <c r="D1256" t="s">
        <v>769</v>
      </c>
      <c r="E1256">
        <v>808</v>
      </c>
      <c r="F1256" s="48" t="str">
        <f t="shared" si="19"/>
        <v>Tỉnh Bắc GiangHuyện Lục NgạnThị trấn Chũ</v>
      </c>
      <c r="G1256" t="s">
        <v>5920</v>
      </c>
      <c r="H1256">
        <v>5602</v>
      </c>
    </row>
    <row r="1257" spans="1:8">
      <c r="A1257">
        <v>3385</v>
      </c>
      <c r="B1257" t="s">
        <v>503</v>
      </c>
      <c r="C1257">
        <v>86</v>
      </c>
      <c r="D1257" t="s">
        <v>769</v>
      </c>
      <c r="E1257">
        <v>808</v>
      </c>
      <c r="F1257" s="48" t="str">
        <f t="shared" si="19"/>
        <v>Tỉnh Bắc GiangHuyện Lục NgạnXã Cấm Sơn</v>
      </c>
      <c r="G1257" t="s">
        <v>5921</v>
      </c>
      <c r="H1257">
        <v>5603</v>
      </c>
    </row>
    <row r="1258" spans="1:8">
      <c r="A1258">
        <v>3386</v>
      </c>
      <c r="B1258" t="s">
        <v>503</v>
      </c>
      <c r="C1258">
        <v>86</v>
      </c>
      <c r="D1258" t="s">
        <v>769</v>
      </c>
      <c r="E1258">
        <v>808</v>
      </c>
      <c r="F1258" s="48" t="str">
        <f t="shared" si="19"/>
        <v>Tỉnh Bắc GiangHuyện Lục NgạnXã Tân Lập</v>
      </c>
      <c r="G1258" t="s">
        <v>1699</v>
      </c>
      <c r="H1258">
        <v>5604</v>
      </c>
    </row>
    <row r="1259" spans="1:8">
      <c r="A1259">
        <v>3387</v>
      </c>
      <c r="B1259" t="s">
        <v>503</v>
      </c>
      <c r="C1259">
        <v>86</v>
      </c>
      <c r="D1259" t="s">
        <v>769</v>
      </c>
      <c r="E1259">
        <v>808</v>
      </c>
      <c r="F1259" s="48" t="str">
        <f t="shared" si="19"/>
        <v>Tỉnh Bắc GiangHuyện Lục NgạnXã Đồng Cốc</v>
      </c>
      <c r="G1259" t="s">
        <v>5922</v>
      </c>
      <c r="H1259">
        <v>5605</v>
      </c>
    </row>
    <row r="1260" spans="1:8">
      <c r="A1260">
        <v>3388</v>
      </c>
      <c r="B1260" t="s">
        <v>503</v>
      </c>
      <c r="C1260">
        <v>86</v>
      </c>
      <c r="D1260" t="s">
        <v>769</v>
      </c>
      <c r="E1260">
        <v>808</v>
      </c>
      <c r="F1260" s="48" t="str">
        <f t="shared" si="19"/>
        <v>Tỉnh Bắc GiangHuyện Lục NgạnXã Tân Quang</v>
      </c>
      <c r="G1260" t="s">
        <v>3575</v>
      </c>
      <c r="H1260">
        <v>5606</v>
      </c>
    </row>
    <row r="1261" spans="1:8">
      <c r="A1261">
        <v>3389</v>
      </c>
      <c r="B1261" t="s">
        <v>503</v>
      </c>
      <c r="C1261">
        <v>86</v>
      </c>
      <c r="D1261" t="s">
        <v>769</v>
      </c>
      <c r="E1261">
        <v>808</v>
      </c>
      <c r="F1261" s="48" t="str">
        <f t="shared" si="19"/>
        <v>Tỉnh Bắc GiangHuyện Lục NgạnXã Kim Sơn</v>
      </c>
      <c r="G1261" t="s">
        <v>1530</v>
      </c>
      <c r="H1261">
        <v>5607</v>
      </c>
    </row>
    <row r="1262" spans="1:8">
      <c r="A1262">
        <v>3390</v>
      </c>
      <c r="B1262" t="s">
        <v>503</v>
      </c>
      <c r="C1262">
        <v>86</v>
      </c>
      <c r="D1262" t="s">
        <v>769</v>
      </c>
      <c r="E1262">
        <v>808</v>
      </c>
      <c r="F1262" s="48" t="str">
        <f t="shared" si="19"/>
        <v>Tỉnh Bắc GiangHuyện Lục NgạnXã Đèo Gia</v>
      </c>
      <c r="G1262" t="s">
        <v>5923</v>
      </c>
      <c r="H1262">
        <v>5608</v>
      </c>
    </row>
    <row r="1263" spans="1:8">
      <c r="A1263">
        <v>3391</v>
      </c>
      <c r="B1263" t="s">
        <v>503</v>
      </c>
      <c r="C1263">
        <v>86</v>
      </c>
      <c r="D1263" t="s">
        <v>769</v>
      </c>
      <c r="E1263">
        <v>808</v>
      </c>
      <c r="F1263" s="48" t="str">
        <f t="shared" si="19"/>
        <v>Tỉnh Bắc GiangHuyện Lục NgạnXã Hộ Đáp</v>
      </c>
      <c r="G1263" t="s">
        <v>5924</v>
      </c>
      <c r="H1263">
        <v>5609</v>
      </c>
    </row>
    <row r="1264" spans="1:8">
      <c r="A1264">
        <v>3392</v>
      </c>
      <c r="B1264" t="s">
        <v>503</v>
      </c>
      <c r="C1264">
        <v>86</v>
      </c>
      <c r="D1264" t="s">
        <v>769</v>
      </c>
      <c r="E1264">
        <v>808</v>
      </c>
      <c r="F1264" s="48" t="str">
        <f t="shared" si="19"/>
        <v>Tỉnh Bắc GiangHuyện Lục NgạnXã Phượng Sơn</v>
      </c>
      <c r="G1264" t="s">
        <v>5925</v>
      </c>
      <c r="H1264">
        <v>5610</v>
      </c>
    </row>
    <row r="1265" spans="1:8">
      <c r="A1265">
        <v>3393</v>
      </c>
      <c r="B1265" t="s">
        <v>503</v>
      </c>
      <c r="C1265">
        <v>86</v>
      </c>
      <c r="D1265" t="s">
        <v>769</v>
      </c>
      <c r="E1265">
        <v>808</v>
      </c>
      <c r="F1265" s="48" t="str">
        <f t="shared" si="19"/>
        <v>Tỉnh Bắc GiangHuyện Lục NgạnXã Giáp Sơn</v>
      </c>
      <c r="G1265" t="s">
        <v>5926</v>
      </c>
      <c r="H1265">
        <v>5611</v>
      </c>
    </row>
    <row r="1266" spans="1:8">
      <c r="A1266">
        <v>3394</v>
      </c>
      <c r="B1266" t="s">
        <v>503</v>
      </c>
      <c r="C1266">
        <v>86</v>
      </c>
      <c r="D1266" t="s">
        <v>769</v>
      </c>
      <c r="E1266">
        <v>808</v>
      </c>
      <c r="F1266" s="48" t="str">
        <f t="shared" si="19"/>
        <v>Tỉnh Bắc GiangHuyện Lục NgạnXã Mỹ An</v>
      </c>
      <c r="G1266" t="s">
        <v>5927</v>
      </c>
      <c r="H1266">
        <v>5612</v>
      </c>
    </row>
    <row r="1267" spans="1:8">
      <c r="A1267">
        <v>3395</v>
      </c>
      <c r="B1267" t="s">
        <v>503</v>
      </c>
      <c r="C1267">
        <v>86</v>
      </c>
      <c r="D1267" t="s">
        <v>769</v>
      </c>
      <c r="E1267">
        <v>808</v>
      </c>
      <c r="F1267" s="48" t="str">
        <f t="shared" si="19"/>
        <v>Tỉnh Bắc GiangHuyện Lục NgạnXã Thanh Hải</v>
      </c>
      <c r="G1267" t="s">
        <v>5928</v>
      </c>
      <c r="H1267">
        <v>5613</v>
      </c>
    </row>
    <row r="1268" spans="1:8">
      <c r="A1268">
        <v>3396</v>
      </c>
      <c r="B1268" t="s">
        <v>503</v>
      </c>
      <c r="C1268">
        <v>86</v>
      </c>
      <c r="D1268" t="s">
        <v>769</v>
      </c>
      <c r="E1268">
        <v>808</v>
      </c>
      <c r="F1268" s="48" t="str">
        <f t="shared" si="19"/>
        <v>Tỉnh Bắc GiangHuyện Lục NgạnXã Hồng Giang</v>
      </c>
      <c r="G1268" t="s">
        <v>5929</v>
      </c>
      <c r="H1268">
        <v>5614</v>
      </c>
    </row>
    <row r="1269" spans="1:8">
      <c r="A1269">
        <v>3397</v>
      </c>
      <c r="B1269" t="s">
        <v>503</v>
      </c>
      <c r="C1269">
        <v>86</v>
      </c>
      <c r="D1269" t="s">
        <v>769</v>
      </c>
      <c r="E1269">
        <v>808</v>
      </c>
      <c r="F1269" s="48" t="str">
        <f t="shared" si="19"/>
        <v>Tỉnh Bắc GiangHuyện Lục NgạnXã Biển Động</v>
      </c>
      <c r="G1269" t="s">
        <v>5930</v>
      </c>
      <c r="H1269">
        <v>5615</v>
      </c>
    </row>
    <row r="1270" spans="1:8">
      <c r="A1270">
        <v>3398</v>
      </c>
      <c r="B1270" t="s">
        <v>503</v>
      </c>
      <c r="C1270">
        <v>86</v>
      </c>
      <c r="D1270" t="s">
        <v>769</v>
      </c>
      <c r="E1270">
        <v>808</v>
      </c>
      <c r="F1270" s="48" t="str">
        <f t="shared" si="19"/>
        <v>Tỉnh Bắc GiangHuyện Lục NgạnXã Phong Minh</v>
      </c>
      <c r="G1270" t="s">
        <v>5931</v>
      </c>
      <c r="H1270">
        <v>5616</v>
      </c>
    </row>
    <row r="1271" spans="1:8">
      <c r="A1271">
        <v>3399</v>
      </c>
      <c r="B1271" t="s">
        <v>503</v>
      </c>
      <c r="C1271">
        <v>86</v>
      </c>
      <c r="D1271" t="s">
        <v>769</v>
      </c>
      <c r="E1271">
        <v>808</v>
      </c>
      <c r="F1271" s="48" t="str">
        <f t="shared" si="19"/>
        <v>Tỉnh Bắc GiangHuyện Lục NgạnXã Phì Điền</v>
      </c>
      <c r="G1271" t="s">
        <v>5932</v>
      </c>
      <c r="H1271">
        <v>5617</v>
      </c>
    </row>
    <row r="1272" spans="1:8">
      <c r="A1272">
        <v>3400</v>
      </c>
      <c r="B1272" t="s">
        <v>503</v>
      </c>
      <c r="C1272">
        <v>86</v>
      </c>
      <c r="D1272" t="s">
        <v>769</v>
      </c>
      <c r="E1272">
        <v>808</v>
      </c>
      <c r="F1272" s="48" t="str">
        <f t="shared" si="19"/>
        <v>Tỉnh Bắc GiangHuyện Lục NgạnXã Kiên Lao</v>
      </c>
      <c r="G1272" t="s">
        <v>5933</v>
      </c>
      <c r="H1272">
        <v>5618</v>
      </c>
    </row>
    <row r="1273" spans="1:8">
      <c r="A1273">
        <v>3401</v>
      </c>
      <c r="B1273" t="s">
        <v>503</v>
      </c>
      <c r="C1273">
        <v>86</v>
      </c>
      <c r="D1273" t="s">
        <v>769</v>
      </c>
      <c r="E1273">
        <v>808</v>
      </c>
      <c r="F1273" s="48" t="str">
        <f t="shared" si="19"/>
        <v>Tỉnh Bắc GiangHuyện Lục NgạnXã Phú Nhuận</v>
      </c>
      <c r="G1273" t="s">
        <v>1591</v>
      </c>
      <c r="H1273">
        <v>5619</v>
      </c>
    </row>
    <row r="1274" spans="1:8">
      <c r="A1274">
        <v>3402</v>
      </c>
      <c r="B1274" t="s">
        <v>503</v>
      </c>
      <c r="C1274">
        <v>86</v>
      </c>
      <c r="D1274" t="s">
        <v>769</v>
      </c>
      <c r="E1274">
        <v>808</v>
      </c>
      <c r="F1274" s="48" t="str">
        <f t="shared" si="19"/>
        <v>Tỉnh Bắc GiangHuyện Lục NgạnXã Phong Vân</v>
      </c>
      <c r="G1274" t="s">
        <v>3505</v>
      </c>
      <c r="H1274">
        <v>5620</v>
      </c>
    </row>
    <row r="1275" spans="1:8">
      <c r="A1275">
        <v>3403</v>
      </c>
      <c r="B1275" t="s">
        <v>503</v>
      </c>
      <c r="C1275">
        <v>86</v>
      </c>
      <c r="D1275" t="s">
        <v>769</v>
      </c>
      <c r="E1275">
        <v>808</v>
      </c>
      <c r="F1275" s="48" t="str">
        <f t="shared" si="19"/>
        <v>Tỉnh Bắc GiangHuyện Lục NgạnXã Xa Lý</v>
      </c>
      <c r="G1275" t="s">
        <v>5934</v>
      </c>
      <c r="H1275">
        <v>5621</v>
      </c>
    </row>
    <row r="1276" spans="1:8">
      <c r="A1276">
        <v>3404</v>
      </c>
      <c r="B1276" t="s">
        <v>503</v>
      </c>
      <c r="C1276">
        <v>86</v>
      </c>
      <c r="D1276" t="s">
        <v>769</v>
      </c>
      <c r="E1276">
        <v>808</v>
      </c>
      <c r="F1276" s="48" t="str">
        <f t="shared" si="19"/>
        <v>Tỉnh Bắc GiangHuyện Lục NgạnXã Quý Sơn</v>
      </c>
      <c r="G1276" t="s">
        <v>5935</v>
      </c>
      <c r="H1276">
        <v>5622</v>
      </c>
    </row>
    <row r="1277" spans="1:8">
      <c r="A1277">
        <v>3406</v>
      </c>
      <c r="B1277" t="s">
        <v>503</v>
      </c>
      <c r="C1277">
        <v>86</v>
      </c>
      <c r="D1277" t="s">
        <v>769</v>
      </c>
      <c r="E1277">
        <v>808</v>
      </c>
      <c r="F1277" s="48" t="str">
        <f t="shared" si="19"/>
        <v>Tỉnh Bắc GiangHuyện Lục NgạnXã Trù Hựu</v>
      </c>
      <c r="G1277" t="s">
        <v>5936</v>
      </c>
      <c r="H1277">
        <v>5623</v>
      </c>
    </row>
    <row r="1278" spans="1:8">
      <c r="A1278">
        <v>3407</v>
      </c>
      <c r="B1278" t="s">
        <v>503</v>
      </c>
      <c r="C1278">
        <v>86</v>
      </c>
      <c r="D1278" t="s">
        <v>769</v>
      </c>
      <c r="E1278">
        <v>808</v>
      </c>
      <c r="F1278" s="48" t="str">
        <f t="shared" si="19"/>
        <v>Tỉnh Bắc GiangHuyện Lục NgạnXã Sơn Hải</v>
      </c>
      <c r="G1278" t="s">
        <v>1598</v>
      </c>
      <c r="H1278">
        <v>5624</v>
      </c>
    </row>
    <row r="1279" spans="1:8">
      <c r="A1279">
        <v>3408</v>
      </c>
      <c r="B1279" t="s">
        <v>503</v>
      </c>
      <c r="C1279">
        <v>86</v>
      </c>
      <c r="D1279" t="s">
        <v>769</v>
      </c>
      <c r="E1279">
        <v>808</v>
      </c>
      <c r="F1279" s="48" t="str">
        <f t="shared" si="19"/>
        <v>Tỉnh Bắc GiangHuyện Lục NgạnXã Tân Mộc</v>
      </c>
      <c r="G1279" t="s">
        <v>5937</v>
      </c>
      <c r="H1279">
        <v>5625</v>
      </c>
    </row>
    <row r="1280" spans="1:8">
      <c r="A1280">
        <v>3409</v>
      </c>
      <c r="B1280" t="s">
        <v>503</v>
      </c>
      <c r="C1280">
        <v>86</v>
      </c>
      <c r="D1280" t="s">
        <v>769</v>
      </c>
      <c r="E1280">
        <v>808</v>
      </c>
      <c r="F1280" s="48" t="str">
        <f t="shared" si="19"/>
        <v>Tỉnh Bắc GiangHuyện Lục NgạnXã Tân Sơn</v>
      </c>
      <c r="G1280" t="s">
        <v>1673</v>
      </c>
      <c r="H1280">
        <v>5626</v>
      </c>
    </row>
    <row r="1281" spans="1:8">
      <c r="A1281">
        <v>3447</v>
      </c>
      <c r="B1281" t="s">
        <v>503</v>
      </c>
      <c r="C1281">
        <v>86</v>
      </c>
      <c r="D1281" t="s">
        <v>770</v>
      </c>
      <c r="E1281">
        <v>809</v>
      </c>
      <c r="F1281" s="48" t="str">
        <f t="shared" si="19"/>
        <v>Tỉnh Bắc GiangHuyện Sơn ĐộngXã Yên Định</v>
      </c>
      <c r="G1281" t="s">
        <v>4186</v>
      </c>
      <c r="H1281">
        <v>5665</v>
      </c>
    </row>
    <row r="1282" spans="1:8">
      <c r="A1282">
        <v>3448</v>
      </c>
      <c r="B1282" t="s">
        <v>503</v>
      </c>
      <c r="C1282">
        <v>86</v>
      </c>
      <c r="D1282" t="s">
        <v>770</v>
      </c>
      <c r="E1282">
        <v>809</v>
      </c>
      <c r="F1282" s="48" t="str">
        <f t="shared" ref="F1282:F1345" si="20">B1282&amp;D1282&amp;G1282</f>
        <v>Tỉnh Bắc GiangHuyện Sơn ĐộngXã Bồng Am</v>
      </c>
      <c r="G1282" t="s">
        <v>5974</v>
      </c>
      <c r="H1282">
        <v>5666</v>
      </c>
    </row>
    <row r="1283" spans="1:8">
      <c r="A1283">
        <v>3449</v>
      </c>
      <c r="B1283" t="s">
        <v>503</v>
      </c>
      <c r="C1283">
        <v>86</v>
      </c>
      <c r="D1283" t="s">
        <v>770</v>
      </c>
      <c r="E1283">
        <v>809</v>
      </c>
      <c r="F1283" s="48" t="str">
        <f t="shared" si="20"/>
        <v>Tỉnh Bắc GiangHuyện Sơn ĐộngXã An Lập</v>
      </c>
      <c r="G1283" t="s">
        <v>5975</v>
      </c>
      <c r="H1283">
        <v>5667</v>
      </c>
    </row>
    <row r="1284" spans="1:8">
      <c r="A1284">
        <v>3450</v>
      </c>
      <c r="B1284" t="s">
        <v>503</v>
      </c>
      <c r="C1284">
        <v>86</v>
      </c>
      <c r="D1284" t="s">
        <v>770</v>
      </c>
      <c r="E1284">
        <v>809</v>
      </c>
      <c r="F1284" s="48" t="str">
        <f t="shared" si="20"/>
        <v>Tỉnh Bắc GiangHuyện Sơn ĐộngXã Long Sơn</v>
      </c>
      <c r="G1284" t="s">
        <v>2783</v>
      </c>
      <c r="H1284">
        <v>5668</v>
      </c>
    </row>
    <row r="1285" spans="1:8">
      <c r="A1285">
        <v>3451</v>
      </c>
      <c r="B1285" t="s">
        <v>503</v>
      </c>
      <c r="C1285">
        <v>86</v>
      </c>
      <c r="D1285" t="s">
        <v>770</v>
      </c>
      <c r="E1285">
        <v>809</v>
      </c>
      <c r="F1285" s="48" t="str">
        <f t="shared" si="20"/>
        <v>Tỉnh Bắc GiangHuyện Sơn ĐộngXã Phúc Thắng</v>
      </c>
      <c r="G1285" t="s">
        <v>5976</v>
      </c>
      <c r="H1285">
        <v>5669</v>
      </c>
    </row>
    <row r="1286" spans="1:8">
      <c r="A1286">
        <v>3452</v>
      </c>
      <c r="B1286" t="s">
        <v>503</v>
      </c>
      <c r="C1286">
        <v>86</v>
      </c>
      <c r="D1286" t="s">
        <v>770</v>
      </c>
      <c r="E1286">
        <v>809</v>
      </c>
      <c r="F1286" s="48" t="str">
        <f t="shared" si="20"/>
        <v>Tỉnh Bắc GiangHuyện Sơn ĐộngXã Chiên Sơn</v>
      </c>
      <c r="G1286" t="s">
        <v>5977</v>
      </c>
      <c r="H1286">
        <v>5670</v>
      </c>
    </row>
    <row r="1287" spans="1:8">
      <c r="A1287">
        <v>3453</v>
      </c>
      <c r="B1287" t="s">
        <v>503</v>
      </c>
      <c r="C1287">
        <v>86</v>
      </c>
      <c r="D1287" t="s">
        <v>770</v>
      </c>
      <c r="E1287">
        <v>809</v>
      </c>
      <c r="F1287" s="48" t="str">
        <f t="shared" si="20"/>
        <v>Tỉnh Bắc GiangHuyện Sơn ĐộngXã Vĩnh Khương</v>
      </c>
      <c r="G1287" t="s">
        <v>5978</v>
      </c>
      <c r="H1287">
        <v>5671</v>
      </c>
    </row>
    <row r="1288" spans="1:8">
      <c r="A1288">
        <v>3454</v>
      </c>
      <c r="B1288" t="s">
        <v>503</v>
      </c>
      <c r="C1288">
        <v>86</v>
      </c>
      <c r="D1288" t="s">
        <v>770</v>
      </c>
      <c r="E1288">
        <v>809</v>
      </c>
      <c r="F1288" s="48" t="str">
        <f t="shared" si="20"/>
        <v>Tỉnh Bắc GiangHuyện Sơn ĐộngXã Thạch Sơn</v>
      </c>
      <c r="G1288" t="s">
        <v>5455</v>
      </c>
      <c r="H1288">
        <v>5672</v>
      </c>
    </row>
    <row r="1289" spans="1:8">
      <c r="A1289">
        <v>3455</v>
      </c>
      <c r="B1289" t="s">
        <v>503</v>
      </c>
      <c r="C1289">
        <v>86</v>
      </c>
      <c r="D1289" t="s">
        <v>770</v>
      </c>
      <c r="E1289">
        <v>809</v>
      </c>
      <c r="F1289" s="48" t="str">
        <f t="shared" si="20"/>
        <v>Tỉnh Bắc GiangHuyện Sơn ĐộngXã Thanh Sơn</v>
      </c>
      <c r="G1289" t="s">
        <v>2097</v>
      </c>
      <c r="H1289">
        <v>5673</v>
      </c>
    </row>
    <row r="1290" spans="1:8">
      <c r="A1290">
        <v>3456</v>
      </c>
      <c r="B1290" t="s">
        <v>503</v>
      </c>
      <c r="C1290">
        <v>86</v>
      </c>
      <c r="D1290" t="s">
        <v>770</v>
      </c>
      <c r="E1290">
        <v>809</v>
      </c>
      <c r="F1290" s="48" t="str">
        <f t="shared" si="20"/>
        <v>Tỉnh Bắc GiangHuyện Sơn ĐộngXã Dương Hưu</v>
      </c>
      <c r="G1290" t="s">
        <v>5979</v>
      </c>
      <c r="H1290">
        <v>5674</v>
      </c>
    </row>
    <row r="1291" spans="1:8">
      <c r="A1291">
        <v>3457</v>
      </c>
      <c r="B1291" t="s">
        <v>503</v>
      </c>
      <c r="C1291">
        <v>86</v>
      </c>
      <c r="D1291" t="s">
        <v>770</v>
      </c>
      <c r="E1291">
        <v>809</v>
      </c>
      <c r="F1291" s="48" t="str">
        <f t="shared" si="20"/>
        <v>Tỉnh Bắc GiangHuyện Sơn ĐộngXã Cẩm Đàn</v>
      </c>
      <c r="G1291" t="s">
        <v>5980</v>
      </c>
      <c r="H1291">
        <v>5675</v>
      </c>
    </row>
    <row r="1292" spans="1:8">
      <c r="A1292">
        <v>3458</v>
      </c>
      <c r="B1292" t="s">
        <v>503</v>
      </c>
      <c r="C1292">
        <v>86</v>
      </c>
      <c r="D1292" t="s">
        <v>770</v>
      </c>
      <c r="E1292">
        <v>809</v>
      </c>
      <c r="F1292" s="48" t="str">
        <f t="shared" si="20"/>
        <v>Tỉnh Bắc GiangHuyện Sơn ĐộngXã Thanh Luận</v>
      </c>
      <c r="G1292" t="s">
        <v>5981</v>
      </c>
      <c r="H1292">
        <v>5676</v>
      </c>
    </row>
    <row r="1293" spans="1:8">
      <c r="A1293">
        <v>3459</v>
      </c>
      <c r="B1293" t="s">
        <v>503</v>
      </c>
      <c r="C1293">
        <v>86</v>
      </c>
      <c r="D1293" t="s">
        <v>770</v>
      </c>
      <c r="E1293">
        <v>809</v>
      </c>
      <c r="F1293" s="48" t="str">
        <f t="shared" si="20"/>
        <v>Tỉnh Bắc GiangHuyện Sơn ĐộngXã Giáo Liêm</v>
      </c>
      <c r="G1293" t="s">
        <v>5982</v>
      </c>
      <c r="H1293">
        <v>5677</v>
      </c>
    </row>
    <row r="1294" spans="1:8">
      <c r="A1294">
        <v>3460</v>
      </c>
      <c r="B1294" t="s">
        <v>503</v>
      </c>
      <c r="C1294">
        <v>86</v>
      </c>
      <c r="D1294" t="s">
        <v>770</v>
      </c>
      <c r="E1294">
        <v>809</v>
      </c>
      <c r="F1294" s="48" t="str">
        <f t="shared" si="20"/>
        <v>Tỉnh Bắc GiangHuyện Sơn ĐộngXã Hữu Sản</v>
      </c>
      <c r="G1294" t="s">
        <v>4269</v>
      </c>
      <c r="H1294">
        <v>5678</v>
      </c>
    </row>
    <row r="1295" spans="1:8">
      <c r="A1295">
        <v>3461</v>
      </c>
      <c r="B1295" t="s">
        <v>503</v>
      </c>
      <c r="C1295">
        <v>86</v>
      </c>
      <c r="D1295" t="s">
        <v>770</v>
      </c>
      <c r="E1295">
        <v>809</v>
      </c>
      <c r="F1295" s="48" t="str">
        <f t="shared" si="20"/>
        <v>Tỉnh Bắc GiangHuyện Sơn ĐộngXã Vân Sơn</v>
      </c>
      <c r="G1295" t="s">
        <v>3734</v>
      </c>
      <c r="H1295">
        <v>5679</v>
      </c>
    </row>
    <row r="1296" spans="1:8">
      <c r="A1296">
        <v>3462</v>
      </c>
      <c r="B1296" t="s">
        <v>503</v>
      </c>
      <c r="C1296">
        <v>86</v>
      </c>
      <c r="D1296" t="s">
        <v>770</v>
      </c>
      <c r="E1296">
        <v>809</v>
      </c>
      <c r="F1296" s="48" t="str">
        <f t="shared" si="20"/>
        <v>Tỉnh Bắc GiangHuyện Sơn ĐộngXã Lệ Viễn</v>
      </c>
      <c r="G1296" t="s">
        <v>5983</v>
      </c>
      <c r="H1296">
        <v>5680</v>
      </c>
    </row>
    <row r="1297" spans="1:8">
      <c r="A1297">
        <v>3463</v>
      </c>
      <c r="B1297" t="s">
        <v>503</v>
      </c>
      <c r="C1297">
        <v>86</v>
      </c>
      <c r="D1297" t="s">
        <v>770</v>
      </c>
      <c r="E1297">
        <v>809</v>
      </c>
      <c r="F1297" s="48" t="str">
        <f t="shared" si="20"/>
        <v>Tỉnh Bắc GiangHuyện Sơn ĐộngXã An Châu</v>
      </c>
      <c r="G1297" t="s">
        <v>4351</v>
      </c>
      <c r="H1297">
        <v>5681</v>
      </c>
    </row>
    <row r="1298" spans="1:8">
      <c r="A1298">
        <v>3464</v>
      </c>
      <c r="B1298" t="s">
        <v>503</v>
      </c>
      <c r="C1298">
        <v>86</v>
      </c>
      <c r="D1298" t="s">
        <v>770</v>
      </c>
      <c r="E1298">
        <v>809</v>
      </c>
      <c r="F1298" s="48" t="str">
        <f t="shared" si="20"/>
        <v>Tỉnh Bắc GiangHuyện Sơn ĐộngXã An Bá</v>
      </c>
      <c r="G1298" t="s">
        <v>5984</v>
      </c>
      <c r="H1298">
        <v>5682</v>
      </c>
    </row>
    <row r="1299" spans="1:8">
      <c r="A1299">
        <v>3465</v>
      </c>
      <c r="B1299" t="s">
        <v>503</v>
      </c>
      <c r="C1299">
        <v>86</v>
      </c>
      <c r="D1299" t="s">
        <v>770</v>
      </c>
      <c r="E1299">
        <v>809</v>
      </c>
      <c r="F1299" s="48" t="str">
        <f t="shared" si="20"/>
        <v>Tỉnh Bắc GiangHuyện Sơn ĐộngThị trấn An Châu</v>
      </c>
      <c r="G1299" t="s">
        <v>5985</v>
      </c>
      <c r="H1299">
        <v>5683</v>
      </c>
    </row>
    <row r="1300" spans="1:8">
      <c r="A1300">
        <v>3466</v>
      </c>
      <c r="B1300" t="s">
        <v>503</v>
      </c>
      <c r="C1300">
        <v>86</v>
      </c>
      <c r="D1300" t="s">
        <v>770</v>
      </c>
      <c r="E1300">
        <v>809</v>
      </c>
      <c r="F1300" s="48" t="str">
        <f t="shared" si="20"/>
        <v>Tỉnh Bắc GiangHuyện Sơn ĐộngXã An Lạc</v>
      </c>
      <c r="G1300" t="s">
        <v>3401</v>
      </c>
      <c r="H1300">
        <v>5684</v>
      </c>
    </row>
    <row r="1301" spans="1:8">
      <c r="A1301">
        <v>3467</v>
      </c>
      <c r="B1301" t="s">
        <v>503</v>
      </c>
      <c r="C1301">
        <v>86</v>
      </c>
      <c r="D1301" t="s">
        <v>770</v>
      </c>
      <c r="E1301">
        <v>809</v>
      </c>
      <c r="F1301" s="48" t="str">
        <f t="shared" si="20"/>
        <v>Tỉnh Bắc GiangHuyện Sơn ĐộngXã Tuấn Đạo</v>
      </c>
      <c r="G1301" t="s">
        <v>5986</v>
      </c>
      <c r="H1301">
        <v>5685</v>
      </c>
    </row>
    <row r="1302" spans="1:8">
      <c r="A1302">
        <v>3468</v>
      </c>
      <c r="B1302" t="s">
        <v>503</v>
      </c>
      <c r="C1302">
        <v>86</v>
      </c>
      <c r="D1302" t="s">
        <v>770</v>
      </c>
      <c r="E1302">
        <v>809</v>
      </c>
      <c r="F1302" s="48" t="str">
        <f t="shared" si="20"/>
        <v>Tỉnh Bắc GiangHuyện Sơn ĐộngXã Quế Sơn</v>
      </c>
      <c r="G1302" t="s">
        <v>5698</v>
      </c>
      <c r="H1302">
        <v>5686</v>
      </c>
    </row>
    <row r="1303" spans="1:8">
      <c r="A1303">
        <v>4642</v>
      </c>
      <c r="B1303" t="s">
        <v>503</v>
      </c>
      <c r="C1303">
        <v>86</v>
      </c>
      <c r="D1303" t="s">
        <v>764</v>
      </c>
      <c r="E1303">
        <v>803</v>
      </c>
      <c r="F1303" s="48" t="str">
        <f t="shared" si="20"/>
        <v>Tỉnh Bắc GiangThành phố Bắc GiangPhường Lê Lợi</v>
      </c>
      <c r="G1303" t="s">
        <v>1962</v>
      </c>
      <c r="H1303">
        <v>685</v>
      </c>
    </row>
    <row r="1304" spans="1:8">
      <c r="A1304">
        <v>4643</v>
      </c>
      <c r="B1304" t="s">
        <v>503</v>
      </c>
      <c r="C1304">
        <v>86</v>
      </c>
      <c r="D1304" t="s">
        <v>764</v>
      </c>
      <c r="E1304">
        <v>803</v>
      </c>
      <c r="F1304" s="48" t="str">
        <f t="shared" si="20"/>
        <v>Tỉnh Bắc GiangThành phố Bắc GiangXã Dĩnh Kế</v>
      </c>
      <c r="G1304" t="s">
        <v>1963</v>
      </c>
      <c r="H1304">
        <v>686</v>
      </c>
    </row>
    <row r="1305" spans="1:8">
      <c r="A1305">
        <v>4644</v>
      </c>
      <c r="B1305" t="s">
        <v>503</v>
      </c>
      <c r="C1305">
        <v>86</v>
      </c>
      <c r="D1305" t="s">
        <v>764</v>
      </c>
      <c r="E1305">
        <v>803</v>
      </c>
      <c r="F1305" s="48" t="str">
        <f t="shared" si="20"/>
        <v>Tỉnh Bắc GiangThành phố Bắc GiangXã Song Mai</v>
      </c>
      <c r="G1305" t="s">
        <v>1964</v>
      </c>
      <c r="H1305">
        <v>687</v>
      </c>
    </row>
    <row r="1306" spans="1:8">
      <c r="A1306">
        <v>4645</v>
      </c>
      <c r="B1306" t="s">
        <v>503</v>
      </c>
      <c r="C1306">
        <v>86</v>
      </c>
      <c r="D1306" t="s">
        <v>764</v>
      </c>
      <c r="E1306">
        <v>803</v>
      </c>
      <c r="F1306" s="48" t="str">
        <f t="shared" si="20"/>
        <v>Tỉnh Bắc GiangThành phố Bắc GiangXã Xương Giang</v>
      </c>
      <c r="G1306" t="s">
        <v>1965</v>
      </c>
      <c r="H1306">
        <v>688</v>
      </c>
    </row>
    <row r="1307" spans="1:8">
      <c r="A1307">
        <v>4646</v>
      </c>
      <c r="B1307" t="s">
        <v>503</v>
      </c>
      <c r="C1307">
        <v>86</v>
      </c>
      <c r="D1307" t="s">
        <v>764</v>
      </c>
      <c r="E1307">
        <v>803</v>
      </c>
      <c r="F1307" s="48" t="str">
        <f t="shared" si="20"/>
        <v>Tỉnh Bắc GiangThành phố Bắc GiangPhường Mỹ Độ</v>
      </c>
      <c r="G1307" t="s">
        <v>1966</v>
      </c>
      <c r="H1307">
        <v>689</v>
      </c>
    </row>
    <row r="1308" spans="1:8">
      <c r="A1308">
        <v>4647</v>
      </c>
      <c r="B1308" t="s">
        <v>503</v>
      </c>
      <c r="C1308">
        <v>86</v>
      </c>
      <c r="D1308" t="s">
        <v>764</v>
      </c>
      <c r="E1308">
        <v>803</v>
      </c>
      <c r="F1308" s="48" t="str">
        <f t="shared" si="20"/>
        <v>Tỉnh Bắc GiangThành phố Bắc GiangPhường Thọ Xương</v>
      </c>
      <c r="G1308" t="s">
        <v>1967</v>
      </c>
      <c r="H1308">
        <v>690</v>
      </c>
    </row>
    <row r="1309" spans="1:8">
      <c r="A1309">
        <v>4648</v>
      </c>
      <c r="B1309" t="s">
        <v>503</v>
      </c>
      <c r="C1309">
        <v>86</v>
      </c>
      <c r="D1309" t="s">
        <v>764</v>
      </c>
      <c r="E1309">
        <v>803</v>
      </c>
      <c r="F1309" s="48" t="str">
        <f t="shared" si="20"/>
        <v>Tỉnh Bắc GiangThành phố Bắc GiangPhường Trần Phú</v>
      </c>
      <c r="G1309" t="s">
        <v>1968</v>
      </c>
      <c r="H1309">
        <v>691</v>
      </c>
    </row>
    <row r="1310" spans="1:8">
      <c r="A1310">
        <v>4649</v>
      </c>
      <c r="B1310" t="s">
        <v>503</v>
      </c>
      <c r="C1310">
        <v>86</v>
      </c>
      <c r="D1310" t="s">
        <v>764</v>
      </c>
      <c r="E1310">
        <v>803</v>
      </c>
      <c r="F1310" s="48" t="str">
        <f t="shared" si="20"/>
        <v>Tỉnh Bắc GiangThành phố Bắc GiangXã Dĩnh Trì</v>
      </c>
      <c r="G1310" t="s">
        <v>1969</v>
      </c>
      <c r="H1310">
        <v>692</v>
      </c>
    </row>
    <row r="1311" spans="1:8">
      <c r="A1311">
        <v>4650</v>
      </c>
      <c r="B1311" t="s">
        <v>503</v>
      </c>
      <c r="C1311">
        <v>86</v>
      </c>
      <c r="D1311" t="s">
        <v>764</v>
      </c>
      <c r="E1311">
        <v>803</v>
      </c>
      <c r="F1311" s="48" t="str">
        <f t="shared" si="20"/>
        <v>Tỉnh Bắc GiangThành phố Bắc GiangXã Song Khê</v>
      </c>
      <c r="G1311" t="s">
        <v>1970</v>
      </c>
      <c r="H1311">
        <v>693</v>
      </c>
    </row>
    <row r="1312" spans="1:8">
      <c r="A1312">
        <v>4651</v>
      </c>
      <c r="B1312" t="s">
        <v>503</v>
      </c>
      <c r="C1312">
        <v>86</v>
      </c>
      <c r="D1312" t="s">
        <v>764</v>
      </c>
      <c r="E1312">
        <v>803</v>
      </c>
      <c r="F1312" s="48" t="str">
        <f t="shared" si="20"/>
        <v>Tỉnh Bắc GiangThành phố Bắc GiangXã Đa Mai</v>
      </c>
      <c r="G1312" t="s">
        <v>1971</v>
      </c>
      <c r="H1312">
        <v>694</v>
      </c>
    </row>
    <row r="1313" spans="1:8">
      <c r="A1313">
        <v>4652</v>
      </c>
      <c r="B1313" t="s">
        <v>503</v>
      </c>
      <c r="C1313">
        <v>86</v>
      </c>
      <c r="D1313" t="s">
        <v>764</v>
      </c>
      <c r="E1313">
        <v>803</v>
      </c>
      <c r="F1313" s="48" t="str">
        <f t="shared" si="20"/>
        <v>Tỉnh Bắc GiangThành phố Bắc GiangXã Tân Mỹ</v>
      </c>
      <c r="G1313" t="s">
        <v>1972</v>
      </c>
      <c r="H1313">
        <v>695</v>
      </c>
    </row>
    <row r="1314" spans="1:8">
      <c r="A1314">
        <v>4653</v>
      </c>
      <c r="B1314" t="s">
        <v>503</v>
      </c>
      <c r="C1314">
        <v>86</v>
      </c>
      <c r="D1314" t="s">
        <v>764</v>
      </c>
      <c r="E1314">
        <v>803</v>
      </c>
      <c r="F1314" s="48" t="str">
        <f t="shared" si="20"/>
        <v>Tỉnh Bắc GiangThành phố Bắc GiangXã Tân Tiến</v>
      </c>
      <c r="G1314" t="s">
        <v>1316</v>
      </c>
      <c r="H1314">
        <v>696</v>
      </c>
    </row>
    <row r="1315" spans="1:8">
      <c r="A1315">
        <v>4654</v>
      </c>
      <c r="B1315" t="s">
        <v>503</v>
      </c>
      <c r="C1315">
        <v>86</v>
      </c>
      <c r="D1315" t="s">
        <v>764</v>
      </c>
      <c r="E1315">
        <v>803</v>
      </c>
      <c r="F1315" s="48" t="str">
        <f t="shared" si="20"/>
        <v>Tỉnh Bắc GiangThành phố Bắc GiangXã Đồng Sơn</v>
      </c>
      <c r="G1315" t="s">
        <v>1649</v>
      </c>
      <c r="H1315">
        <v>697</v>
      </c>
    </row>
    <row r="1316" spans="1:8">
      <c r="A1316">
        <v>4655</v>
      </c>
      <c r="B1316" t="s">
        <v>503</v>
      </c>
      <c r="C1316">
        <v>86</v>
      </c>
      <c r="D1316" t="s">
        <v>764</v>
      </c>
      <c r="E1316">
        <v>803</v>
      </c>
      <c r="F1316" s="48" t="str">
        <f t="shared" si="20"/>
        <v>Tỉnh Bắc GiangThành phố Bắc GiangPhường Ngô Quyền</v>
      </c>
      <c r="G1316" t="s">
        <v>1973</v>
      </c>
      <c r="H1316">
        <v>698</v>
      </c>
    </row>
    <row r="1317" spans="1:8">
      <c r="A1317">
        <v>4656</v>
      </c>
      <c r="B1317" t="s">
        <v>503</v>
      </c>
      <c r="C1317">
        <v>86</v>
      </c>
      <c r="D1317" t="s">
        <v>764</v>
      </c>
      <c r="E1317">
        <v>803</v>
      </c>
      <c r="F1317" s="48" t="str">
        <f t="shared" si="20"/>
        <v>Tỉnh Bắc GiangThành phố Bắc GiangPhường Hoàng Văn Thụ</v>
      </c>
      <c r="G1317" t="s">
        <v>1974</v>
      </c>
      <c r="H1317">
        <v>699</v>
      </c>
    </row>
    <row r="1318" spans="1:8">
      <c r="A1318">
        <v>4657</v>
      </c>
      <c r="B1318" t="s">
        <v>503</v>
      </c>
      <c r="C1318">
        <v>86</v>
      </c>
      <c r="D1318" t="s">
        <v>764</v>
      </c>
      <c r="E1318">
        <v>803</v>
      </c>
      <c r="F1318" s="48" t="str">
        <f t="shared" si="20"/>
        <v>Tỉnh Bắc GiangThành phố Bắc GiangPhường Trần Nguyên Hãn</v>
      </c>
      <c r="G1318" t="s">
        <v>1975</v>
      </c>
      <c r="H1318">
        <v>700</v>
      </c>
    </row>
    <row r="1319" spans="1:8">
      <c r="A1319">
        <v>7246</v>
      </c>
      <c r="B1319" t="s">
        <v>503</v>
      </c>
      <c r="C1319">
        <v>86</v>
      </c>
      <c r="D1319" t="s">
        <v>772</v>
      </c>
      <c r="E1319">
        <v>811</v>
      </c>
      <c r="F1319" s="48" t="str">
        <f t="shared" si="20"/>
        <v>Tỉnh Bắc GiangHuyện Việt YênXã Ninh Sơn</v>
      </c>
      <c r="G1319" t="s">
        <v>4512</v>
      </c>
      <c r="H1319">
        <v>9471</v>
      </c>
    </row>
    <row r="1320" spans="1:8">
      <c r="A1320">
        <v>7247</v>
      </c>
      <c r="B1320" t="s">
        <v>503</v>
      </c>
      <c r="C1320">
        <v>86</v>
      </c>
      <c r="D1320" t="s">
        <v>772</v>
      </c>
      <c r="E1320">
        <v>811</v>
      </c>
      <c r="F1320" s="48" t="str">
        <f t="shared" si="20"/>
        <v>Tỉnh Bắc GiangHuyện Việt YênXã Việt Tiến</v>
      </c>
      <c r="G1320" t="s">
        <v>1534</v>
      </c>
      <c r="H1320">
        <v>9472</v>
      </c>
    </row>
    <row r="1321" spans="1:8">
      <c r="A1321">
        <v>7248</v>
      </c>
      <c r="B1321" t="s">
        <v>503</v>
      </c>
      <c r="C1321">
        <v>86</v>
      </c>
      <c r="D1321" t="s">
        <v>772</v>
      </c>
      <c r="E1321">
        <v>811</v>
      </c>
      <c r="F1321" s="48" t="str">
        <f t="shared" si="20"/>
        <v>Tỉnh Bắc GiangHuyện Việt YênXã Vân Hà</v>
      </c>
      <c r="G1321" t="s">
        <v>1900</v>
      </c>
      <c r="H1321">
        <v>9473</v>
      </c>
    </row>
    <row r="1322" spans="1:8">
      <c r="A1322">
        <v>7249</v>
      </c>
      <c r="B1322" t="s">
        <v>503</v>
      </c>
      <c r="C1322">
        <v>86</v>
      </c>
      <c r="D1322" t="s">
        <v>772</v>
      </c>
      <c r="E1322">
        <v>811</v>
      </c>
      <c r="F1322" s="48" t="str">
        <f t="shared" si="20"/>
        <v>Tỉnh Bắc GiangHuyện Việt YênXã Quảng Minh</v>
      </c>
      <c r="G1322" t="s">
        <v>2535</v>
      </c>
      <c r="H1322">
        <v>9474</v>
      </c>
    </row>
    <row r="1323" spans="1:8">
      <c r="A1323">
        <v>7250</v>
      </c>
      <c r="B1323" t="s">
        <v>503</v>
      </c>
      <c r="C1323">
        <v>86</v>
      </c>
      <c r="D1323" t="s">
        <v>772</v>
      </c>
      <c r="E1323">
        <v>811</v>
      </c>
      <c r="F1323" s="48" t="str">
        <f t="shared" si="20"/>
        <v>Tỉnh Bắc GiangHuyện Việt YênThị trấn  Bích Động</v>
      </c>
      <c r="G1323" t="s">
        <v>8521</v>
      </c>
      <c r="H1323">
        <v>9475</v>
      </c>
    </row>
    <row r="1324" spans="1:8">
      <c r="A1324">
        <v>7251</v>
      </c>
      <c r="B1324" t="s">
        <v>503</v>
      </c>
      <c r="C1324">
        <v>86</v>
      </c>
      <c r="D1324" t="s">
        <v>772</v>
      </c>
      <c r="E1324">
        <v>811</v>
      </c>
      <c r="F1324" s="48" t="str">
        <f t="shared" si="20"/>
        <v>Tỉnh Bắc GiangHuyện Việt YênXã Hồng Thái</v>
      </c>
      <c r="G1324" t="s">
        <v>2208</v>
      </c>
      <c r="H1324">
        <v>9476</v>
      </c>
    </row>
    <row r="1325" spans="1:8">
      <c r="A1325">
        <v>7252</v>
      </c>
      <c r="B1325" t="s">
        <v>503</v>
      </c>
      <c r="C1325">
        <v>86</v>
      </c>
      <c r="D1325" t="s">
        <v>772</v>
      </c>
      <c r="E1325">
        <v>811</v>
      </c>
      <c r="F1325" s="48" t="str">
        <f t="shared" si="20"/>
        <v>Tỉnh Bắc GiangHuyện Việt YênXã Bích Sơn</v>
      </c>
      <c r="G1325" t="s">
        <v>8522</v>
      </c>
      <c r="H1325">
        <v>9477</v>
      </c>
    </row>
    <row r="1326" spans="1:8">
      <c r="A1326">
        <v>7253</v>
      </c>
      <c r="B1326" t="s">
        <v>503</v>
      </c>
      <c r="C1326">
        <v>86</v>
      </c>
      <c r="D1326" t="s">
        <v>772</v>
      </c>
      <c r="E1326">
        <v>811</v>
      </c>
      <c r="F1326" s="48" t="str">
        <f t="shared" si="20"/>
        <v>Tỉnh Bắc GiangHuyện Việt YênXã Minh Đức</v>
      </c>
      <c r="G1326" t="s">
        <v>3207</v>
      </c>
      <c r="H1326">
        <v>9478</v>
      </c>
    </row>
    <row r="1327" spans="1:8">
      <c r="A1327">
        <v>7254</v>
      </c>
      <c r="B1327" t="s">
        <v>503</v>
      </c>
      <c r="C1327">
        <v>86</v>
      </c>
      <c r="D1327" t="s">
        <v>772</v>
      </c>
      <c r="E1327">
        <v>811</v>
      </c>
      <c r="F1327" s="48" t="str">
        <f t="shared" si="20"/>
        <v>Tỉnh Bắc GiangHuyện Việt YênXã Tăng Tiến</v>
      </c>
      <c r="G1327" t="s">
        <v>8523</v>
      </c>
      <c r="H1327">
        <v>9479</v>
      </c>
    </row>
    <row r="1328" spans="1:8">
      <c r="A1328">
        <v>7255</v>
      </c>
      <c r="B1328" t="s">
        <v>503</v>
      </c>
      <c r="C1328">
        <v>86</v>
      </c>
      <c r="D1328" t="s">
        <v>772</v>
      </c>
      <c r="E1328">
        <v>811</v>
      </c>
      <c r="F1328" s="48" t="str">
        <f t="shared" si="20"/>
        <v>Tỉnh Bắc GiangHuyện Việt YênXã Thượng Lan</v>
      </c>
      <c r="G1328" t="s">
        <v>8524</v>
      </c>
      <c r="H1328">
        <v>9480</v>
      </c>
    </row>
    <row r="1329" spans="1:8">
      <c r="A1329">
        <v>7256</v>
      </c>
      <c r="B1329" t="s">
        <v>503</v>
      </c>
      <c r="C1329">
        <v>86</v>
      </c>
      <c r="D1329" t="s">
        <v>772</v>
      </c>
      <c r="E1329">
        <v>811</v>
      </c>
      <c r="F1329" s="48" t="str">
        <f t="shared" si="20"/>
        <v>Tỉnh Bắc GiangHuyện Việt YênXã Tự Lạn</v>
      </c>
      <c r="G1329" t="s">
        <v>8525</v>
      </c>
      <c r="H1329">
        <v>9481</v>
      </c>
    </row>
    <row r="1330" spans="1:8">
      <c r="A1330">
        <v>7257</v>
      </c>
      <c r="B1330" t="s">
        <v>503</v>
      </c>
      <c r="C1330">
        <v>86</v>
      </c>
      <c r="D1330" t="s">
        <v>772</v>
      </c>
      <c r="E1330">
        <v>811</v>
      </c>
      <c r="F1330" s="48" t="str">
        <f t="shared" si="20"/>
        <v>Tỉnh Bắc GiangHuyện Việt YênXã Quang Châu</v>
      </c>
      <c r="G1330" t="s">
        <v>8526</v>
      </c>
      <c r="H1330">
        <v>9482</v>
      </c>
    </row>
    <row r="1331" spans="1:8">
      <c r="A1331">
        <v>7258</v>
      </c>
      <c r="B1331" t="s">
        <v>503</v>
      </c>
      <c r="C1331">
        <v>86</v>
      </c>
      <c r="D1331" t="s">
        <v>772</v>
      </c>
      <c r="E1331">
        <v>811</v>
      </c>
      <c r="F1331" s="48" t="str">
        <f t="shared" si="20"/>
        <v>Tỉnh Bắc GiangHuyện Việt YênXã Hương Mai</v>
      </c>
      <c r="G1331" t="s">
        <v>8527</v>
      </c>
      <c r="H1331">
        <v>9483</v>
      </c>
    </row>
    <row r="1332" spans="1:8">
      <c r="A1332">
        <v>7259</v>
      </c>
      <c r="B1332" t="s">
        <v>503</v>
      </c>
      <c r="C1332">
        <v>86</v>
      </c>
      <c r="D1332" t="s">
        <v>772</v>
      </c>
      <c r="E1332">
        <v>811</v>
      </c>
      <c r="F1332" s="48" t="str">
        <f t="shared" si="20"/>
        <v>Tỉnh Bắc GiangHuyện Việt YênXã Tiên Sơn</v>
      </c>
      <c r="G1332" t="s">
        <v>4851</v>
      </c>
      <c r="H1332">
        <v>9484</v>
      </c>
    </row>
    <row r="1333" spans="1:8">
      <c r="A1333">
        <v>7260</v>
      </c>
      <c r="B1333" t="s">
        <v>503</v>
      </c>
      <c r="C1333">
        <v>86</v>
      </c>
      <c r="D1333" t="s">
        <v>772</v>
      </c>
      <c r="E1333">
        <v>811</v>
      </c>
      <c r="F1333" s="48" t="str">
        <f t="shared" si="20"/>
        <v>Tỉnh Bắc GiangHuyện Việt YênXã Hoàng Ninh</v>
      </c>
      <c r="G1333" t="s">
        <v>8528</v>
      </c>
      <c r="H1333">
        <v>9485</v>
      </c>
    </row>
    <row r="1334" spans="1:8">
      <c r="A1334">
        <v>7261</v>
      </c>
      <c r="B1334" t="s">
        <v>503</v>
      </c>
      <c r="C1334">
        <v>86</v>
      </c>
      <c r="D1334" t="s">
        <v>772</v>
      </c>
      <c r="E1334">
        <v>811</v>
      </c>
      <c r="F1334" s="48" t="str">
        <f t="shared" si="20"/>
        <v>Tỉnh Bắc GiangHuyện Việt YênThị trấn Nếnh</v>
      </c>
      <c r="G1334" t="s">
        <v>8529</v>
      </c>
      <c r="H1334">
        <v>9486</v>
      </c>
    </row>
    <row r="1335" spans="1:8">
      <c r="A1335">
        <v>7262</v>
      </c>
      <c r="B1335" t="s">
        <v>503</v>
      </c>
      <c r="C1335">
        <v>86</v>
      </c>
      <c r="D1335" t="s">
        <v>772</v>
      </c>
      <c r="E1335">
        <v>811</v>
      </c>
      <c r="F1335" s="48" t="str">
        <f t="shared" si="20"/>
        <v>Tỉnh Bắc GiangHuyện Việt YênXã Trung Sơn</v>
      </c>
      <c r="G1335" t="s">
        <v>2381</v>
      </c>
      <c r="H1335">
        <v>9487</v>
      </c>
    </row>
    <row r="1336" spans="1:8">
      <c r="A1336">
        <v>7263</v>
      </c>
      <c r="B1336" t="s">
        <v>503</v>
      </c>
      <c r="C1336">
        <v>86</v>
      </c>
      <c r="D1336" t="s">
        <v>772</v>
      </c>
      <c r="E1336">
        <v>811</v>
      </c>
      <c r="F1336" s="48" t="str">
        <f t="shared" si="20"/>
        <v>Tỉnh Bắc GiangHuyện Việt YênXã Nghĩa Trung</v>
      </c>
      <c r="G1336" t="s">
        <v>2958</v>
      </c>
      <c r="H1336">
        <v>9488</v>
      </c>
    </row>
    <row r="1337" spans="1:8">
      <c r="A1337">
        <v>7264</v>
      </c>
      <c r="B1337" t="s">
        <v>503</v>
      </c>
      <c r="C1337">
        <v>86</v>
      </c>
      <c r="D1337" t="s">
        <v>772</v>
      </c>
      <c r="E1337">
        <v>811</v>
      </c>
      <c r="F1337" s="48" t="str">
        <f t="shared" si="20"/>
        <v>Tỉnh Bắc GiangHuyện Việt YênXã Vân Trung</v>
      </c>
      <c r="G1337" t="s">
        <v>8530</v>
      </c>
      <c r="H1337">
        <v>9489</v>
      </c>
    </row>
    <row r="1338" spans="1:8">
      <c r="A1338">
        <v>7607</v>
      </c>
      <c r="B1338" t="s">
        <v>503</v>
      </c>
      <c r="C1338">
        <v>86</v>
      </c>
      <c r="D1338" t="s">
        <v>773</v>
      </c>
      <c r="E1338">
        <v>812</v>
      </c>
      <c r="F1338" s="48" t="str">
        <f t="shared" si="20"/>
        <v>Tỉnh Bắc GiangHuyện Hiệp HòaXã Lương Phong</v>
      </c>
      <c r="G1338" t="s">
        <v>8727</v>
      </c>
      <c r="H1338">
        <v>9833</v>
      </c>
    </row>
    <row r="1339" spans="1:8">
      <c r="A1339">
        <v>7608</v>
      </c>
      <c r="B1339" t="s">
        <v>503</v>
      </c>
      <c r="C1339">
        <v>86</v>
      </c>
      <c r="D1339" t="s">
        <v>773</v>
      </c>
      <c r="E1339">
        <v>812</v>
      </c>
      <c r="F1339" s="48" t="str">
        <f t="shared" si="20"/>
        <v>Tỉnh Bắc GiangHuyện Hiệp HòaXã Hợp Thịnh</v>
      </c>
      <c r="G1339" t="s">
        <v>2925</v>
      </c>
      <c r="H1339">
        <v>9834</v>
      </c>
    </row>
    <row r="1340" spans="1:8">
      <c r="A1340">
        <v>7609</v>
      </c>
      <c r="B1340" t="s">
        <v>503</v>
      </c>
      <c r="C1340">
        <v>86</v>
      </c>
      <c r="D1340" t="s">
        <v>773</v>
      </c>
      <c r="E1340">
        <v>812</v>
      </c>
      <c r="F1340" s="48" t="str">
        <f t="shared" si="20"/>
        <v>Tỉnh Bắc GiangHuyện Hiệp HòaXã Hoàng Vân</v>
      </c>
      <c r="G1340" t="s">
        <v>8728</v>
      </c>
      <c r="H1340">
        <v>9835</v>
      </c>
    </row>
    <row r="1341" spans="1:8">
      <c r="A1341">
        <v>7610</v>
      </c>
      <c r="B1341" t="s">
        <v>503</v>
      </c>
      <c r="C1341">
        <v>86</v>
      </c>
      <c r="D1341" t="s">
        <v>773</v>
      </c>
      <c r="E1341">
        <v>812</v>
      </c>
      <c r="F1341" s="48" t="str">
        <f t="shared" si="20"/>
        <v>Tỉnh Bắc GiangHuyện Hiệp HòaXã Quang Minh</v>
      </c>
      <c r="G1341" t="s">
        <v>4127</v>
      </c>
      <c r="H1341">
        <v>9836</v>
      </c>
    </row>
    <row r="1342" spans="1:8">
      <c r="A1342">
        <v>7611</v>
      </c>
      <c r="B1342" t="s">
        <v>503</v>
      </c>
      <c r="C1342">
        <v>86</v>
      </c>
      <c r="D1342" t="s">
        <v>773</v>
      </c>
      <c r="E1342">
        <v>812</v>
      </c>
      <c r="F1342" s="48" t="str">
        <f t="shared" si="20"/>
        <v>Tỉnh Bắc GiangHuyện Hiệp HòaXã Danh Thắng</v>
      </c>
      <c r="G1342" t="s">
        <v>8729</v>
      </c>
      <c r="H1342">
        <v>9837</v>
      </c>
    </row>
    <row r="1343" spans="1:8">
      <c r="A1343">
        <v>7612</v>
      </c>
      <c r="B1343" t="s">
        <v>503</v>
      </c>
      <c r="C1343">
        <v>86</v>
      </c>
      <c r="D1343" t="s">
        <v>773</v>
      </c>
      <c r="E1343">
        <v>812</v>
      </c>
      <c r="F1343" s="48" t="str">
        <f t="shared" si="20"/>
        <v>Tỉnh Bắc GiangHuyện Hiệp HòaXã Đồng Tân</v>
      </c>
      <c r="G1343" t="s">
        <v>2105</v>
      </c>
      <c r="H1343">
        <v>9838</v>
      </c>
    </row>
    <row r="1344" spans="1:8">
      <c r="A1344">
        <v>7613</v>
      </c>
      <c r="B1344" t="s">
        <v>503</v>
      </c>
      <c r="C1344">
        <v>86</v>
      </c>
      <c r="D1344" t="s">
        <v>773</v>
      </c>
      <c r="E1344">
        <v>812</v>
      </c>
      <c r="F1344" s="48" t="str">
        <f t="shared" si="20"/>
        <v>Tỉnh Bắc GiangHuyện Hiệp HòaXã Hòa Sơn</v>
      </c>
      <c r="G1344" t="s">
        <v>2114</v>
      </c>
      <c r="H1344">
        <v>9839</v>
      </c>
    </row>
    <row r="1345" spans="1:8">
      <c r="A1345">
        <v>7615</v>
      </c>
      <c r="B1345" t="s">
        <v>503</v>
      </c>
      <c r="C1345">
        <v>86</v>
      </c>
      <c r="D1345" t="s">
        <v>773</v>
      </c>
      <c r="E1345">
        <v>812</v>
      </c>
      <c r="F1345" s="48" t="str">
        <f t="shared" si="20"/>
        <v>Tỉnh Bắc GiangHuyện Hiệp HòaXã Bắc Lý</v>
      </c>
      <c r="G1345" t="s">
        <v>5842</v>
      </c>
      <c r="H1345">
        <v>9840</v>
      </c>
    </row>
    <row r="1346" spans="1:8">
      <c r="A1346">
        <v>7616</v>
      </c>
      <c r="B1346" t="s">
        <v>503</v>
      </c>
      <c r="C1346">
        <v>86</v>
      </c>
      <c r="D1346" t="s">
        <v>773</v>
      </c>
      <c r="E1346">
        <v>812</v>
      </c>
      <c r="F1346" s="48" t="str">
        <f t="shared" ref="F1346:F1409" si="21">B1346&amp;D1346&amp;G1346</f>
        <v>Tỉnh Bắc GiangHuyện Hiệp HòaXã Đông Lỗ</v>
      </c>
      <c r="G1346" t="s">
        <v>3481</v>
      </c>
      <c r="H1346">
        <v>9841</v>
      </c>
    </row>
    <row r="1347" spans="1:8">
      <c r="A1347">
        <v>7617</v>
      </c>
      <c r="B1347" t="s">
        <v>503</v>
      </c>
      <c r="C1347">
        <v>86</v>
      </c>
      <c r="D1347" t="s">
        <v>773</v>
      </c>
      <c r="E1347">
        <v>812</v>
      </c>
      <c r="F1347" s="48" t="str">
        <f t="shared" si="21"/>
        <v>Tỉnh Bắc GiangHuyện Hiệp HòaThị trấn Thắng</v>
      </c>
      <c r="G1347" t="s">
        <v>8730</v>
      </c>
      <c r="H1347">
        <v>9842</v>
      </c>
    </row>
    <row r="1348" spans="1:8">
      <c r="A1348">
        <v>7618</v>
      </c>
      <c r="B1348" t="s">
        <v>503</v>
      </c>
      <c r="C1348">
        <v>86</v>
      </c>
      <c r="D1348" t="s">
        <v>773</v>
      </c>
      <c r="E1348">
        <v>812</v>
      </c>
      <c r="F1348" s="48" t="str">
        <f t="shared" si="21"/>
        <v>Tỉnh Bắc GiangHuyện Hiệp HòaXã Thanh Vân</v>
      </c>
      <c r="G1348" t="s">
        <v>2924</v>
      </c>
      <c r="H1348">
        <v>9843</v>
      </c>
    </row>
    <row r="1349" spans="1:8">
      <c r="A1349">
        <v>7619</v>
      </c>
      <c r="B1349" t="s">
        <v>503</v>
      </c>
      <c r="C1349">
        <v>86</v>
      </c>
      <c r="D1349" t="s">
        <v>773</v>
      </c>
      <c r="E1349">
        <v>812</v>
      </c>
      <c r="F1349" s="48" t="str">
        <f t="shared" si="21"/>
        <v>Tỉnh Bắc GiangHuyện Hiệp HòaXã Mai Đình</v>
      </c>
      <c r="G1349" t="s">
        <v>1876</v>
      </c>
      <c r="H1349">
        <v>9844</v>
      </c>
    </row>
    <row r="1350" spans="1:8">
      <c r="A1350">
        <v>7620</v>
      </c>
      <c r="B1350" t="s">
        <v>503</v>
      </c>
      <c r="C1350">
        <v>86</v>
      </c>
      <c r="D1350" t="s">
        <v>773</v>
      </c>
      <c r="E1350">
        <v>812</v>
      </c>
      <c r="F1350" s="48" t="str">
        <f t="shared" si="21"/>
        <v>Tỉnh Bắc GiangHuyện Hiệp HòaXã Ngọc Sơn</v>
      </c>
      <c r="G1350" t="s">
        <v>2740</v>
      </c>
      <c r="H1350">
        <v>9845</v>
      </c>
    </row>
    <row r="1351" spans="1:8">
      <c r="A1351">
        <v>7621</v>
      </c>
      <c r="B1351" t="s">
        <v>503</v>
      </c>
      <c r="C1351">
        <v>86</v>
      </c>
      <c r="D1351" t="s">
        <v>773</v>
      </c>
      <c r="E1351">
        <v>812</v>
      </c>
      <c r="F1351" s="48" t="str">
        <f t="shared" si="21"/>
        <v>Tỉnh Bắc GiangHuyện Hiệp HòaXã Thường Thắng</v>
      </c>
      <c r="G1351" t="s">
        <v>8731</v>
      </c>
      <c r="H1351">
        <v>9846</v>
      </c>
    </row>
    <row r="1352" spans="1:8">
      <c r="A1352">
        <v>7622</v>
      </c>
      <c r="B1352" t="s">
        <v>503</v>
      </c>
      <c r="C1352">
        <v>86</v>
      </c>
      <c r="D1352" t="s">
        <v>773</v>
      </c>
      <c r="E1352">
        <v>812</v>
      </c>
      <c r="F1352" s="48" t="str">
        <f t="shared" si="21"/>
        <v>Tỉnh Bắc GiangHuyện Hiệp HòaXã Hoàng Thanh</v>
      </c>
      <c r="G1352" t="s">
        <v>8732</v>
      </c>
      <c r="H1352">
        <v>9847</v>
      </c>
    </row>
    <row r="1353" spans="1:8">
      <c r="A1353">
        <v>7623</v>
      </c>
      <c r="B1353" t="s">
        <v>503</v>
      </c>
      <c r="C1353">
        <v>86</v>
      </c>
      <c r="D1353" t="s">
        <v>773</v>
      </c>
      <c r="E1353">
        <v>812</v>
      </c>
      <c r="F1353" s="48" t="str">
        <f t="shared" si="21"/>
        <v>Tỉnh Bắc GiangHuyện Hiệp HòaXã Hương Lâm</v>
      </c>
      <c r="G1353" t="s">
        <v>4551</v>
      </c>
      <c r="H1353">
        <v>9848</v>
      </c>
    </row>
    <row r="1354" spans="1:8">
      <c r="A1354">
        <v>7624</v>
      </c>
      <c r="B1354" t="s">
        <v>503</v>
      </c>
      <c r="C1354">
        <v>86</v>
      </c>
      <c r="D1354" t="s">
        <v>773</v>
      </c>
      <c r="E1354">
        <v>812</v>
      </c>
      <c r="F1354" s="48" t="str">
        <f t="shared" si="21"/>
        <v>Tỉnh Bắc GiangHuyện Hiệp HòaXã Đại Thành</v>
      </c>
      <c r="G1354" t="s">
        <v>2512</v>
      </c>
      <c r="H1354">
        <v>9849</v>
      </c>
    </row>
    <row r="1355" spans="1:8">
      <c r="A1355">
        <v>7625</v>
      </c>
      <c r="B1355" t="s">
        <v>503</v>
      </c>
      <c r="C1355">
        <v>86</v>
      </c>
      <c r="D1355" t="s">
        <v>773</v>
      </c>
      <c r="E1355">
        <v>812</v>
      </c>
      <c r="F1355" s="48" t="str">
        <f t="shared" si="21"/>
        <v>Tỉnh Bắc GiangHuyện Hiệp HòaXã Xuân Cẩm</v>
      </c>
      <c r="G1355" t="s">
        <v>5322</v>
      </c>
      <c r="H1355">
        <v>9850</v>
      </c>
    </row>
    <row r="1356" spans="1:8">
      <c r="A1356">
        <v>7626</v>
      </c>
      <c r="B1356" t="s">
        <v>503</v>
      </c>
      <c r="C1356">
        <v>86</v>
      </c>
      <c r="D1356" t="s">
        <v>773</v>
      </c>
      <c r="E1356">
        <v>812</v>
      </c>
      <c r="F1356" s="48" t="str">
        <f t="shared" si="21"/>
        <v>Tỉnh Bắc GiangHuyện Hiệp HòaXã Hùng Sơn</v>
      </c>
      <c r="G1356" t="s">
        <v>2156</v>
      </c>
      <c r="H1356">
        <v>9851</v>
      </c>
    </row>
    <row r="1357" spans="1:8">
      <c r="A1357">
        <v>7627</v>
      </c>
      <c r="B1357" t="s">
        <v>503</v>
      </c>
      <c r="C1357">
        <v>86</v>
      </c>
      <c r="D1357" t="s">
        <v>773</v>
      </c>
      <c r="E1357">
        <v>812</v>
      </c>
      <c r="F1357" s="48" t="str">
        <f t="shared" si="21"/>
        <v>Tỉnh Bắc GiangHuyện Hiệp HòaXã Đức Thắng</v>
      </c>
      <c r="G1357" t="s">
        <v>3169</v>
      </c>
      <c r="H1357">
        <v>9852</v>
      </c>
    </row>
    <row r="1358" spans="1:8">
      <c r="A1358">
        <v>7628</v>
      </c>
      <c r="B1358" t="s">
        <v>503</v>
      </c>
      <c r="C1358">
        <v>86</v>
      </c>
      <c r="D1358" t="s">
        <v>773</v>
      </c>
      <c r="E1358">
        <v>812</v>
      </c>
      <c r="F1358" s="48" t="str">
        <f t="shared" si="21"/>
        <v>Tỉnh Bắc GiangHuyện Hiệp HòaXã Đoan Bái</v>
      </c>
      <c r="G1358" t="s">
        <v>8733</v>
      </c>
      <c r="H1358">
        <v>9853</v>
      </c>
    </row>
    <row r="1359" spans="1:8">
      <c r="A1359">
        <v>7629</v>
      </c>
      <c r="B1359" t="s">
        <v>503</v>
      </c>
      <c r="C1359">
        <v>86</v>
      </c>
      <c r="D1359" t="s">
        <v>773</v>
      </c>
      <c r="E1359">
        <v>812</v>
      </c>
      <c r="F1359" s="48" t="str">
        <f t="shared" si="21"/>
        <v>Tỉnh Bắc GiangHuyện Hiệp HòaXã Châu Minh</v>
      </c>
      <c r="G1359" t="s">
        <v>8734</v>
      </c>
      <c r="H1359">
        <v>9854</v>
      </c>
    </row>
    <row r="1360" spans="1:8">
      <c r="A1360">
        <v>7630</v>
      </c>
      <c r="B1360" t="s">
        <v>503</v>
      </c>
      <c r="C1360">
        <v>86</v>
      </c>
      <c r="D1360" t="s">
        <v>773</v>
      </c>
      <c r="E1360">
        <v>812</v>
      </c>
      <c r="F1360" s="48" t="str">
        <f t="shared" si="21"/>
        <v>Tỉnh Bắc GiangHuyện Hiệp HòaXã Thái Sơn</v>
      </c>
      <c r="G1360" t="s">
        <v>2260</v>
      </c>
      <c r="H1360">
        <v>9855</v>
      </c>
    </row>
    <row r="1361" spans="1:8">
      <c r="A1361">
        <v>7631</v>
      </c>
      <c r="B1361" t="s">
        <v>503</v>
      </c>
      <c r="C1361">
        <v>86</v>
      </c>
      <c r="D1361" t="s">
        <v>773</v>
      </c>
      <c r="E1361">
        <v>812</v>
      </c>
      <c r="F1361" s="48" t="str">
        <f t="shared" si="21"/>
        <v>Tỉnh Bắc GiangHuyện Hiệp HòaXã Hoàng Lương</v>
      </c>
      <c r="G1361" t="s">
        <v>8735</v>
      </c>
      <c r="H1361">
        <v>9856</v>
      </c>
    </row>
    <row r="1362" spans="1:8">
      <c r="A1362">
        <v>7632</v>
      </c>
      <c r="B1362" t="s">
        <v>503</v>
      </c>
      <c r="C1362">
        <v>86</v>
      </c>
      <c r="D1362" t="s">
        <v>773</v>
      </c>
      <c r="E1362">
        <v>812</v>
      </c>
      <c r="F1362" s="48" t="str">
        <f t="shared" si="21"/>
        <v>Tỉnh Bắc GiangHuyện Hiệp HòaXã Mai Trung</v>
      </c>
      <c r="G1362" t="s">
        <v>8736</v>
      </c>
      <c r="H1362">
        <v>9857</v>
      </c>
    </row>
    <row r="1363" spans="1:8">
      <c r="A1363">
        <v>7633</v>
      </c>
      <c r="B1363" t="s">
        <v>503</v>
      </c>
      <c r="C1363">
        <v>86</v>
      </c>
      <c r="D1363" t="s">
        <v>773</v>
      </c>
      <c r="E1363">
        <v>812</v>
      </c>
      <c r="F1363" s="48" t="str">
        <f t="shared" si="21"/>
        <v>Tỉnh Bắc GiangHuyện Hiệp HòaXã Hoàng An</v>
      </c>
      <c r="G1363" t="s">
        <v>8737</v>
      </c>
      <c r="H1363">
        <v>9858</v>
      </c>
    </row>
    <row r="1364" spans="1:8">
      <c r="A1364">
        <v>9510</v>
      </c>
      <c r="B1364" t="s">
        <v>503</v>
      </c>
      <c r="C1364">
        <v>86</v>
      </c>
      <c r="D1364" t="s">
        <v>766</v>
      </c>
      <c r="E1364">
        <v>805</v>
      </c>
      <c r="F1364" s="48" t="str">
        <f t="shared" si="21"/>
        <v>Tỉnh Bắc GiangHuyện Tân YênXã Ngọc Vân</v>
      </c>
      <c r="G1364" t="s">
        <v>3861</v>
      </c>
      <c r="H1364">
        <v>2905</v>
      </c>
    </row>
    <row r="1365" spans="1:8">
      <c r="A1365">
        <v>9511</v>
      </c>
      <c r="B1365" t="s">
        <v>503</v>
      </c>
      <c r="C1365">
        <v>86</v>
      </c>
      <c r="D1365" t="s">
        <v>766</v>
      </c>
      <c r="E1365">
        <v>805</v>
      </c>
      <c r="F1365" s="48" t="str">
        <f t="shared" si="21"/>
        <v>Tỉnh Bắc GiangHuyện Tân YênXã Việt Lập</v>
      </c>
      <c r="G1365" t="s">
        <v>3862</v>
      </c>
      <c r="H1365">
        <v>2906</v>
      </c>
    </row>
    <row r="1366" spans="1:8">
      <c r="A1366">
        <v>9512</v>
      </c>
      <c r="B1366" t="s">
        <v>503</v>
      </c>
      <c r="C1366">
        <v>86</v>
      </c>
      <c r="D1366" t="s">
        <v>766</v>
      </c>
      <c r="E1366">
        <v>805</v>
      </c>
      <c r="F1366" s="48" t="str">
        <f t="shared" si="21"/>
        <v>Tỉnh Bắc GiangHuyện Tân YênXã Quang Tiến</v>
      </c>
      <c r="G1366" t="s">
        <v>1861</v>
      </c>
      <c r="H1366">
        <v>2907</v>
      </c>
    </row>
    <row r="1367" spans="1:8">
      <c r="A1367">
        <v>9513</v>
      </c>
      <c r="B1367" t="s">
        <v>503</v>
      </c>
      <c r="C1367">
        <v>86</v>
      </c>
      <c r="D1367" t="s">
        <v>766</v>
      </c>
      <c r="E1367">
        <v>805</v>
      </c>
      <c r="F1367" s="48" t="str">
        <f t="shared" si="21"/>
        <v>Tỉnh Bắc GiangHuyện Tân YênThị trấn Cao Thượng</v>
      </c>
      <c r="G1367" t="s">
        <v>3863</v>
      </c>
      <c r="H1367">
        <v>2908</v>
      </c>
    </row>
    <row r="1368" spans="1:8">
      <c r="A1368">
        <v>9514</v>
      </c>
      <c r="B1368" t="s">
        <v>503</v>
      </c>
      <c r="C1368">
        <v>86</v>
      </c>
      <c r="D1368" t="s">
        <v>766</v>
      </c>
      <c r="E1368">
        <v>805</v>
      </c>
      <c r="F1368" s="48" t="str">
        <f t="shared" si="21"/>
        <v>Tỉnh Bắc GiangHuyện Tân YênXã Ngọc Thiện</v>
      </c>
      <c r="G1368" t="s">
        <v>3864</v>
      </c>
      <c r="H1368">
        <v>2909</v>
      </c>
    </row>
    <row r="1369" spans="1:8">
      <c r="A1369">
        <v>9515</v>
      </c>
      <c r="B1369" t="s">
        <v>503</v>
      </c>
      <c r="C1369">
        <v>86</v>
      </c>
      <c r="D1369" t="s">
        <v>766</v>
      </c>
      <c r="E1369">
        <v>805</v>
      </c>
      <c r="F1369" s="48" t="str">
        <f t="shared" si="21"/>
        <v>Tỉnh Bắc GiangHuyện Tân YênXã Hợp Đức</v>
      </c>
      <c r="G1369" t="s">
        <v>3865</v>
      </c>
      <c r="H1369">
        <v>2910</v>
      </c>
    </row>
    <row r="1370" spans="1:8">
      <c r="A1370">
        <v>9516</v>
      </c>
      <c r="B1370" t="s">
        <v>503</v>
      </c>
      <c r="C1370">
        <v>86</v>
      </c>
      <c r="D1370" t="s">
        <v>766</v>
      </c>
      <c r="E1370">
        <v>805</v>
      </c>
      <c r="F1370" s="48" t="str">
        <f t="shared" si="21"/>
        <v>Tỉnh Bắc GiangHuyện Tân YênXã Việt Ngọc</v>
      </c>
      <c r="G1370" t="s">
        <v>3866</v>
      </c>
      <c r="H1370">
        <v>2911</v>
      </c>
    </row>
    <row r="1371" spans="1:8">
      <c r="A1371">
        <v>9517</v>
      </c>
      <c r="B1371" t="s">
        <v>503</v>
      </c>
      <c r="C1371">
        <v>86</v>
      </c>
      <c r="D1371" t="s">
        <v>766</v>
      </c>
      <c r="E1371">
        <v>805</v>
      </c>
      <c r="F1371" s="48" t="str">
        <f t="shared" si="21"/>
        <v>Tỉnh Bắc GiangHuyện Tân YênXã Liên Chung</v>
      </c>
      <c r="G1371" t="s">
        <v>3867</v>
      </c>
      <c r="H1371">
        <v>2912</v>
      </c>
    </row>
    <row r="1372" spans="1:8">
      <c r="A1372">
        <v>9518</v>
      </c>
      <c r="B1372" t="s">
        <v>503</v>
      </c>
      <c r="C1372">
        <v>86</v>
      </c>
      <c r="D1372" t="s">
        <v>766</v>
      </c>
      <c r="E1372">
        <v>805</v>
      </c>
      <c r="F1372" s="48" t="str">
        <f t="shared" si="21"/>
        <v>Tỉnh Bắc GiangHuyện Tân YênXã An Dương</v>
      </c>
      <c r="G1372" t="s">
        <v>3868</v>
      </c>
      <c r="H1372">
        <v>2913</v>
      </c>
    </row>
    <row r="1373" spans="1:8">
      <c r="A1373">
        <v>9519</v>
      </c>
      <c r="B1373" t="s">
        <v>503</v>
      </c>
      <c r="C1373">
        <v>86</v>
      </c>
      <c r="D1373" t="s">
        <v>766</v>
      </c>
      <c r="E1373">
        <v>805</v>
      </c>
      <c r="F1373" s="48" t="str">
        <f t="shared" si="21"/>
        <v>Tỉnh Bắc GiangHuyện Tân YênXã Phúc Sơn</v>
      </c>
      <c r="G1373" t="s">
        <v>3860</v>
      </c>
      <c r="H1373">
        <v>2914</v>
      </c>
    </row>
    <row r="1374" spans="1:8">
      <c r="A1374">
        <v>9520</v>
      </c>
      <c r="B1374" t="s">
        <v>503</v>
      </c>
      <c r="C1374">
        <v>86</v>
      </c>
      <c r="D1374" t="s">
        <v>766</v>
      </c>
      <c r="E1374">
        <v>805</v>
      </c>
      <c r="F1374" s="48" t="str">
        <f t="shared" si="21"/>
        <v>Tỉnh Bắc GiangHuyện Tân YênXã Cao Xá</v>
      </c>
      <c r="G1374" t="s">
        <v>3869</v>
      </c>
      <c r="H1374">
        <v>2915</v>
      </c>
    </row>
    <row r="1375" spans="1:8">
      <c r="A1375">
        <v>9521</v>
      </c>
      <c r="B1375" t="s">
        <v>503</v>
      </c>
      <c r="C1375">
        <v>86</v>
      </c>
      <c r="D1375" t="s">
        <v>766</v>
      </c>
      <c r="E1375">
        <v>805</v>
      </c>
      <c r="F1375" s="48" t="str">
        <f t="shared" si="21"/>
        <v>Tỉnh Bắc GiangHuyện Tân YênXã Lam Cốt</v>
      </c>
      <c r="G1375" t="s">
        <v>3870</v>
      </c>
      <c r="H1375">
        <v>2916</v>
      </c>
    </row>
    <row r="1376" spans="1:8">
      <c r="A1376">
        <v>9522</v>
      </c>
      <c r="B1376" t="s">
        <v>503</v>
      </c>
      <c r="C1376">
        <v>86</v>
      </c>
      <c r="D1376" t="s">
        <v>766</v>
      </c>
      <c r="E1376">
        <v>805</v>
      </c>
      <c r="F1376" s="48" t="str">
        <f t="shared" si="21"/>
        <v>Tỉnh Bắc GiangHuyện Tân YênXã Đại Hóa</v>
      </c>
      <c r="G1376" t="s">
        <v>3871</v>
      </c>
      <c r="H1376">
        <v>2917</v>
      </c>
    </row>
    <row r="1377" spans="1:8">
      <c r="A1377">
        <v>9523</v>
      </c>
      <c r="B1377" t="s">
        <v>503</v>
      </c>
      <c r="C1377">
        <v>86</v>
      </c>
      <c r="D1377" t="s">
        <v>766</v>
      </c>
      <c r="E1377">
        <v>805</v>
      </c>
      <c r="F1377" s="48" t="str">
        <f t="shared" si="21"/>
        <v>Tỉnh Bắc GiangHuyện Tân YênXã Song Vân</v>
      </c>
      <c r="G1377" t="s">
        <v>3872</v>
      </c>
      <c r="H1377">
        <v>2918</v>
      </c>
    </row>
    <row r="1378" spans="1:8">
      <c r="A1378">
        <v>9524</v>
      </c>
      <c r="B1378" t="s">
        <v>503</v>
      </c>
      <c r="C1378">
        <v>86</v>
      </c>
      <c r="D1378" t="s">
        <v>766</v>
      </c>
      <c r="E1378">
        <v>805</v>
      </c>
      <c r="F1378" s="48" t="str">
        <f t="shared" si="21"/>
        <v>Tỉnh Bắc GiangHuyện Tân YênThị trấn Nhã Nam</v>
      </c>
      <c r="G1378" t="s">
        <v>3873</v>
      </c>
      <c r="H1378">
        <v>2919</v>
      </c>
    </row>
    <row r="1379" spans="1:8">
      <c r="A1379">
        <v>9525</v>
      </c>
      <c r="B1379" t="s">
        <v>503</v>
      </c>
      <c r="C1379">
        <v>86</v>
      </c>
      <c r="D1379" t="s">
        <v>766</v>
      </c>
      <c r="E1379">
        <v>805</v>
      </c>
      <c r="F1379" s="48" t="str">
        <f t="shared" si="21"/>
        <v>Tỉnh Bắc GiangHuyện Tân YênXã Nhã Nam</v>
      </c>
      <c r="G1379" t="s">
        <v>3874</v>
      </c>
      <c r="H1379">
        <v>2920</v>
      </c>
    </row>
    <row r="1380" spans="1:8">
      <c r="A1380">
        <v>9526</v>
      </c>
      <c r="B1380" t="s">
        <v>503</v>
      </c>
      <c r="C1380">
        <v>86</v>
      </c>
      <c r="D1380" t="s">
        <v>766</v>
      </c>
      <c r="E1380">
        <v>805</v>
      </c>
      <c r="F1380" s="48" t="str">
        <f t="shared" si="21"/>
        <v>Tỉnh Bắc GiangHuyện Tân YênXã Liên Sơn</v>
      </c>
      <c r="G1380" t="s">
        <v>3111</v>
      </c>
      <c r="H1380">
        <v>2921</v>
      </c>
    </row>
    <row r="1381" spans="1:8">
      <c r="A1381">
        <v>9527</v>
      </c>
      <c r="B1381" t="s">
        <v>503</v>
      </c>
      <c r="C1381">
        <v>86</v>
      </c>
      <c r="D1381" t="s">
        <v>766</v>
      </c>
      <c r="E1381">
        <v>805</v>
      </c>
      <c r="F1381" s="48" t="str">
        <f t="shared" si="21"/>
        <v>Tỉnh Bắc GiangHuyện Tân YênXã Ngọc Lý</v>
      </c>
      <c r="G1381" t="s">
        <v>3875</v>
      </c>
      <c r="H1381">
        <v>2922</v>
      </c>
    </row>
    <row r="1382" spans="1:8">
      <c r="A1382">
        <v>9528</v>
      </c>
      <c r="B1382" t="s">
        <v>503</v>
      </c>
      <c r="C1382">
        <v>86</v>
      </c>
      <c r="D1382" t="s">
        <v>766</v>
      </c>
      <c r="E1382">
        <v>805</v>
      </c>
      <c r="F1382" s="48" t="str">
        <f t="shared" si="21"/>
        <v>Tỉnh Bắc GiangHuyện Tân YênXã Quế Nham</v>
      </c>
      <c r="G1382" t="s">
        <v>3876</v>
      </c>
      <c r="H1382">
        <v>2923</v>
      </c>
    </row>
    <row r="1383" spans="1:8">
      <c r="A1383">
        <v>9529</v>
      </c>
      <c r="B1383" t="s">
        <v>503</v>
      </c>
      <c r="C1383">
        <v>86</v>
      </c>
      <c r="D1383" t="s">
        <v>766</v>
      </c>
      <c r="E1383">
        <v>805</v>
      </c>
      <c r="F1383" s="48" t="str">
        <f t="shared" si="21"/>
        <v>Tỉnh Bắc GiangHuyện Tân YênXã Phúc Hòa</v>
      </c>
      <c r="G1383" t="s">
        <v>3565</v>
      </c>
      <c r="H1383">
        <v>2924</v>
      </c>
    </row>
    <row r="1384" spans="1:8">
      <c r="A1384">
        <v>9530</v>
      </c>
      <c r="B1384" t="s">
        <v>503</v>
      </c>
      <c r="C1384">
        <v>86</v>
      </c>
      <c r="D1384" t="s">
        <v>766</v>
      </c>
      <c r="E1384">
        <v>805</v>
      </c>
      <c r="F1384" s="48" t="str">
        <f t="shared" si="21"/>
        <v>Tỉnh Bắc GiangHuyện Tân YênXã Lan Giới</v>
      </c>
      <c r="G1384" t="s">
        <v>3877</v>
      </c>
      <c r="H1384">
        <v>2925</v>
      </c>
    </row>
    <row r="1385" spans="1:8">
      <c r="A1385">
        <v>9531</v>
      </c>
      <c r="B1385" t="s">
        <v>503</v>
      </c>
      <c r="C1385">
        <v>86</v>
      </c>
      <c r="D1385" t="s">
        <v>766</v>
      </c>
      <c r="E1385">
        <v>805</v>
      </c>
      <c r="F1385" s="48" t="str">
        <f t="shared" si="21"/>
        <v>Tỉnh Bắc GiangHuyện Tân YênXã Cao Thượng</v>
      </c>
      <c r="G1385" t="s">
        <v>2588</v>
      </c>
      <c r="H1385">
        <v>2926</v>
      </c>
    </row>
    <row r="1386" spans="1:8">
      <c r="A1386">
        <v>9532</v>
      </c>
      <c r="B1386" t="s">
        <v>503</v>
      </c>
      <c r="C1386">
        <v>86</v>
      </c>
      <c r="D1386" t="s">
        <v>766</v>
      </c>
      <c r="E1386">
        <v>805</v>
      </c>
      <c r="F1386" s="48" t="str">
        <f t="shared" si="21"/>
        <v>Tỉnh Bắc GiangHuyện Tân YênXã Tân Trung</v>
      </c>
      <c r="G1386" t="s">
        <v>3878</v>
      </c>
      <c r="H1386">
        <v>2927</v>
      </c>
    </row>
    <row r="1387" spans="1:8">
      <c r="A1387">
        <v>9533</v>
      </c>
      <c r="B1387" t="s">
        <v>503</v>
      </c>
      <c r="C1387">
        <v>86</v>
      </c>
      <c r="D1387" t="s">
        <v>766</v>
      </c>
      <c r="E1387">
        <v>805</v>
      </c>
      <c r="F1387" s="48" t="str">
        <f t="shared" si="21"/>
        <v>Tỉnh Bắc GiangHuyện Tân YênXã Ngọc Châu</v>
      </c>
      <c r="G1387" t="s">
        <v>3879</v>
      </c>
      <c r="H1387">
        <v>2928</v>
      </c>
    </row>
    <row r="1388" spans="1:8">
      <c r="A1388">
        <v>9734</v>
      </c>
      <c r="B1388" t="s">
        <v>503</v>
      </c>
      <c r="C1388">
        <v>86</v>
      </c>
      <c r="D1388" t="s">
        <v>767</v>
      </c>
      <c r="E1388">
        <v>806</v>
      </c>
      <c r="F1388" s="48" t="str">
        <f t="shared" si="21"/>
        <v>Tỉnh Bắc GiangHuyện Lạng GiangXã An Hà</v>
      </c>
      <c r="G1388" t="s">
        <v>4103</v>
      </c>
      <c r="H1388">
        <v>3193</v>
      </c>
    </row>
    <row r="1389" spans="1:8">
      <c r="A1389">
        <v>9735</v>
      </c>
      <c r="B1389" t="s">
        <v>503</v>
      </c>
      <c r="C1389">
        <v>86</v>
      </c>
      <c r="D1389" t="s">
        <v>767</v>
      </c>
      <c r="E1389">
        <v>806</v>
      </c>
      <c r="F1389" s="48" t="str">
        <f t="shared" si="21"/>
        <v>Tỉnh Bắc GiangHuyện Lạng GiangThị trấn Kép</v>
      </c>
      <c r="G1389" t="s">
        <v>4104</v>
      </c>
      <c r="H1389">
        <v>3194</v>
      </c>
    </row>
    <row r="1390" spans="1:8">
      <c r="A1390">
        <v>9736</v>
      </c>
      <c r="B1390" t="s">
        <v>503</v>
      </c>
      <c r="C1390">
        <v>86</v>
      </c>
      <c r="D1390" t="s">
        <v>767</v>
      </c>
      <c r="E1390">
        <v>806</v>
      </c>
      <c r="F1390" s="48" t="str">
        <f t="shared" si="21"/>
        <v>Tỉnh Bắc GiangHuyện Lạng GiangXã Tân Dĩnh</v>
      </c>
      <c r="G1390" t="s">
        <v>4105</v>
      </c>
      <c r="H1390">
        <v>3195</v>
      </c>
    </row>
    <row r="1391" spans="1:8">
      <c r="A1391">
        <v>9737</v>
      </c>
      <c r="B1391" t="s">
        <v>503</v>
      </c>
      <c r="C1391">
        <v>86</v>
      </c>
      <c r="D1391" t="s">
        <v>767</v>
      </c>
      <c r="E1391">
        <v>806</v>
      </c>
      <c r="F1391" s="48" t="str">
        <f t="shared" si="21"/>
        <v>Tỉnh Bắc GiangHuyện Lạng GiangXã Tiên Lục</v>
      </c>
      <c r="G1391" t="s">
        <v>4106</v>
      </c>
      <c r="H1391">
        <v>3196</v>
      </c>
    </row>
    <row r="1392" spans="1:8">
      <c r="A1392">
        <v>9738</v>
      </c>
      <c r="B1392" t="s">
        <v>503</v>
      </c>
      <c r="C1392">
        <v>86</v>
      </c>
      <c r="D1392" t="s">
        <v>767</v>
      </c>
      <c r="E1392">
        <v>806</v>
      </c>
      <c r="F1392" s="48" t="str">
        <f t="shared" si="21"/>
        <v>Tỉnh Bắc GiangHuyện Lạng GiangThị trấn Vôi</v>
      </c>
      <c r="G1392" t="s">
        <v>4107</v>
      </c>
      <c r="H1392">
        <v>3197</v>
      </c>
    </row>
    <row r="1393" spans="1:8">
      <c r="A1393">
        <v>9739</v>
      </c>
      <c r="B1393" t="s">
        <v>503</v>
      </c>
      <c r="C1393">
        <v>86</v>
      </c>
      <c r="D1393" t="s">
        <v>767</v>
      </c>
      <c r="E1393">
        <v>806</v>
      </c>
      <c r="F1393" s="48" t="str">
        <f t="shared" si="21"/>
        <v>Tỉnh Bắc GiangHuyện Lạng GiangXã Xương Lâm</v>
      </c>
      <c r="G1393" t="s">
        <v>4108</v>
      </c>
      <c r="H1393">
        <v>3198</v>
      </c>
    </row>
    <row r="1394" spans="1:8">
      <c r="A1394">
        <v>9740</v>
      </c>
      <c r="B1394" t="s">
        <v>503</v>
      </c>
      <c r="C1394">
        <v>86</v>
      </c>
      <c r="D1394" t="s">
        <v>767</v>
      </c>
      <c r="E1394">
        <v>806</v>
      </c>
      <c r="F1394" s="48" t="str">
        <f t="shared" si="21"/>
        <v>Tỉnh Bắc GiangHuyện Lạng GiangXã Hương Lạc</v>
      </c>
      <c r="G1394" t="s">
        <v>4109</v>
      </c>
      <c r="H1394">
        <v>3199</v>
      </c>
    </row>
    <row r="1395" spans="1:8">
      <c r="A1395">
        <v>9741</v>
      </c>
      <c r="B1395" t="s">
        <v>503</v>
      </c>
      <c r="C1395">
        <v>86</v>
      </c>
      <c r="D1395" t="s">
        <v>767</v>
      </c>
      <c r="E1395">
        <v>806</v>
      </c>
      <c r="F1395" s="48" t="str">
        <f t="shared" si="21"/>
        <v>Tỉnh Bắc GiangHuyện Lạng GiangXã Phi Mô</v>
      </c>
      <c r="G1395" t="s">
        <v>4110</v>
      </c>
      <c r="H1395">
        <v>3200</v>
      </c>
    </row>
    <row r="1396" spans="1:8">
      <c r="A1396">
        <v>9742</v>
      </c>
      <c r="B1396" t="s">
        <v>503</v>
      </c>
      <c r="C1396">
        <v>86</v>
      </c>
      <c r="D1396" t="s">
        <v>767</v>
      </c>
      <c r="E1396">
        <v>806</v>
      </c>
      <c r="F1396" s="48" t="str">
        <f t="shared" si="21"/>
        <v>Tỉnh Bắc GiangHuyện Lạng GiangXã Tân Thịnh</v>
      </c>
      <c r="G1396" t="s">
        <v>3848</v>
      </c>
      <c r="H1396">
        <v>3201</v>
      </c>
    </row>
    <row r="1397" spans="1:8">
      <c r="A1397">
        <v>9743</v>
      </c>
      <c r="B1397" t="s">
        <v>503</v>
      </c>
      <c r="C1397">
        <v>86</v>
      </c>
      <c r="D1397" t="s">
        <v>767</v>
      </c>
      <c r="E1397">
        <v>806</v>
      </c>
      <c r="F1397" s="48" t="str">
        <f t="shared" si="21"/>
        <v>Tỉnh Bắc GiangHuyện Lạng GiangXã Quang Thịnh</v>
      </c>
      <c r="G1397" t="s">
        <v>4111</v>
      </c>
      <c r="H1397">
        <v>3202</v>
      </c>
    </row>
    <row r="1398" spans="1:8">
      <c r="A1398">
        <v>9744</v>
      </c>
      <c r="B1398" t="s">
        <v>503</v>
      </c>
      <c r="C1398">
        <v>86</v>
      </c>
      <c r="D1398" t="s">
        <v>767</v>
      </c>
      <c r="E1398">
        <v>806</v>
      </c>
      <c r="F1398" s="48" t="str">
        <f t="shared" si="21"/>
        <v>Tỉnh Bắc GiangHuyện Lạng GiangXã Yên Mỹ</v>
      </c>
      <c r="G1398" t="s">
        <v>2630</v>
      </c>
      <c r="H1398">
        <v>3203</v>
      </c>
    </row>
    <row r="1399" spans="1:8">
      <c r="A1399">
        <v>9745</v>
      </c>
      <c r="B1399" t="s">
        <v>503</v>
      </c>
      <c r="C1399">
        <v>86</v>
      </c>
      <c r="D1399" t="s">
        <v>767</v>
      </c>
      <c r="E1399">
        <v>806</v>
      </c>
      <c r="F1399" s="48" t="str">
        <f t="shared" si="21"/>
        <v>Tỉnh Bắc GiangHuyện Lạng GiangXã Đại Lâm</v>
      </c>
      <c r="G1399" t="s">
        <v>4112</v>
      </c>
      <c r="H1399">
        <v>3204</v>
      </c>
    </row>
    <row r="1400" spans="1:8">
      <c r="A1400">
        <v>9746</v>
      </c>
      <c r="B1400" t="s">
        <v>503</v>
      </c>
      <c r="C1400">
        <v>86</v>
      </c>
      <c r="D1400" t="s">
        <v>767</v>
      </c>
      <c r="E1400">
        <v>806</v>
      </c>
      <c r="F1400" s="48" t="str">
        <f t="shared" si="21"/>
        <v>Tỉnh Bắc GiangHuyện Lạng GiangXã Mỹ Thái</v>
      </c>
      <c r="G1400" t="s">
        <v>4113</v>
      </c>
      <c r="H1400">
        <v>3205</v>
      </c>
    </row>
    <row r="1401" spans="1:8">
      <c r="A1401">
        <v>9747</v>
      </c>
      <c r="B1401" t="s">
        <v>503</v>
      </c>
      <c r="C1401">
        <v>86</v>
      </c>
      <c r="D1401" t="s">
        <v>767</v>
      </c>
      <c r="E1401">
        <v>806</v>
      </c>
      <c r="F1401" s="48" t="str">
        <f t="shared" si="21"/>
        <v>Tỉnh Bắc GiangHuyện Lạng GiangXã Tân Hưng</v>
      </c>
      <c r="G1401" t="s">
        <v>1859</v>
      </c>
      <c r="H1401">
        <v>3206</v>
      </c>
    </row>
    <row r="1402" spans="1:8">
      <c r="A1402">
        <v>9748</v>
      </c>
      <c r="B1402" t="s">
        <v>503</v>
      </c>
      <c r="C1402">
        <v>86</v>
      </c>
      <c r="D1402" t="s">
        <v>767</v>
      </c>
      <c r="E1402">
        <v>806</v>
      </c>
      <c r="F1402" s="48" t="str">
        <f t="shared" si="21"/>
        <v>Tỉnh Bắc GiangHuyện Lạng GiangXã Mỹ Hà</v>
      </c>
      <c r="G1402" t="s">
        <v>4114</v>
      </c>
      <c r="H1402">
        <v>3207</v>
      </c>
    </row>
    <row r="1403" spans="1:8">
      <c r="A1403">
        <v>9749</v>
      </c>
      <c r="B1403" t="s">
        <v>503</v>
      </c>
      <c r="C1403">
        <v>86</v>
      </c>
      <c r="D1403" t="s">
        <v>767</v>
      </c>
      <c r="E1403">
        <v>806</v>
      </c>
      <c r="F1403" s="48" t="str">
        <f t="shared" si="21"/>
        <v>Tỉnh Bắc GiangHuyện Lạng GiangXã Thái Đào</v>
      </c>
      <c r="G1403" t="s">
        <v>4115</v>
      </c>
      <c r="H1403">
        <v>3208</v>
      </c>
    </row>
    <row r="1404" spans="1:8">
      <c r="A1404">
        <v>9750</v>
      </c>
      <c r="B1404" t="s">
        <v>503</v>
      </c>
      <c r="C1404">
        <v>86</v>
      </c>
      <c r="D1404" t="s">
        <v>767</v>
      </c>
      <c r="E1404">
        <v>806</v>
      </c>
      <c r="F1404" s="48" t="str">
        <f t="shared" si="21"/>
        <v>Tỉnh Bắc GiangHuyện Lạng GiangXã Dương Đức</v>
      </c>
      <c r="G1404" t="s">
        <v>4116</v>
      </c>
      <c r="H1404">
        <v>3209</v>
      </c>
    </row>
    <row r="1405" spans="1:8">
      <c r="A1405">
        <v>9751</v>
      </c>
      <c r="B1405" t="s">
        <v>503</v>
      </c>
      <c r="C1405">
        <v>86</v>
      </c>
      <c r="D1405" t="s">
        <v>767</v>
      </c>
      <c r="E1405">
        <v>806</v>
      </c>
      <c r="F1405" s="48" t="str">
        <f t="shared" si="21"/>
        <v>Tỉnh Bắc GiangHuyện Lạng GiangXã Dĩnh Trì</v>
      </c>
      <c r="G1405" t="s">
        <v>1969</v>
      </c>
      <c r="H1405">
        <v>3210</v>
      </c>
    </row>
    <row r="1406" spans="1:8">
      <c r="A1406">
        <v>9752</v>
      </c>
      <c r="B1406" t="s">
        <v>503</v>
      </c>
      <c r="C1406">
        <v>86</v>
      </c>
      <c r="D1406" t="s">
        <v>767</v>
      </c>
      <c r="E1406">
        <v>806</v>
      </c>
      <c r="F1406" s="48" t="str">
        <f t="shared" si="21"/>
        <v>Tỉnh Bắc GiangHuyện Lạng GiangNông trường</v>
      </c>
      <c r="G1406" t="s">
        <v>4117</v>
      </c>
      <c r="H1406">
        <v>3211</v>
      </c>
    </row>
    <row r="1407" spans="1:8">
      <c r="A1407">
        <v>9753</v>
      </c>
      <c r="B1407" t="s">
        <v>503</v>
      </c>
      <c r="C1407">
        <v>86</v>
      </c>
      <c r="D1407" t="s">
        <v>767</v>
      </c>
      <c r="E1407">
        <v>806</v>
      </c>
      <c r="F1407" s="48" t="str">
        <f t="shared" si="21"/>
        <v>Tỉnh Bắc GiangHuyện Lạng GiangXã Nghĩa Hòa</v>
      </c>
      <c r="G1407" t="s">
        <v>4118</v>
      </c>
      <c r="H1407">
        <v>3212</v>
      </c>
    </row>
    <row r="1408" spans="1:8">
      <c r="A1408">
        <v>9754</v>
      </c>
      <c r="B1408" t="s">
        <v>503</v>
      </c>
      <c r="C1408">
        <v>86</v>
      </c>
      <c r="D1408" t="s">
        <v>767</v>
      </c>
      <c r="E1408">
        <v>806</v>
      </c>
      <c r="F1408" s="48" t="str">
        <f t="shared" si="21"/>
        <v>Tỉnh Bắc GiangHuyện Lạng GiangXã Nghĩa Hưng</v>
      </c>
      <c r="G1408" t="s">
        <v>4119</v>
      </c>
      <c r="H1408">
        <v>3213</v>
      </c>
    </row>
    <row r="1409" spans="1:8">
      <c r="A1409">
        <v>9823</v>
      </c>
      <c r="B1409" t="s">
        <v>503</v>
      </c>
      <c r="C1409">
        <v>86</v>
      </c>
      <c r="D1409" t="s">
        <v>767</v>
      </c>
      <c r="E1409">
        <v>806</v>
      </c>
      <c r="F1409" s="48" t="str">
        <f t="shared" si="21"/>
        <v>Tỉnh Bắc GiangHuyện Lạng GiangXã Xuân Hương</v>
      </c>
      <c r="G1409" t="s">
        <v>4120</v>
      </c>
      <c r="H1409">
        <v>3214</v>
      </c>
    </row>
    <row r="1410" spans="1:8">
      <c r="A1410">
        <v>9824</v>
      </c>
      <c r="B1410" t="s">
        <v>503</v>
      </c>
      <c r="C1410">
        <v>86</v>
      </c>
      <c r="D1410" t="s">
        <v>767</v>
      </c>
      <c r="E1410">
        <v>806</v>
      </c>
      <c r="F1410" s="48" t="str">
        <f t="shared" ref="F1410:F1473" si="22">B1410&amp;D1410&amp;G1410</f>
        <v>Tỉnh Bắc GiangHuyện Lạng GiangXã Hương Sơn</v>
      </c>
      <c r="G1410" t="s">
        <v>2904</v>
      </c>
      <c r="H1410">
        <v>3215</v>
      </c>
    </row>
    <row r="1411" spans="1:8">
      <c r="A1411">
        <v>9825</v>
      </c>
      <c r="B1411" t="s">
        <v>503</v>
      </c>
      <c r="C1411">
        <v>86</v>
      </c>
      <c r="D1411" t="s">
        <v>767</v>
      </c>
      <c r="E1411">
        <v>806</v>
      </c>
      <c r="F1411" s="48" t="str">
        <f t="shared" si="22"/>
        <v>Tỉnh Bắc GiangHuyện Lạng GiangXã Đào Mỹ</v>
      </c>
      <c r="G1411" t="s">
        <v>4121</v>
      </c>
      <c r="H1411">
        <v>3216</v>
      </c>
    </row>
    <row r="1412" spans="1:8">
      <c r="A1412">
        <v>9826</v>
      </c>
      <c r="B1412" t="s">
        <v>503</v>
      </c>
      <c r="C1412">
        <v>86</v>
      </c>
      <c r="D1412" t="s">
        <v>767</v>
      </c>
      <c r="E1412">
        <v>806</v>
      </c>
      <c r="F1412" s="48" t="str">
        <f t="shared" si="22"/>
        <v>Tỉnh Bắc GiangHuyện Lạng GiangXã Tân Thanh</v>
      </c>
      <c r="G1412" t="s">
        <v>3074</v>
      </c>
      <c r="H1412">
        <v>3217</v>
      </c>
    </row>
    <row r="1413" spans="1:8">
      <c r="A1413">
        <v>9854</v>
      </c>
      <c r="B1413" t="s">
        <v>503</v>
      </c>
      <c r="C1413">
        <v>86</v>
      </c>
      <c r="D1413" t="s">
        <v>768</v>
      </c>
      <c r="E1413">
        <v>807</v>
      </c>
      <c r="F1413" s="48" t="str">
        <f t="shared" si="22"/>
        <v>Tỉnh Bắc GiangHuyện Lục NamXã Bắc Lũng</v>
      </c>
      <c r="G1413" t="s">
        <v>4144</v>
      </c>
      <c r="H1413">
        <v>3245</v>
      </c>
    </row>
    <row r="1414" spans="1:8">
      <c r="A1414">
        <v>9855</v>
      </c>
      <c r="B1414" t="s">
        <v>503</v>
      </c>
      <c r="C1414">
        <v>86</v>
      </c>
      <c r="D1414" t="s">
        <v>768</v>
      </c>
      <c r="E1414">
        <v>807</v>
      </c>
      <c r="F1414" s="48" t="str">
        <f t="shared" si="22"/>
        <v>Tỉnh Bắc GiangHuyện Lục NamXã Đông Phú</v>
      </c>
      <c r="G1414" t="s">
        <v>4145</v>
      </c>
      <c r="H1414">
        <v>3246</v>
      </c>
    </row>
    <row r="1415" spans="1:8">
      <c r="A1415">
        <v>9856</v>
      </c>
      <c r="B1415" t="s">
        <v>503</v>
      </c>
      <c r="C1415">
        <v>86</v>
      </c>
      <c r="D1415" t="s">
        <v>768</v>
      </c>
      <c r="E1415">
        <v>807</v>
      </c>
      <c r="F1415" s="48" t="str">
        <f t="shared" si="22"/>
        <v>Tỉnh Bắc GiangHuyện Lục NamXã Lục Sơn</v>
      </c>
      <c r="G1415" t="s">
        <v>4146</v>
      </c>
      <c r="H1415">
        <v>3247</v>
      </c>
    </row>
    <row r="1416" spans="1:8">
      <c r="A1416">
        <v>9857</v>
      </c>
      <c r="B1416" t="s">
        <v>503</v>
      </c>
      <c r="C1416">
        <v>86</v>
      </c>
      <c r="D1416" t="s">
        <v>768</v>
      </c>
      <c r="E1416">
        <v>807</v>
      </c>
      <c r="F1416" s="48" t="str">
        <f t="shared" si="22"/>
        <v>Tỉnh Bắc GiangHuyện Lục NamXã Cương Sơn</v>
      </c>
      <c r="G1416" t="s">
        <v>4147</v>
      </c>
      <c r="H1416">
        <v>3248</v>
      </c>
    </row>
    <row r="1417" spans="1:8">
      <c r="A1417">
        <v>9858</v>
      </c>
      <c r="B1417" t="s">
        <v>503</v>
      </c>
      <c r="C1417">
        <v>86</v>
      </c>
      <c r="D1417" t="s">
        <v>768</v>
      </c>
      <c r="E1417">
        <v>807</v>
      </c>
      <c r="F1417" s="48" t="str">
        <f t="shared" si="22"/>
        <v>Tỉnh Bắc GiangHuyện Lục NamXã Vũ Xá</v>
      </c>
      <c r="G1417" t="s">
        <v>4148</v>
      </c>
      <c r="H1417">
        <v>3249</v>
      </c>
    </row>
    <row r="1418" spans="1:8">
      <c r="A1418">
        <v>9859</v>
      </c>
      <c r="B1418" t="s">
        <v>503</v>
      </c>
      <c r="C1418">
        <v>86</v>
      </c>
      <c r="D1418" t="s">
        <v>768</v>
      </c>
      <c r="E1418">
        <v>807</v>
      </c>
      <c r="F1418" s="48" t="str">
        <f t="shared" si="22"/>
        <v>Tỉnh Bắc GiangHuyện Lục NamThị trấn Lục Nam</v>
      </c>
      <c r="G1418" t="s">
        <v>4149</v>
      </c>
      <c r="H1418">
        <v>3250</v>
      </c>
    </row>
    <row r="1419" spans="1:8">
      <c r="A1419">
        <v>9860</v>
      </c>
      <c r="B1419" t="s">
        <v>503</v>
      </c>
      <c r="C1419">
        <v>86</v>
      </c>
      <c r="D1419" t="s">
        <v>768</v>
      </c>
      <c r="E1419">
        <v>807</v>
      </c>
      <c r="F1419" s="48" t="str">
        <f t="shared" si="22"/>
        <v>Tỉnh Bắc GiangHuyện Lục NamXã Bình Sơn</v>
      </c>
      <c r="G1419" t="s">
        <v>2788</v>
      </c>
      <c r="H1419">
        <v>3251</v>
      </c>
    </row>
    <row r="1420" spans="1:8">
      <c r="A1420">
        <v>9861</v>
      </c>
      <c r="B1420" t="s">
        <v>503</v>
      </c>
      <c r="C1420">
        <v>86</v>
      </c>
      <c r="D1420" t="s">
        <v>768</v>
      </c>
      <c r="E1420">
        <v>807</v>
      </c>
      <c r="F1420" s="48" t="str">
        <f t="shared" si="22"/>
        <v>Tỉnh Bắc GiangHuyện Lục NamXã Trường Giang</v>
      </c>
      <c r="G1420" t="s">
        <v>4150</v>
      </c>
      <c r="H1420">
        <v>3252</v>
      </c>
    </row>
    <row r="1421" spans="1:8">
      <c r="A1421">
        <v>9862</v>
      </c>
      <c r="B1421" t="s">
        <v>503</v>
      </c>
      <c r="C1421">
        <v>86</v>
      </c>
      <c r="D1421" t="s">
        <v>768</v>
      </c>
      <c r="E1421">
        <v>807</v>
      </c>
      <c r="F1421" s="48" t="str">
        <f t="shared" si="22"/>
        <v>Tỉnh Bắc GiangHuyện Lục NamXã Tiên Hưng</v>
      </c>
      <c r="G1421" t="s">
        <v>4151</v>
      </c>
      <c r="H1421">
        <v>3253</v>
      </c>
    </row>
    <row r="1422" spans="1:8">
      <c r="A1422">
        <v>9863</v>
      </c>
      <c r="B1422" t="s">
        <v>503</v>
      </c>
      <c r="C1422">
        <v>86</v>
      </c>
      <c r="D1422" t="s">
        <v>768</v>
      </c>
      <c r="E1422">
        <v>807</v>
      </c>
      <c r="F1422" s="48" t="str">
        <f t="shared" si="22"/>
        <v>Tỉnh Bắc GiangHuyện Lục NamXã Tiên Nha</v>
      </c>
      <c r="G1422" t="s">
        <v>4152</v>
      </c>
      <c r="H1422">
        <v>3254</v>
      </c>
    </row>
    <row r="1423" spans="1:8">
      <c r="A1423">
        <v>9864</v>
      </c>
      <c r="B1423" t="s">
        <v>503</v>
      </c>
      <c r="C1423">
        <v>86</v>
      </c>
      <c r="D1423" t="s">
        <v>768</v>
      </c>
      <c r="E1423">
        <v>807</v>
      </c>
      <c r="F1423" s="48" t="str">
        <f t="shared" si="22"/>
        <v>Tỉnh Bắc GiangHuyện Lục NamXã Đông Hưng</v>
      </c>
      <c r="G1423" t="s">
        <v>4153</v>
      </c>
      <c r="H1423">
        <v>3255</v>
      </c>
    </row>
    <row r="1424" spans="1:8">
      <c r="A1424">
        <v>9865</v>
      </c>
      <c r="B1424" t="s">
        <v>503</v>
      </c>
      <c r="C1424">
        <v>86</v>
      </c>
      <c r="D1424" t="s">
        <v>768</v>
      </c>
      <c r="E1424">
        <v>807</v>
      </c>
      <c r="F1424" s="48" t="str">
        <f t="shared" si="22"/>
        <v>Tỉnh Bắc GiangHuyện Lục NamXã Nghĩa Phương</v>
      </c>
      <c r="G1424" t="s">
        <v>4154</v>
      </c>
      <c r="H1424">
        <v>3256</v>
      </c>
    </row>
    <row r="1425" spans="1:8">
      <c r="A1425">
        <v>9866</v>
      </c>
      <c r="B1425" t="s">
        <v>503</v>
      </c>
      <c r="C1425">
        <v>86</v>
      </c>
      <c r="D1425" t="s">
        <v>768</v>
      </c>
      <c r="E1425">
        <v>807</v>
      </c>
      <c r="F1425" s="48" t="str">
        <f t="shared" si="22"/>
        <v>Tỉnh Bắc GiangHuyện Lục NamXã Lan Mẫu</v>
      </c>
      <c r="G1425" t="s">
        <v>4155</v>
      </c>
      <c r="H1425">
        <v>3257</v>
      </c>
    </row>
    <row r="1426" spans="1:8">
      <c r="A1426">
        <v>9867</v>
      </c>
      <c r="B1426" t="s">
        <v>503</v>
      </c>
      <c r="C1426">
        <v>86</v>
      </c>
      <c r="D1426" t="s">
        <v>768</v>
      </c>
      <c r="E1426">
        <v>807</v>
      </c>
      <c r="F1426" s="48" t="str">
        <f t="shared" si="22"/>
        <v>Tỉnh Bắc GiangHuyện Lục NamXã Bảo Đài</v>
      </c>
      <c r="G1426" t="s">
        <v>4156</v>
      </c>
      <c r="H1426">
        <v>3258</v>
      </c>
    </row>
    <row r="1427" spans="1:8">
      <c r="A1427">
        <v>9868</v>
      </c>
      <c r="B1427" t="s">
        <v>503</v>
      </c>
      <c r="C1427">
        <v>86</v>
      </c>
      <c r="D1427" t="s">
        <v>768</v>
      </c>
      <c r="E1427">
        <v>807</v>
      </c>
      <c r="F1427" s="48" t="str">
        <f t="shared" si="22"/>
        <v>Tỉnh Bắc GiangHuyện Lục NamXã Huyền Sơn</v>
      </c>
      <c r="G1427" t="s">
        <v>4157</v>
      </c>
      <c r="H1427">
        <v>3259</v>
      </c>
    </row>
    <row r="1428" spans="1:8">
      <c r="A1428">
        <v>9869</v>
      </c>
      <c r="B1428" t="s">
        <v>503</v>
      </c>
      <c r="C1428">
        <v>86</v>
      </c>
      <c r="D1428" t="s">
        <v>768</v>
      </c>
      <c r="E1428">
        <v>807</v>
      </c>
      <c r="F1428" s="48" t="str">
        <f t="shared" si="22"/>
        <v>Tỉnh Bắc GiangHuyện Lục NamXã Vô Tranh</v>
      </c>
      <c r="G1428" t="s">
        <v>3600</v>
      </c>
      <c r="H1428">
        <v>3260</v>
      </c>
    </row>
    <row r="1429" spans="1:8">
      <c r="A1429">
        <v>9870</v>
      </c>
      <c r="B1429" t="s">
        <v>503</v>
      </c>
      <c r="C1429">
        <v>86</v>
      </c>
      <c r="D1429" t="s">
        <v>768</v>
      </c>
      <c r="E1429">
        <v>807</v>
      </c>
      <c r="F1429" s="48" t="str">
        <f t="shared" si="22"/>
        <v>Tỉnh Bắc GiangHuyện Lục NamXã Bảo Sơn</v>
      </c>
      <c r="G1429" t="s">
        <v>4158</v>
      </c>
      <c r="H1429">
        <v>3261</v>
      </c>
    </row>
    <row r="1430" spans="1:8">
      <c r="A1430">
        <v>9871</v>
      </c>
      <c r="B1430" t="s">
        <v>503</v>
      </c>
      <c r="C1430">
        <v>86</v>
      </c>
      <c r="D1430" t="s">
        <v>768</v>
      </c>
      <c r="E1430">
        <v>807</v>
      </c>
      <c r="F1430" s="48" t="str">
        <f t="shared" si="22"/>
        <v>Tỉnh Bắc GiangHuyện Lục NamXã Cẩm Lý</v>
      </c>
      <c r="G1430" t="s">
        <v>4159</v>
      </c>
      <c r="H1430">
        <v>3262</v>
      </c>
    </row>
    <row r="1431" spans="1:8">
      <c r="A1431">
        <v>9872</v>
      </c>
      <c r="B1431" t="s">
        <v>503</v>
      </c>
      <c r="C1431">
        <v>86</v>
      </c>
      <c r="D1431" t="s">
        <v>768</v>
      </c>
      <c r="E1431">
        <v>807</v>
      </c>
      <c r="F1431" s="48" t="str">
        <f t="shared" si="22"/>
        <v>Tỉnh Bắc GiangHuyện Lục NamXã Tam Dị</v>
      </c>
      <c r="G1431" t="s">
        <v>4160</v>
      </c>
      <c r="H1431">
        <v>3263</v>
      </c>
    </row>
    <row r="1432" spans="1:8">
      <c r="A1432">
        <v>9873</v>
      </c>
      <c r="B1432" t="s">
        <v>503</v>
      </c>
      <c r="C1432">
        <v>86</v>
      </c>
      <c r="D1432" t="s">
        <v>768</v>
      </c>
      <c r="E1432">
        <v>807</v>
      </c>
      <c r="F1432" s="48" t="str">
        <f t="shared" si="22"/>
        <v>Tỉnh Bắc GiangHuyện Lục NamXã Phương Sơn</v>
      </c>
      <c r="G1432" t="s">
        <v>4161</v>
      </c>
      <c r="H1432">
        <v>3264</v>
      </c>
    </row>
    <row r="1433" spans="1:8">
      <c r="A1433">
        <v>9874</v>
      </c>
      <c r="B1433" t="s">
        <v>503</v>
      </c>
      <c r="C1433">
        <v>86</v>
      </c>
      <c r="D1433" t="s">
        <v>768</v>
      </c>
      <c r="E1433">
        <v>807</v>
      </c>
      <c r="F1433" s="48" t="str">
        <f t="shared" si="22"/>
        <v>Tỉnh Bắc GiangHuyện Lục NamThị trấn Đồi Ngô</v>
      </c>
      <c r="G1433" t="s">
        <v>4162</v>
      </c>
      <c r="H1433">
        <v>3265</v>
      </c>
    </row>
    <row r="1434" spans="1:8">
      <c r="A1434">
        <v>9875</v>
      </c>
      <c r="B1434" t="s">
        <v>503</v>
      </c>
      <c r="C1434">
        <v>86</v>
      </c>
      <c r="D1434" t="s">
        <v>768</v>
      </c>
      <c r="E1434">
        <v>807</v>
      </c>
      <c r="F1434" s="48" t="str">
        <f t="shared" si="22"/>
        <v>Tỉnh Bắc GiangHuyện Lục NamXã Khám Lạng</v>
      </c>
      <c r="G1434" t="s">
        <v>4163</v>
      </c>
      <c r="H1434">
        <v>3266</v>
      </c>
    </row>
    <row r="1435" spans="1:8">
      <c r="A1435">
        <v>9876</v>
      </c>
      <c r="B1435" t="s">
        <v>503</v>
      </c>
      <c r="C1435">
        <v>86</v>
      </c>
      <c r="D1435" t="s">
        <v>768</v>
      </c>
      <c r="E1435">
        <v>807</v>
      </c>
      <c r="F1435" s="48" t="str">
        <f t="shared" si="22"/>
        <v>Tỉnh Bắc GiangHuyện Lục NamXã Trường Sơn</v>
      </c>
      <c r="G1435" t="s">
        <v>4164</v>
      </c>
      <c r="H1435">
        <v>3267</v>
      </c>
    </row>
    <row r="1436" spans="1:8">
      <c r="A1436">
        <v>9877</v>
      </c>
      <c r="B1436" t="s">
        <v>503</v>
      </c>
      <c r="C1436">
        <v>86</v>
      </c>
      <c r="D1436" t="s">
        <v>768</v>
      </c>
      <c r="E1436">
        <v>807</v>
      </c>
      <c r="F1436" s="48" t="str">
        <f t="shared" si="22"/>
        <v>Tỉnh Bắc GiangHuyện Lục NamXã Chu Điện</v>
      </c>
      <c r="G1436" t="s">
        <v>4165</v>
      </c>
      <c r="H1436">
        <v>3268</v>
      </c>
    </row>
    <row r="1437" spans="1:8">
      <c r="A1437">
        <v>9878</v>
      </c>
      <c r="B1437" t="s">
        <v>503</v>
      </c>
      <c r="C1437">
        <v>86</v>
      </c>
      <c r="D1437" t="s">
        <v>768</v>
      </c>
      <c r="E1437">
        <v>807</v>
      </c>
      <c r="F1437" s="48" t="str">
        <f t="shared" si="22"/>
        <v>Tỉnh Bắc GiangHuyện Lục NamXã Thanh Lâm</v>
      </c>
      <c r="G1437" t="s">
        <v>2894</v>
      </c>
      <c r="H1437">
        <v>3269</v>
      </c>
    </row>
    <row r="1438" spans="1:8">
      <c r="A1438">
        <v>9879</v>
      </c>
      <c r="B1438" t="s">
        <v>503</v>
      </c>
      <c r="C1438">
        <v>86</v>
      </c>
      <c r="D1438" t="s">
        <v>768</v>
      </c>
      <c r="E1438">
        <v>807</v>
      </c>
      <c r="F1438" s="48" t="str">
        <f t="shared" si="22"/>
        <v>Tỉnh Bắc GiangHuyện Lục NamXã Yên Sơn</v>
      </c>
      <c r="G1438" t="s">
        <v>1535</v>
      </c>
      <c r="H1438">
        <v>3270</v>
      </c>
    </row>
    <row r="1439" spans="1:8">
      <c r="A1439">
        <v>9880</v>
      </c>
      <c r="B1439" t="s">
        <v>503</v>
      </c>
      <c r="C1439">
        <v>86</v>
      </c>
      <c r="D1439" t="s">
        <v>768</v>
      </c>
      <c r="E1439">
        <v>807</v>
      </c>
      <c r="F1439" s="48" t="str">
        <f t="shared" si="22"/>
        <v>Tỉnh Bắc GiangHuyện Lục NamXã Đan Hội</v>
      </c>
      <c r="G1439" t="s">
        <v>4166</v>
      </c>
      <c r="H1439">
        <v>3271</v>
      </c>
    </row>
    <row r="1440" spans="1:8">
      <c r="A1440">
        <v>11484</v>
      </c>
      <c r="B1440" t="s">
        <v>503</v>
      </c>
      <c r="C1440">
        <v>86</v>
      </c>
      <c r="D1440" t="s">
        <v>765</v>
      </c>
      <c r="E1440">
        <v>804</v>
      </c>
      <c r="F1440" s="48" t="str">
        <f t="shared" si="22"/>
        <v>Tỉnh Bắc GiangHuyện Yên ThếXã Hương Vĩ</v>
      </c>
      <c r="G1440" t="s">
        <v>3784</v>
      </c>
      <c r="H1440">
        <v>2793</v>
      </c>
    </row>
    <row r="1441" spans="1:8">
      <c r="A1441">
        <v>11485</v>
      </c>
      <c r="B1441" t="s">
        <v>503</v>
      </c>
      <c r="C1441">
        <v>86</v>
      </c>
      <c r="D1441" t="s">
        <v>765</v>
      </c>
      <c r="E1441">
        <v>804</v>
      </c>
      <c r="F1441" s="48" t="str">
        <f t="shared" si="22"/>
        <v>Tỉnh Bắc GiangHuyện Yên ThếXã Tân Sỏi</v>
      </c>
      <c r="G1441" t="s">
        <v>3785</v>
      </c>
      <c r="H1441">
        <v>2794</v>
      </c>
    </row>
    <row r="1442" spans="1:8">
      <c r="A1442">
        <v>11486</v>
      </c>
      <c r="B1442" t="s">
        <v>503</v>
      </c>
      <c r="C1442">
        <v>86</v>
      </c>
      <c r="D1442" t="s">
        <v>765</v>
      </c>
      <c r="E1442">
        <v>804</v>
      </c>
      <c r="F1442" s="48" t="str">
        <f t="shared" si="22"/>
        <v>Tỉnh Bắc GiangHuyện Yên ThếXã Tam Hiệp</v>
      </c>
      <c r="G1442" t="s">
        <v>2640</v>
      </c>
      <c r="H1442">
        <v>2795</v>
      </c>
    </row>
    <row r="1443" spans="1:8">
      <c r="A1443">
        <v>11487</v>
      </c>
      <c r="B1443" t="s">
        <v>503</v>
      </c>
      <c r="C1443">
        <v>86</v>
      </c>
      <c r="D1443" t="s">
        <v>765</v>
      </c>
      <c r="E1443">
        <v>804</v>
      </c>
      <c r="F1443" s="48" t="str">
        <f t="shared" si="22"/>
        <v>Tỉnh Bắc GiangHuyện Yên ThếXã Đông Sơn</v>
      </c>
      <c r="G1443" t="s">
        <v>2448</v>
      </c>
      <c r="H1443">
        <v>2796</v>
      </c>
    </row>
    <row r="1444" spans="1:8">
      <c r="A1444">
        <v>11488</v>
      </c>
      <c r="B1444" t="s">
        <v>503</v>
      </c>
      <c r="C1444">
        <v>86</v>
      </c>
      <c r="D1444" t="s">
        <v>765</v>
      </c>
      <c r="E1444">
        <v>804</v>
      </c>
      <c r="F1444" s="48" t="str">
        <f t="shared" si="22"/>
        <v>Tỉnh Bắc GiangHuyện Yên ThếThị trấn Bố Hạ</v>
      </c>
      <c r="G1444" t="s">
        <v>3786</v>
      </c>
      <c r="H1444">
        <v>2797</v>
      </c>
    </row>
    <row r="1445" spans="1:8">
      <c r="A1445">
        <v>11489</v>
      </c>
      <c r="B1445" t="s">
        <v>503</v>
      </c>
      <c r="C1445">
        <v>86</v>
      </c>
      <c r="D1445" t="s">
        <v>765</v>
      </c>
      <c r="E1445">
        <v>804</v>
      </c>
      <c r="F1445" s="48" t="str">
        <f t="shared" si="22"/>
        <v>Tỉnh Bắc GiangHuyện Yên ThếXã Đồng Hưu</v>
      </c>
      <c r="G1445" t="s">
        <v>3787</v>
      </c>
      <c r="H1445">
        <v>2798</v>
      </c>
    </row>
    <row r="1446" spans="1:8">
      <c r="A1446">
        <v>11490</v>
      </c>
      <c r="B1446" t="s">
        <v>503</v>
      </c>
      <c r="C1446">
        <v>86</v>
      </c>
      <c r="D1446" t="s">
        <v>765</v>
      </c>
      <c r="E1446">
        <v>804</v>
      </c>
      <c r="F1446" s="48" t="str">
        <f t="shared" si="22"/>
        <v>Tỉnh Bắc GiangHuyện Yên ThếThị trấn NT Yên Thế</v>
      </c>
      <c r="G1446" t="s">
        <v>3788</v>
      </c>
      <c r="H1446">
        <v>2799</v>
      </c>
    </row>
    <row r="1447" spans="1:8">
      <c r="A1447">
        <v>11491</v>
      </c>
      <c r="B1447" t="s">
        <v>503</v>
      </c>
      <c r="C1447">
        <v>86</v>
      </c>
      <c r="D1447" t="s">
        <v>765</v>
      </c>
      <c r="E1447">
        <v>804</v>
      </c>
      <c r="F1447" s="48" t="str">
        <f t="shared" si="22"/>
        <v>Tỉnh Bắc GiangHuyện Yên ThếXã Đồng Kỳ</v>
      </c>
      <c r="G1447" t="s">
        <v>3789</v>
      </c>
      <c r="H1447">
        <v>2800</v>
      </c>
    </row>
    <row r="1448" spans="1:8">
      <c r="A1448">
        <v>11492</v>
      </c>
      <c r="B1448" t="s">
        <v>503</v>
      </c>
      <c r="C1448">
        <v>86</v>
      </c>
      <c r="D1448" t="s">
        <v>765</v>
      </c>
      <c r="E1448">
        <v>804</v>
      </c>
      <c r="F1448" s="48" t="str">
        <f t="shared" si="22"/>
        <v>Tỉnh Bắc GiangHuyện Yên ThếXã Phồn Xương</v>
      </c>
      <c r="G1448" t="s">
        <v>3790</v>
      </c>
      <c r="H1448">
        <v>2801</v>
      </c>
    </row>
    <row r="1449" spans="1:8">
      <c r="A1449">
        <v>11493</v>
      </c>
      <c r="B1449" t="s">
        <v>503</v>
      </c>
      <c r="C1449">
        <v>86</v>
      </c>
      <c r="D1449" t="s">
        <v>765</v>
      </c>
      <c r="E1449">
        <v>804</v>
      </c>
      <c r="F1449" s="48" t="str">
        <f t="shared" si="22"/>
        <v>Tỉnh Bắc GiangHuyện Yên ThếXã Đồng Tiến</v>
      </c>
      <c r="G1449" t="s">
        <v>2101</v>
      </c>
      <c r="H1449">
        <v>2802</v>
      </c>
    </row>
    <row r="1450" spans="1:8">
      <c r="A1450">
        <v>11494</v>
      </c>
      <c r="B1450" t="s">
        <v>503</v>
      </c>
      <c r="C1450">
        <v>86</v>
      </c>
      <c r="D1450" t="s">
        <v>765</v>
      </c>
      <c r="E1450">
        <v>804</v>
      </c>
      <c r="F1450" s="48" t="str">
        <f t="shared" si="22"/>
        <v>Tỉnh Bắc GiangHuyện Yên ThếXã An Thượng</v>
      </c>
      <c r="G1450" t="s">
        <v>3791</v>
      </c>
      <c r="H1450">
        <v>2803</v>
      </c>
    </row>
    <row r="1451" spans="1:8">
      <c r="A1451">
        <v>11495</v>
      </c>
      <c r="B1451" t="s">
        <v>503</v>
      </c>
      <c r="C1451">
        <v>86</v>
      </c>
      <c r="D1451" t="s">
        <v>765</v>
      </c>
      <c r="E1451">
        <v>804</v>
      </c>
      <c r="F1451" s="48" t="str">
        <f t="shared" si="22"/>
        <v>Tỉnh Bắc GiangHuyện Yên ThếXã Tiến Thắng</v>
      </c>
      <c r="G1451" t="s">
        <v>2897</v>
      </c>
      <c r="H1451">
        <v>2804</v>
      </c>
    </row>
    <row r="1452" spans="1:8">
      <c r="A1452">
        <v>11496</v>
      </c>
      <c r="B1452" t="s">
        <v>503</v>
      </c>
      <c r="C1452">
        <v>86</v>
      </c>
      <c r="D1452" t="s">
        <v>765</v>
      </c>
      <c r="E1452">
        <v>804</v>
      </c>
      <c r="F1452" s="48" t="str">
        <f t="shared" si="22"/>
        <v>Tỉnh Bắc GiangHuyện Yên ThếXã Đồng Vương</v>
      </c>
      <c r="G1452" t="s">
        <v>3792</v>
      </c>
      <c r="H1452">
        <v>2805</v>
      </c>
    </row>
    <row r="1453" spans="1:8">
      <c r="A1453">
        <v>11497</v>
      </c>
      <c r="B1453" t="s">
        <v>503</v>
      </c>
      <c r="C1453">
        <v>86</v>
      </c>
      <c r="D1453" t="s">
        <v>765</v>
      </c>
      <c r="E1453">
        <v>804</v>
      </c>
      <c r="F1453" s="48" t="str">
        <f t="shared" si="22"/>
        <v>Tỉnh Bắc GiangHuyện Yên ThếXã Tân Hiệp</v>
      </c>
      <c r="G1453" t="s">
        <v>3793</v>
      </c>
      <c r="H1453">
        <v>2806</v>
      </c>
    </row>
    <row r="1454" spans="1:8">
      <c r="A1454">
        <v>11498</v>
      </c>
      <c r="B1454" t="s">
        <v>503</v>
      </c>
      <c r="C1454">
        <v>86</v>
      </c>
      <c r="D1454" t="s">
        <v>765</v>
      </c>
      <c r="E1454">
        <v>804</v>
      </c>
      <c r="F1454" s="48" t="str">
        <f t="shared" si="22"/>
        <v>Tỉnh Bắc GiangHuyện Yên ThếThị trấn Cầu Gồ</v>
      </c>
      <c r="G1454" t="s">
        <v>3794</v>
      </c>
      <c r="H1454">
        <v>2807</v>
      </c>
    </row>
    <row r="1455" spans="1:8">
      <c r="A1455">
        <v>11499</v>
      </c>
      <c r="B1455" t="s">
        <v>503</v>
      </c>
      <c r="C1455">
        <v>86</v>
      </c>
      <c r="D1455" t="s">
        <v>765</v>
      </c>
      <c r="E1455">
        <v>804</v>
      </c>
      <c r="F1455" s="48" t="str">
        <f t="shared" si="22"/>
        <v>Tỉnh Bắc GiangHuyện Yên ThếXã Xuân Lương</v>
      </c>
      <c r="G1455" t="s">
        <v>3795</v>
      </c>
      <c r="H1455">
        <v>2808</v>
      </c>
    </row>
    <row r="1456" spans="1:8">
      <c r="A1456">
        <v>11500</v>
      </c>
      <c r="B1456" t="s">
        <v>503</v>
      </c>
      <c r="C1456">
        <v>86</v>
      </c>
      <c r="D1456" t="s">
        <v>765</v>
      </c>
      <c r="E1456">
        <v>804</v>
      </c>
      <c r="F1456" s="48" t="str">
        <f t="shared" si="22"/>
        <v>Tỉnh Bắc GiangHuyện Yên ThếXã Canh Nậu</v>
      </c>
      <c r="G1456" t="s">
        <v>2770</v>
      </c>
      <c r="H1456">
        <v>2809</v>
      </c>
    </row>
    <row r="1457" spans="1:8">
      <c r="A1457">
        <v>11501</v>
      </c>
      <c r="B1457" t="s">
        <v>503</v>
      </c>
      <c r="C1457">
        <v>86</v>
      </c>
      <c r="D1457" t="s">
        <v>765</v>
      </c>
      <c r="E1457">
        <v>804</v>
      </c>
      <c r="F1457" s="48" t="str">
        <f t="shared" si="22"/>
        <v>Tỉnh Bắc GiangHuyện Yên ThếXã Bố Hạ</v>
      </c>
      <c r="G1457" t="s">
        <v>3796</v>
      </c>
      <c r="H1457">
        <v>2810</v>
      </c>
    </row>
    <row r="1458" spans="1:8">
      <c r="A1458">
        <v>11502</v>
      </c>
      <c r="B1458" t="s">
        <v>503</v>
      </c>
      <c r="C1458">
        <v>86</v>
      </c>
      <c r="D1458" t="s">
        <v>765</v>
      </c>
      <c r="E1458">
        <v>804</v>
      </c>
      <c r="F1458" s="48" t="str">
        <f t="shared" si="22"/>
        <v>Tỉnh Bắc GiangHuyện Yên ThếXã Đồng Lạc</v>
      </c>
      <c r="G1458" t="s">
        <v>3540</v>
      </c>
      <c r="H1458">
        <v>2811</v>
      </c>
    </row>
    <row r="1459" spans="1:8">
      <c r="A1459">
        <v>11503</v>
      </c>
      <c r="B1459" t="s">
        <v>503</v>
      </c>
      <c r="C1459">
        <v>86</v>
      </c>
      <c r="D1459" t="s">
        <v>765</v>
      </c>
      <c r="E1459">
        <v>804</v>
      </c>
      <c r="F1459" s="48" t="str">
        <f t="shared" si="22"/>
        <v>Tỉnh Bắc GiangHuyện Yên ThếXã Hồng Kỳ</v>
      </c>
      <c r="G1459" t="s">
        <v>1857</v>
      </c>
      <c r="H1459">
        <v>2812</v>
      </c>
    </row>
    <row r="1460" spans="1:8">
      <c r="A1460">
        <v>11504</v>
      </c>
      <c r="B1460" t="s">
        <v>503</v>
      </c>
      <c r="C1460">
        <v>86</v>
      </c>
      <c r="D1460" t="s">
        <v>765</v>
      </c>
      <c r="E1460">
        <v>804</v>
      </c>
      <c r="F1460" s="48" t="str">
        <f t="shared" si="22"/>
        <v>Tỉnh Bắc GiangHuyện Yên ThếXã Tam Tiến</v>
      </c>
      <c r="G1460" t="s">
        <v>3797</v>
      </c>
      <c r="H1460">
        <v>2813</v>
      </c>
    </row>
    <row r="1461" spans="1:8">
      <c r="A1461">
        <v>9422</v>
      </c>
      <c r="B1461" t="s">
        <v>481</v>
      </c>
      <c r="C1461">
        <v>75</v>
      </c>
      <c r="D1461" t="s">
        <v>663</v>
      </c>
      <c r="E1461">
        <v>702</v>
      </c>
      <c r="F1461" s="48" t="str">
        <f t="shared" si="22"/>
        <v>Tỉnh Bắc KạnHuyện Na RìThị trấn Yến Lạc</v>
      </c>
      <c r="G1461" t="s">
        <v>3357</v>
      </c>
      <c r="H1461">
        <v>2274</v>
      </c>
    </row>
    <row r="1462" spans="1:8">
      <c r="A1462">
        <v>9423</v>
      </c>
      <c r="B1462" t="s">
        <v>481</v>
      </c>
      <c r="C1462">
        <v>75</v>
      </c>
      <c r="D1462" t="s">
        <v>663</v>
      </c>
      <c r="E1462">
        <v>702</v>
      </c>
      <c r="F1462" s="48" t="str">
        <f t="shared" si="22"/>
        <v>Tỉnh Bắc KạnHuyện Na RìXã Vũ Loan</v>
      </c>
      <c r="G1462" t="s">
        <v>3358</v>
      </c>
      <c r="H1462">
        <v>2275</v>
      </c>
    </row>
    <row r="1463" spans="1:8">
      <c r="A1463">
        <v>9424</v>
      </c>
      <c r="B1463" t="s">
        <v>481</v>
      </c>
      <c r="C1463">
        <v>75</v>
      </c>
      <c r="D1463" t="s">
        <v>663</v>
      </c>
      <c r="E1463">
        <v>702</v>
      </c>
      <c r="F1463" s="48" t="str">
        <f t="shared" si="22"/>
        <v>Tỉnh Bắc KạnHuyện Na RìXã Lạng San</v>
      </c>
      <c r="G1463" t="s">
        <v>3359</v>
      </c>
      <c r="H1463">
        <v>2276</v>
      </c>
    </row>
    <row r="1464" spans="1:8">
      <c r="A1464">
        <v>9425</v>
      </c>
      <c r="B1464" t="s">
        <v>481</v>
      </c>
      <c r="C1464">
        <v>75</v>
      </c>
      <c r="D1464" t="s">
        <v>663</v>
      </c>
      <c r="E1464">
        <v>702</v>
      </c>
      <c r="F1464" s="48" t="str">
        <f t="shared" si="22"/>
        <v>Tỉnh Bắc KạnHuyện Na RìXã Lương Thượng</v>
      </c>
      <c r="G1464" t="s">
        <v>3360</v>
      </c>
      <c r="H1464">
        <v>2277</v>
      </c>
    </row>
    <row r="1465" spans="1:8">
      <c r="A1465">
        <v>9426</v>
      </c>
      <c r="B1465" t="s">
        <v>481</v>
      </c>
      <c r="C1465">
        <v>75</v>
      </c>
      <c r="D1465" t="s">
        <v>663</v>
      </c>
      <c r="E1465">
        <v>702</v>
      </c>
      <c r="F1465" s="48" t="str">
        <f t="shared" si="22"/>
        <v>Tỉnh Bắc KạnHuyện Na RìXã Kim Hỷ</v>
      </c>
      <c r="G1465" t="s">
        <v>3361</v>
      </c>
      <c r="H1465">
        <v>2278</v>
      </c>
    </row>
    <row r="1466" spans="1:8">
      <c r="A1466">
        <v>9427</v>
      </c>
      <c r="B1466" t="s">
        <v>481</v>
      </c>
      <c r="C1466">
        <v>75</v>
      </c>
      <c r="D1466" t="s">
        <v>663</v>
      </c>
      <c r="E1466">
        <v>702</v>
      </c>
      <c r="F1466" s="48" t="str">
        <f t="shared" si="22"/>
        <v>Tỉnh Bắc KạnHuyện Na RìXã Văn Học</v>
      </c>
      <c r="G1466" t="s">
        <v>3362</v>
      </c>
      <c r="H1466">
        <v>2279</v>
      </c>
    </row>
    <row r="1467" spans="1:8">
      <c r="A1467">
        <v>9428</v>
      </c>
      <c r="B1467" t="s">
        <v>481</v>
      </c>
      <c r="C1467">
        <v>75</v>
      </c>
      <c r="D1467" t="s">
        <v>663</v>
      </c>
      <c r="E1467">
        <v>702</v>
      </c>
      <c r="F1467" s="48" t="str">
        <f t="shared" si="22"/>
        <v>Tỉnh Bắc KạnHuyện Na RìXã Cường Lợi</v>
      </c>
      <c r="G1467" t="s">
        <v>2219</v>
      </c>
      <c r="H1467">
        <v>2280</v>
      </c>
    </row>
    <row r="1468" spans="1:8">
      <c r="A1468">
        <v>9429</v>
      </c>
      <c r="B1468" t="s">
        <v>481</v>
      </c>
      <c r="C1468">
        <v>75</v>
      </c>
      <c r="D1468" t="s">
        <v>663</v>
      </c>
      <c r="E1468">
        <v>702</v>
      </c>
      <c r="F1468" s="48" t="str">
        <f t="shared" si="22"/>
        <v>Tỉnh Bắc KạnHuyện Na RìXã Lương Hạ</v>
      </c>
      <c r="G1468" t="s">
        <v>3363</v>
      </c>
      <c r="H1468">
        <v>2281</v>
      </c>
    </row>
    <row r="1469" spans="1:8">
      <c r="A1469">
        <v>9430</v>
      </c>
      <c r="B1469" t="s">
        <v>481</v>
      </c>
      <c r="C1469">
        <v>75</v>
      </c>
      <c r="D1469" t="s">
        <v>663</v>
      </c>
      <c r="E1469">
        <v>702</v>
      </c>
      <c r="F1469" s="48" t="str">
        <f t="shared" si="22"/>
        <v>Tỉnh Bắc KạnHuyện Na RìXã Kim Lư</v>
      </c>
      <c r="G1469" t="s">
        <v>3364</v>
      </c>
      <c r="H1469">
        <v>2282</v>
      </c>
    </row>
    <row r="1470" spans="1:8">
      <c r="A1470">
        <v>9431</v>
      </c>
      <c r="B1470" t="s">
        <v>481</v>
      </c>
      <c r="C1470">
        <v>75</v>
      </c>
      <c r="D1470" t="s">
        <v>663</v>
      </c>
      <c r="E1470">
        <v>702</v>
      </c>
      <c r="F1470" s="48" t="str">
        <f t="shared" si="22"/>
        <v>Tỉnh Bắc KạnHuyện Na RìXã Lương Thành</v>
      </c>
      <c r="G1470" t="s">
        <v>3365</v>
      </c>
      <c r="H1470">
        <v>2283</v>
      </c>
    </row>
    <row r="1471" spans="1:8">
      <c r="A1471">
        <v>9432</v>
      </c>
      <c r="B1471" t="s">
        <v>481</v>
      </c>
      <c r="C1471">
        <v>75</v>
      </c>
      <c r="D1471" t="s">
        <v>663</v>
      </c>
      <c r="E1471">
        <v>702</v>
      </c>
      <c r="F1471" s="48" t="str">
        <f t="shared" si="22"/>
        <v>Tỉnh Bắc KạnHuyện Na RìXã Ân Tình</v>
      </c>
      <c r="G1471" t="s">
        <v>3366</v>
      </c>
      <c r="H1471">
        <v>2284</v>
      </c>
    </row>
    <row r="1472" spans="1:8">
      <c r="A1472">
        <v>9433</v>
      </c>
      <c r="B1472" t="s">
        <v>481</v>
      </c>
      <c r="C1472">
        <v>75</v>
      </c>
      <c r="D1472" t="s">
        <v>663</v>
      </c>
      <c r="E1472">
        <v>702</v>
      </c>
      <c r="F1472" s="48" t="str">
        <f t="shared" si="22"/>
        <v>Tỉnh Bắc KạnHuyện Na RìXã Lam Sơn</v>
      </c>
      <c r="G1472" t="s">
        <v>3367</v>
      </c>
      <c r="H1472">
        <v>2285</v>
      </c>
    </row>
    <row r="1473" spans="1:8">
      <c r="A1473">
        <v>9434</v>
      </c>
      <c r="B1473" t="s">
        <v>481</v>
      </c>
      <c r="C1473">
        <v>75</v>
      </c>
      <c r="D1473" t="s">
        <v>663</v>
      </c>
      <c r="E1473">
        <v>702</v>
      </c>
      <c r="F1473" s="48" t="str">
        <f t="shared" si="22"/>
        <v>Tỉnh Bắc KạnHuyện Na RìXã Văn Minh</v>
      </c>
      <c r="G1473" t="s">
        <v>3368</v>
      </c>
      <c r="H1473">
        <v>2286</v>
      </c>
    </row>
    <row r="1474" spans="1:8">
      <c r="A1474">
        <v>9435</v>
      </c>
      <c r="B1474" t="s">
        <v>481</v>
      </c>
      <c r="C1474">
        <v>75</v>
      </c>
      <c r="D1474" t="s">
        <v>663</v>
      </c>
      <c r="E1474">
        <v>702</v>
      </c>
      <c r="F1474" s="48" t="str">
        <f t="shared" ref="F1474:F1537" si="23">B1474&amp;D1474&amp;G1474</f>
        <v>Tỉnh Bắc KạnHuyện Na RìXã Côn Minh</v>
      </c>
      <c r="G1474" t="s">
        <v>3369</v>
      </c>
      <c r="H1474">
        <v>2287</v>
      </c>
    </row>
    <row r="1475" spans="1:8">
      <c r="A1475">
        <v>9436</v>
      </c>
      <c r="B1475" t="s">
        <v>481</v>
      </c>
      <c r="C1475">
        <v>75</v>
      </c>
      <c r="D1475" t="s">
        <v>663</v>
      </c>
      <c r="E1475">
        <v>702</v>
      </c>
      <c r="F1475" s="48" t="str">
        <f t="shared" si="23"/>
        <v>Tỉnh Bắc KạnHuyện Na RìXã Cư Lễ</v>
      </c>
      <c r="G1475" t="s">
        <v>3370</v>
      </c>
      <c r="H1475">
        <v>2288</v>
      </c>
    </row>
    <row r="1476" spans="1:8">
      <c r="A1476">
        <v>9437</v>
      </c>
      <c r="B1476" t="s">
        <v>481</v>
      </c>
      <c r="C1476">
        <v>75</v>
      </c>
      <c r="D1476" t="s">
        <v>663</v>
      </c>
      <c r="E1476">
        <v>702</v>
      </c>
      <c r="F1476" s="48" t="str">
        <f t="shared" si="23"/>
        <v>Tỉnh Bắc KạnHuyện Na RìXã Hữu Thác</v>
      </c>
      <c r="G1476" t="s">
        <v>3371</v>
      </c>
      <c r="H1476">
        <v>2289</v>
      </c>
    </row>
    <row r="1477" spans="1:8">
      <c r="A1477">
        <v>9438</v>
      </c>
      <c r="B1477" t="s">
        <v>481</v>
      </c>
      <c r="C1477">
        <v>75</v>
      </c>
      <c r="D1477" t="s">
        <v>663</v>
      </c>
      <c r="E1477">
        <v>702</v>
      </c>
      <c r="F1477" s="48" t="str">
        <f t="shared" si="23"/>
        <v>Tỉnh Bắc KạnHuyện Na RìXã Hảo Nghĩa</v>
      </c>
      <c r="G1477" t="s">
        <v>3372</v>
      </c>
      <c r="H1477">
        <v>2290</v>
      </c>
    </row>
    <row r="1478" spans="1:8">
      <c r="A1478">
        <v>9439</v>
      </c>
      <c r="B1478" t="s">
        <v>481</v>
      </c>
      <c r="C1478">
        <v>75</v>
      </c>
      <c r="D1478" t="s">
        <v>663</v>
      </c>
      <c r="E1478">
        <v>702</v>
      </c>
      <c r="F1478" s="48" t="str">
        <f t="shared" si="23"/>
        <v>Tỉnh Bắc KạnHuyện Na RìXã Quang Phong</v>
      </c>
      <c r="G1478" t="s">
        <v>3373</v>
      </c>
      <c r="H1478">
        <v>2291</v>
      </c>
    </row>
    <row r="1479" spans="1:8">
      <c r="A1479">
        <v>9440</v>
      </c>
      <c r="B1479" t="s">
        <v>481</v>
      </c>
      <c r="C1479">
        <v>75</v>
      </c>
      <c r="D1479" t="s">
        <v>663</v>
      </c>
      <c r="E1479">
        <v>702</v>
      </c>
      <c r="F1479" s="48" t="str">
        <f t="shared" si="23"/>
        <v>Tỉnh Bắc KạnHuyện Na RìXã Dương Sơn</v>
      </c>
      <c r="G1479" t="s">
        <v>3374</v>
      </c>
      <c r="H1479">
        <v>2292</v>
      </c>
    </row>
    <row r="1480" spans="1:8">
      <c r="A1480">
        <v>9441</v>
      </c>
      <c r="B1480" t="s">
        <v>481</v>
      </c>
      <c r="C1480">
        <v>75</v>
      </c>
      <c r="D1480" t="s">
        <v>663</v>
      </c>
      <c r="E1480">
        <v>702</v>
      </c>
      <c r="F1480" s="48" t="str">
        <f t="shared" si="23"/>
        <v>Tỉnh Bắc KạnHuyện Na RìXã Xuân Dương</v>
      </c>
      <c r="G1480" t="s">
        <v>1336</v>
      </c>
      <c r="H1480">
        <v>2293</v>
      </c>
    </row>
    <row r="1481" spans="1:8">
      <c r="A1481">
        <v>9442</v>
      </c>
      <c r="B1481" t="s">
        <v>481</v>
      </c>
      <c r="C1481">
        <v>75</v>
      </c>
      <c r="D1481" t="s">
        <v>663</v>
      </c>
      <c r="E1481">
        <v>702</v>
      </c>
      <c r="F1481" s="48" t="str">
        <f t="shared" si="23"/>
        <v>Tỉnh Bắc KạnHuyện Na RìXã Đổng Xá</v>
      </c>
      <c r="G1481" t="s">
        <v>3375</v>
      </c>
      <c r="H1481">
        <v>2294</v>
      </c>
    </row>
    <row r="1482" spans="1:8">
      <c r="A1482">
        <v>9443</v>
      </c>
      <c r="B1482" t="s">
        <v>481</v>
      </c>
      <c r="C1482">
        <v>75</v>
      </c>
      <c r="D1482" t="s">
        <v>663</v>
      </c>
      <c r="E1482">
        <v>702</v>
      </c>
      <c r="F1482" s="48" t="str">
        <f t="shared" si="23"/>
        <v>Tỉnh Bắc KạnHuyện Na RìXã Liêm Thuỷ</v>
      </c>
      <c r="G1482" t="s">
        <v>3376</v>
      </c>
      <c r="H1482">
        <v>2295</v>
      </c>
    </row>
    <row r="1483" spans="1:8">
      <c r="A1483">
        <v>9911</v>
      </c>
      <c r="B1483" t="s">
        <v>481</v>
      </c>
      <c r="C1483">
        <v>75</v>
      </c>
      <c r="D1483" t="s">
        <v>656</v>
      </c>
      <c r="E1483">
        <v>695</v>
      </c>
      <c r="F1483" s="48" t="str">
        <f t="shared" si="23"/>
        <v>Tỉnh Bắc KạnThành phố Bắc KạnPhường Nguyễn Thị Minh Khai</v>
      </c>
      <c r="G1483" t="s">
        <v>3966</v>
      </c>
      <c r="H1483">
        <v>3037</v>
      </c>
    </row>
    <row r="1484" spans="1:8">
      <c r="A1484">
        <v>9912</v>
      </c>
      <c r="B1484" t="s">
        <v>481</v>
      </c>
      <c r="C1484">
        <v>75</v>
      </c>
      <c r="D1484" t="s">
        <v>656</v>
      </c>
      <c r="E1484">
        <v>695</v>
      </c>
      <c r="F1484" s="48" t="str">
        <f t="shared" si="23"/>
        <v>Tỉnh Bắc KạnThành phố Bắc KạnPhường Xuất Hoá</v>
      </c>
      <c r="G1484" t="s">
        <v>3967</v>
      </c>
      <c r="H1484">
        <v>3038</v>
      </c>
    </row>
    <row r="1485" spans="1:8">
      <c r="A1485">
        <v>9913</v>
      </c>
      <c r="B1485" t="s">
        <v>481</v>
      </c>
      <c r="C1485">
        <v>75</v>
      </c>
      <c r="D1485" t="s">
        <v>656</v>
      </c>
      <c r="E1485">
        <v>695</v>
      </c>
      <c r="F1485" s="48" t="str">
        <f t="shared" si="23"/>
        <v>Tỉnh Bắc KạnThành phố Bắc KạnPhường Phùng Chí Kiên</v>
      </c>
      <c r="G1485" t="s">
        <v>3968</v>
      </c>
      <c r="H1485">
        <v>3039</v>
      </c>
    </row>
    <row r="1486" spans="1:8">
      <c r="A1486">
        <v>9914</v>
      </c>
      <c r="B1486" t="s">
        <v>481</v>
      </c>
      <c r="C1486">
        <v>75</v>
      </c>
      <c r="D1486" t="s">
        <v>656</v>
      </c>
      <c r="E1486">
        <v>695</v>
      </c>
      <c r="F1486" s="48" t="str">
        <f t="shared" si="23"/>
        <v>Tỉnh Bắc KạnThành phố Bắc KạnXã Dương Quang</v>
      </c>
      <c r="G1486" t="s">
        <v>1934</v>
      </c>
      <c r="H1486">
        <v>3040</v>
      </c>
    </row>
    <row r="1487" spans="1:8">
      <c r="A1487">
        <v>9915</v>
      </c>
      <c r="B1487" t="s">
        <v>481</v>
      </c>
      <c r="C1487">
        <v>75</v>
      </c>
      <c r="D1487" t="s">
        <v>656</v>
      </c>
      <c r="E1487">
        <v>695</v>
      </c>
      <c r="F1487" s="48" t="str">
        <f t="shared" si="23"/>
        <v>Tỉnh Bắc KạnThành phố Bắc KạnPhường Đức Xuân</v>
      </c>
      <c r="G1487" t="s">
        <v>3969</v>
      </c>
      <c r="H1487">
        <v>3041</v>
      </c>
    </row>
    <row r="1488" spans="1:8">
      <c r="A1488">
        <v>9916</v>
      </c>
      <c r="B1488" t="s">
        <v>481</v>
      </c>
      <c r="C1488">
        <v>75</v>
      </c>
      <c r="D1488" t="s">
        <v>656</v>
      </c>
      <c r="E1488">
        <v>695</v>
      </c>
      <c r="F1488" s="48" t="str">
        <f t="shared" si="23"/>
        <v>Tỉnh Bắc KạnThành phố Bắc KạnPhường Huyền Tụng</v>
      </c>
      <c r="G1488" t="s">
        <v>3970</v>
      </c>
      <c r="H1488">
        <v>3042</v>
      </c>
    </row>
    <row r="1489" spans="1:8">
      <c r="A1489">
        <v>9917</v>
      </c>
      <c r="B1489" t="s">
        <v>481</v>
      </c>
      <c r="C1489">
        <v>75</v>
      </c>
      <c r="D1489" t="s">
        <v>656</v>
      </c>
      <c r="E1489">
        <v>695</v>
      </c>
      <c r="F1489" s="48" t="str">
        <f t="shared" si="23"/>
        <v>Tỉnh Bắc KạnThành phố Bắc KạnPhường Sông Cầu</v>
      </c>
      <c r="G1489" t="s">
        <v>3971</v>
      </c>
      <c r="H1489">
        <v>3043</v>
      </c>
    </row>
    <row r="1490" spans="1:8">
      <c r="A1490">
        <v>9918</v>
      </c>
      <c r="B1490" t="s">
        <v>481</v>
      </c>
      <c r="C1490">
        <v>75</v>
      </c>
      <c r="D1490" t="s">
        <v>656</v>
      </c>
      <c r="E1490">
        <v>695</v>
      </c>
      <c r="F1490" s="48" t="str">
        <f t="shared" si="23"/>
        <v>Tỉnh Bắc KạnThành phố Bắc KạnXã Nông Thượng</v>
      </c>
      <c r="G1490" t="s">
        <v>3972</v>
      </c>
      <c r="H1490">
        <v>3044</v>
      </c>
    </row>
    <row r="1491" spans="1:8">
      <c r="A1491">
        <v>9919</v>
      </c>
      <c r="B1491" t="s">
        <v>481</v>
      </c>
      <c r="C1491">
        <v>75</v>
      </c>
      <c r="D1491" t="s">
        <v>661</v>
      </c>
      <c r="E1491">
        <v>700</v>
      </c>
      <c r="F1491" s="48" t="str">
        <f t="shared" si="23"/>
        <v>Tỉnh Bắc KạnHuyện Chợ ĐồnXã Yên Thịnh</v>
      </c>
      <c r="G1491" t="s">
        <v>2111</v>
      </c>
      <c r="H1491">
        <v>3045</v>
      </c>
    </row>
    <row r="1492" spans="1:8">
      <c r="A1492">
        <v>9920</v>
      </c>
      <c r="B1492" t="s">
        <v>481</v>
      </c>
      <c r="C1492">
        <v>75</v>
      </c>
      <c r="D1492" t="s">
        <v>661</v>
      </c>
      <c r="E1492">
        <v>700</v>
      </c>
      <c r="F1492" s="48" t="str">
        <f t="shared" si="23"/>
        <v>Tỉnh Bắc KạnHuyện Chợ ĐồnXã Nghĩa Tá</v>
      </c>
      <c r="G1492" t="s">
        <v>3973</v>
      </c>
      <c r="H1492">
        <v>3046</v>
      </c>
    </row>
    <row r="1493" spans="1:8">
      <c r="A1493">
        <v>9921</v>
      </c>
      <c r="B1493" t="s">
        <v>481</v>
      </c>
      <c r="C1493">
        <v>75</v>
      </c>
      <c r="D1493" t="s">
        <v>661</v>
      </c>
      <c r="E1493">
        <v>700</v>
      </c>
      <c r="F1493" s="48" t="str">
        <f t="shared" si="23"/>
        <v>Tỉnh Bắc KạnHuyện Chợ ĐồnXã Rã Bản</v>
      </c>
      <c r="G1493" t="s">
        <v>3974</v>
      </c>
      <c r="H1493">
        <v>3047</v>
      </c>
    </row>
    <row r="1494" spans="1:8">
      <c r="A1494">
        <v>9922</v>
      </c>
      <c r="B1494" t="s">
        <v>481</v>
      </c>
      <c r="C1494">
        <v>75</v>
      </c>
      <c r="D1494" t="s">
        <v>661</v>
      </c>
      <c r="E1494">
        <v>700</v>
      </c>
      <c r="F1494" s="48" t="str">
        <f t="shared" si="23"/>
        <v>Tỉnh Bắc KạnHuyện Chợ ĐồnXã Xuân Lạc</v>
      </c>
      <c r="G1494" t="s">
        <v>3975</v>
      </c>
      <c r="H1494">
        <v>3048</v>
      </c>
    </row>
    <row r="1495" spans="1:8">
      <c r="A1495">
        <v>9923</v>
      </c>
      <c r="B1495" t="s">
        <v>481</v>
      </c>
      <c r="C1495">
        <v>75</v>
      </c>
      <c r="D1495" t="s">
        <v>661</v>
      </c>
      <c r="E1495">
        <v>700</v>
      </c>
      <c r="F1495" s="48" t="str">
        <f t="shared" si="23"/>
        <v>Tỉnh Bắc KạnHuyện Chợ ĐồnXã Nam Cường</v>
      </c>
      <c r="G1495" t="s">
        <v>3976</v>
      </c>
      <c r="H1495">
        <v>3049</v>
      </c>
    </row>
    <row r="1496" spans="1:8">
      <c r="A1496">
        <v>9924</v>
      </c>
      <c r="B1496" t="s">
        <v>481</v>
      </c>
      <c r="C1496">
        <v>75</v>
      </c>
      <c r="D1496" t="s">
        <v>661</v>
      </c>
      <c r="E1496">
        <v>700</v>
      </c>
      <c r="F1496" s="48" t="str">
        <f t="shared" si="23"/>
        <v>Tỉnh Bắc KạnHuyện Chợ ĐồnXã Đồng Lạc</v>
      </c>
      <c r="G1496" t="s">
        <v>3540</v>
      </c>
      <c r="H1496">
        <v>3050</v>
      </c>
    </row>
    <row r="1497" spans="1:8">
      <c r="A1497">
        <v>9925</v>
      </c>
      <c r="B1497" t="s">
        <v>481</v>
      </c>
      <c r="C1497">
        <v>75</v>
      </c>
      <c r="D1497" t="s">
        <v>661</v>
      </c>
      <c r="E1497">
        <v>700</v>
      </c>
      <c r="F1497" s="48" t="str">
        <f t="shared" si="23"/>
        <v>Tỉnh Bắc KạnHuyện Chợ ĐồnXã Quảng Bạch</v>
      </c>
      <c r="G1497" t="s">
        <v>3977</v>
      </c>
      <c r="H1497">
        <v>3051</v>
      </c>
    </row>
    <row r="1498" spans="1:8">
      <c r="A1498">
        <v>9926</v>
      </c>
      <c r="B1498" t="s">
        <v>481</v>
      </c>
      <c r="C1498">
        <v>75</v>
      </c>
      <c r="D1498" t="s">
        <v>661</v>
      </c>
      <c r="E1498">
        <v>700</v>
      </c>
      <c r="F1498" s="48" t="str">
        <f t="shared" si="23"/>
        <v>Tỉnh Bắc KạnHuyện Chợ ĐồnXã Bằng Phúc</v>
      </c>
      <c r="G1498" t="s">
        <v>3978</v>
      </c>
      <c r="H1498">
        <v>3052</v>
      </c>
    </row>
    <row r="1499" spans="1:8">
      <c r="A1499">
        <v>9927</v>
      </c>
      <c r="B1499" t="s">
        <v>481</v>
      </c>
      <c r="C1499">
        <v>75</v>
      </c>
      <c r="D1499" t="s">
        <v>661</v>
      </c>
      <c r="E1499">
        <v>700</v>
      </c>
      <c r="F1499" s="48" t="str">
        <f t="shared" si="23"/>
        <v>Tỉnh Bắc KạnHuyện Chợ ĐồnXã Yên Thượng</v>
      </c>
      <c r="G1499" t="s">
        <v>2814</v>
      </c>
      <c r="H1499">
        <v>3053</v>
      </c>
    </row>
    <row r="1500" spans="1:8">
      <c r="A1500">
        <v>9928</v>
      </c>
      <c r="B1500" t="s">
        <v>481</v>
      </c>
      <c r="C1500">
        <v>75</v>
      </c>
      <c r="D1500" t="s">
        <v>661</v>
      </c>
      <c r="E1500">
        <v>700</v>
      </c>
      <c r="F1500" s="48" t="str">
        <f t="shared" si="23"/>
        <v>Tỉnh Bắc KạnHuyện Chợ ĐồnXã Phương Viên</v>
      </c>
      <c r="G1500" t="s">
        <v>3607</v>
      </c>
      <c r="H1500">
        <v>3054</v>
      </c>
    </row>
    <row r="1501" spans="1:8">
      <c r="A1501">
        <v>9929</v>
      </c>
      <c r="B1501" t="s">
        <v>481</v>
      </c>
      <c r="C1501">
        <v>75</v>
      </c>
      <c r="D1501" t="s">
        <v>661</v>
      </c>
      <c r="E1501">
        <v>700</v>
      </c>
      <c r="F1501" s="48" t="str">
        <f t="shared" si="23"/>
        <v>Tỉnh Bắc KạnHuyện Chợ ĐồnXã ĐôngViên</v>
      </c>
      <c r="G1501" t="s">
        <v>3979</v>
      </c>
      <c r="H1501">
        <v>3055</v>
      </c>
    </row>
    <row r="1502" spans="1:8">
      <c r="A1502">
        <v>9930</v>
      </c>
      <c r="B1502" t="s">
        <v>481</v>
      </c>
      <c r="C1502">
        <v>75</v>
      </c>
      <c r="D1502" t="s">
        <v>661</v>
      </c>
      <c r="E1502">
        <v>700</v>
      </c>
      <c r="F1502" s="48" t="str">
        <f t="shared" si="23"/>
        <v>Tỉnh Bắc KạnHuyện Chợ ĐồnXã Đại Sảo</v>
      </c>
      <c r="G1502" t="s">
        <v>3980</v>
      </c>
      <c r="H1502">
        <v>3056</v>
      </c>
    </row>
    <row r="1503" spans="1:8">
      <c r="A1503">
        <v>9931</v>
      </c>
      <c r="B1503" t="s">
        <v>481</v>
      </c>
      <c r="C1503">
        <v>75</v>
      </c>
      <c r="D1503" t="s">
        <v>661</v>
      </c>
      <c r="E1503">
        <v>700</v>
      </c>
      <c r="F1503" s="48" t="str">
        <f t="shared" si="23"/>
        <v>Tỉnh Bắc KạnHuyện Chợ ĐồnXã Ngọc Phái</v>
      </c>
      <c r="G1503" t="s">
        <v>3981</v>
      </c>
      <c r="H1503">
        <v>3057</v>
      </c>
    </row>
    <row r="1504" spans="1:8">
      <c r="A1504">
        <v>9932</v>
      </c>
      <c r="B1504" t="s">
        <v>481</v>
      </c>
      <c r="C1504">
        <v>75</v>
      </c>
      <c r="D1504" t="s">
        <v>661</v>
      </c>
      <c r="E1504">
        <v>700</v>
      </c>
      <c r="F1504" s="48" t="str">
        <f t="shared" si="23"/>
        <v>Tỉnh Bắc KạnHuyện Chợ ĐồnXã Tân Lập</v>
      </c>
      <c r="G1504" t="s">
        <v>1699</v>
      </c>
      <c r="H1504">
        <v>3058</v>
      </c>
    </row>
    <row r="1505" spans="1:8">
      <c r="A1505">
        <v>9933</v>
      </c>
      <c r="B1505" t="s">
        <v>481</v>
      </c>
      <c r="C1505">
        <v>75</v>
      </c>
      <c r="D1505" t="s">
        <v>661</v>
      </c>
      <c r="E1505">
        <v>700</v>
      </c>
      <c r="F1505" s="48" t="str">
        <f t="shared" si="23"/>
        <v>Tỉnh Bắc KạnHuyện Chợ ĐồnThị trấn Bằng Lũng</v>
      </c>
      <c r="G1505" t="s">
        <v>3982</v>
      </c>
      <c r="H1505">
        <v>3059</v>
      </c>
    </row>
    <row r="1506" spans="1:8">
      <c r="A1506">
        <v>9934</v>
      </c>
      <c r="B1506" t="s">
        <v>481</v>
      </c>
      <c r="C1506">
        <v>75</v>
      </c>
      <c r="D1506" t="s">
        <v>661</v>
      </c>
      <c r="E1506">
        <v>700</v>
      </c>
      <c r="F1506" s="48" t="str">
        <f t="shared" si="23"/>
        <v>Tỉnh Bắc KạnHuyện Chợ ĐồnXã Bản Thi</v>
      </c>
      <c r="G1506" t="s">
        <v>3983</v>
      </c>
      <c r="H1506">
        <v>3060</v>
      </c>
    </row>
    <row r="1507" spans="1:8">
      <c r="A1507">
        <v>9935</v>
      </c>
      <c r="B1507" t="s">
        <v>481</v>
      </c>
      <c r="C1507">
        <v>75</v>
      </c>
      <c r="D1507" t="s">
        <v>661</v>
      </c>
      <c r="E1507">
        <v>700</v>
      </c>
      <c r="F1507" s="48" t="str">
        <f t="shared" si="23"/>
        <v>Tỉnh Bắc KạnHuyện Chợ ĐồnXã Lương Bằng</v>
      </c>
      <c r="G1507" t="s">
        <v>3984</v>
      </c>
      <c r="H1507">
        <v>3061</v>
      </c>
    </row>
    <row r="1508" spans="1:8">
      <c r="A1508">
        <v>9936</v>
      </c>
      <c r="B1508" t="s">
        <v>481</v>
      </c>
      <c r="C1508">
        <v>75</v>
      </c>
      <c r="D1508" t="s">
        <v>661</v>
      </c>
      <c r="E1508">
        <v>700</v>
      </c>
      <c r="F1508" s="48" t="str">
        <f t="shared" si="23"/>
        <v>Tỉnh Bắc KạnHuyện Chợ ĐồnXã Bằng Lãng</v>
      </c>
      <c r="G1508" t="s">
        <v>3985</v>
      </c>
      <c r="H1508">
        <v>3062</v>
      </c>
    </row>
    <row r="1509" spans="1:8">
      <c r="A1509">
        <v>9937</v>
      </c>
      <c r="B1509" t="s">
        <v>481</v>
      </c>
      <c r="C1509">
        <v>75</v>
      </c>
      <c r="D1509" t="s">
        <v>661</v>
      </c>
      <c r="E1509">
        <v>700</v>
      </c>
      <c r="F1509" s="48" t="str">
        <f t="shared" si="23"/>
        <v>Tỉnh Bắc KạnHuyện Chợ ĐồnXã Phong Huân</v>
      </c>
      <c r="G1509" t="s">
        <v>3986</v>
      </c>
      <c r="H1509">
        <v>3063</v>
      </c>
    </row>
    <row r="1510" spans="1:8">
      <c r="A1510">
        <v>9938</v>
      </c>
      <c r="B1510" t="s">
        <v>481</v>
      </c>
      <c r="C1510">
        <v>75</v>
      </c>
      <c r="D1510" t="s">
        <v>661</v>
      </c>
      <c r="E1510">
        <v>700</v>
      </c>
      <c r="F1510" s="48" t="str">
        <f t="shared" si="23"/>
        <v>Tỉnh Bắc KạnHuyện Chợ ĐồnXã Yên Mỹ</v>
      </c>
      <c r="G1510" t="s">
        <v>2630</v>
      </c>
      <c r="H1510">
        <v>3064</v>
      </c>
    </row>
    <row r="1511" spans="1:8">
      <c r="A1511">
        <v>9939</v>
      </c>
      <c r="B1511" t="s">
        <v>481</v>
      </c>
      <c r="C1511">
        <v>75</v>
      </c>
      <c r="D1511" t="s">
        <v>661</v>
      </c>
      <c r="E1511">
        <v>700</v>
      </c>
      <c r="F1511" s="48" t="str">
        <f t="shared" si="23"/>
        <v>Tỉnh Bắc KạnHuyện Chợ ĐồnXã Bình Trung</v>
      </c>
      <c r="G1511" t="s">
        <v>2137</v>
      </c>
      <c r="H1511">
        <v>3065</v>
      </c>
    </row>
    <row r="1512" spans="1:8">
      <c r="A1512">
        <v>9940</v>
      </c>
      <c r="B1512" t="s">
        <v>481</v>
      </c>
      <c r="C1512">
        <v>75</v>
      </c>
      <c r="D1512" t="s">
        <v>661</v>
      </c>
      <c r="E1512">
        <v>700</v>
      </c>
      <c r="F1512" s="48" t="str">
        <f t="shared" si="23"/>
        <v>Tỉnh Bắc KạnHuyện Chợ ĐồnXã Yên Nhuận</v>
      </c>
      <c r="G1512" t="s">
        <v>3987</v>
      </c>
      <c r="H1512">
        <v>3066</v>
      </c>
    </row>
    <row r="1513" spans="1:8">
      <c r="A1513">
        <v>9941</v>
      </c>
      <c r="B1513" t="s">
        <v>481</v>
      </c>
      <c r="C1513">
        <v>75</v>
      </c>
      <c r="D1513" t="s">
        <v>662</v>
      </c>
      <c r="E1513">
        <v>701</v>
      </c>
      <c r="F1513" s="48" t="str">
        <f t="shared" si="23"/>
        <v>Tỉnh Bắc KạnHuyện Chợ MớiThị trấn Chợ Mới</v>
      </c>
      <c r="G1513" t="s">
        <v>3988</v>
      </c>
      <c r="H1513">
        <v>3067</v>
      </c>
    </row>
    <row r="1514" spans="1:8">
      <c r="A1514">
        <v>9942</v>
      </c>
      <c r="B1514" t="s">
        <v>481</v>
      </c>
      <c r="C1514">
        <v>75</v>
      </c>
      <c r="D1514" t="s">
        <v>662</v>
      </c>
      <c r="E1514">
        <v>701</v>
      </c>
      <c r="F1514" s="48" t="str">
        <f t="shared" si="23"/>
        <v>Tỉnh Bắc KạnHuyện Chợ MớiXã Tân Sơn</v>
      </c>
      <c r="G1514" t="s">
        <v>1673</v>
      </c>
      <c r="H1514">
        <v>3068</v>
      </c>
    </row>
    <row r="1515" spans="1:8">
      <c r="A1515">
        <v>9944</v>
      </c>
      <c r="B1515" t="s">
        <v>481</v>
      </c>
      <c r="C1515">
        <v>75</v>
      </c>
      <c r="D1515" t="s">
        <v>662</v>
      </c>
      <c r="E1515">
        <v>701</v>
      </c>
      <c r="F1515" s="48" t="str">
        <f t="shared" si="23"/>
        <v>Tỉnh Bắc KạnHuyện Chợ MớiXã Thanh Vận</v>
      </c>
      <c r="G1515" t="s">
        <v>3989</v>
      </c>
      <c r="H1515">
        <v>3069</v>
      </c>
    </row>
    <row r="1516" spans="1:8">
      <c r="A1516">
        <v>9945</v>
      </c>
      <c r="B1516" t="s">
        <v>481</v>
      </c>
      <c r="C1516">
        <v>75</v>
      </c>
      <c r="D1516" t="s">
        <v>662</v>
      </c>
      <c r="E1516">
        <v>701</v>
      </c>
      <c r="F1516" s="48" t="str">
        <f t="shared" si="23"/>
        <v>Tỉnh Bắc KạnHuyện Chợ MớiXã Mai Lạp</v>
      </c>
      <c r="G1516" t="s">
        <v>3990</v>
      </c>
      <c r="H1516">
        <v>3070</v>
      </c>
    </row>
    <row r="1517" spans="1:8">
      <c r="A1517">
        <v>9946</v>
      </c>
      <c r="B1517" t="s">
        <v>481</v>
      </c>
      <c r="C1517">
        <v>75</v>
      </c>
      <c r="D1517" t="s">
        <v>662</v>
      </c>
      <c r="E1517">
        <v>701</v>
      </c>
      <c r="F1517" s="48" t="str">
        <f t="shared" si="23"/>
        <v>Tỉnh Bắc KạnHuyện Chợ MớiXã Hoà Mục</v>
      </c>
      <c r="G1517" t="s">
        <v>3991</v>
      </c>
      <c r="H1517">
        <v>3071</v>
      </c>
    </row>
    <row r="1518" spans="1:8">
      <c r="A1518">
        <v>9947</v>
      </c>
      <c r="B1518" t="s">
        <v>481</v>
      </c>
      <c r="C1518">
        <v>75</v>
      </c>
      <c r="D1518" t="s">
        <v>662</v>
      </c>
      <c r="E1518">
        <v>701</v>
      </c>
      <c r="F1518" s="48" t="str">
        <f t="shared" si="23"/>
        <v>Tỉnh Bắc KạnHuyện Chợ MớiXã Quảng Chu</v>
      </c>
      <c r="G1518" t="s">
        <v>3992</v>
      </c>
      <c r="H1518">
        <v>3072</v>
      </c>
    </row>
    <row r="1519" spans="1:8">
      <c r="A1519">
        <v>9948</v>
      </c>
      <c r="B1519" t="s">
        <v>481</v>
      </c>
      <c r="C1519">
        <v>75</v>
      </c>
      <c r="D1519" t="s">
        <v>662</v>
      </c>
      <c r="E1519">
        <v>701</v>
      </c>
      <c r="F1519" s="48" t="str">
        <f t="shared" si="23"/>
        <v>Tỉnh Bắc KạnHuyện Chợ MớiXã Thanh Mai</v>
      </c>
      <c r="G1519" t="s">
        <v>1323</v>
      </c>
      <c r="H1519">
        <v>3073</v>
      </c>
    </row>
    <row r="1520" spans="1:8">
      <c r="A1520">
        <v>9949</v>
      </c>
      <c r="B1520" t="s">
        <v>481</v>
      </c>
      <c r="C1520">
        <v>75</v>
      </c>
      <c r="D1520" t="s">
        <v>662</v>
      </c>
      <c r="E1520">
        <v>701</v>
      </c>
      <c r="F1520" s="48" t="str">
        <f t="shared" si="23"/>
        <v>Tỉnh Bắc KạnHuyện Chợ MớiXã Cao Kỳ</v>
      </c>
      <c r="G1520" t="s">
        <v>3993</v>
      </c>
      <c r="H1520">
        <v>3074</v>
      </c>
    </row>
    <row r="1521" spans="1:8">
      <c r="A1521">
        <v>9950</v>
      </c>
      <c r="B1521" t="s">
        <v>481</v>
      </c>
      <c r="C1521">
        <v>75</v>
      </c>
      <c r="D1521" t="s">
        <v>662</v>
      </c>
      <c r="E1521">
        <v>701</v>
      </c>
      <c r="F1521" s="48" t="str">
        <f t="shared" si="23"/>
        <v>Tỉnh Bắc KạnHuyện Chợ MớiXã Nông Hạ</v>
      </c>
      <c r="G1521" t="s">
        <v>3994</v>
      </c>
      <c r="H1521">
        <v>3075</v>
      </c>
    </row>
    <row r="1522" spans="1:8">
      <c r="A1522">
        <v>9951</v>
      </c>
      <c r="B1522" t="s">
        <v>481</v>
      </c>
      <c r="C1522">
        <v>75</v>
      </c>
      <c r="D1522" t="s">
        <v>662</v>
      </c>
      <c r="E1522">
        <v>701</v>
      </c>
      <c r="F1522" s="48" t="str">
        <f t="shared" si="23"/>
        <v>Tỉnh Bắc KạnHuyện Chợ MớiXã Yên Cư</v>
      </c>
      <c r="G1522" t="s">
        <v>3995</v>
      </c>
      <c r="H1522">
        <v>3076</v>
      </c>
    </row>
    <row r="1523" spans="1:8">
      <c r="A1523">
        <v>9952</v>
      </c>
      <c r="B1523" t="s">
        <v>481</v>
      </c>
      <c r="C1523">
        <v>75</v>
      </c>
      <c r="D1523" t="s">
        <v>662</v>
      </c>
      <c r="E1523">
        <v>701</v>
      </c>
      <c r="F1523" s="48" t="str">
        <f t="shared" si="23"/>
        <v>Tỉnh Bắc KạnHuyện Chợ MớiXã Nông Thịnh</v>
      </c>
      <c r="G1523" t="s">
        <v>3996</v>
      </c>
      <c r="H1523">
        <v>3077</v>
      </c>
    </row>
    <row r="1524" spans="1:8">
      <c r="A1524">
        <v>9953</v>
      </c>
      <c r="B1524" t="s">
        <v>481</v>
      </c>
      <c r="C1524">
        <v>75</v>
      </c>
      <c r="D1524" t="s">
        <v>662</v>
      </c>
      <c r="E1524">
        <v>701</v>
      </c>
      <c r="F1524" s="48" t="str">
        <f t="shared" si="23"/>
        <v>Tỉnh Bắc KạnHuyện Chợ MớiXã Yên Hân</v>
      </c>
      <c r="G1524" t="s">
        <v>3997</v>
      </c>
      <c r="H1524">
        <v>3078</v>
      </c>
    </row>
    <row r="1525" spans="1:8">
      <c r="A1525">
        <v>9954</v>
      </c>
      <c r="B1525" t="s">
        <v>481</v>
      </c>
      <c r="C1525">
        <v>75</v>
      </c>
      <c r="D1525" t="s">
        <v>662</v>
      </c>
      <c r="E1525">
        <v>701</v>
      </c>
      <c r="F1525" s="48" t="str">
        <f t="shared" si="23"/>
        <v>Tỉnh Bắc KạnHuyện Chợ MớiXã Thanh Bình</v>
      </c>
      <c r="G1525" t="s">
        <v>1620</v>
      </c>
      <c r="H1525">
        <v>3079</v>
      </c>
    </row>
    <row r="1526" spans="1:8">
      <c r="A1526">
        <v>9955</v>
      </c>
      <c r="B1526" t="s">
        <v>481</v>
      </c>
      <c r="C1526">
        <v>75</v>
      </c>
      <c r="D1526" t="s">
        <v>662</v>
      </c>
      <c r="E1526">
        <v>701</v>
      </c>
      <c r="F1526" s="48" t="str">
        <f t="shared" si="23"/>
        <v>Tỉnh Bắc KạnHuyện Chợ MớiXã Như Cố</v>
      </c>
      <c r="G1526" t="s">
        <v>3998</v>
      </c>
      <c r="H1526">
        <v>3080</v>
      </c>
    </row>
    <row r="1527" spans="1:8">
      <c r="A1527">
        <v>9956</v>
      </c>
      <c r="B1527" t="s">
        <v>481</v>
      </c>
      <c r="C1527">
        <v>75</v>
      </c>
      <c r="D1527" t="s">
        <v>662</v>
      </c>
      <c r="E1527">
        <v>701</v>
      </c>
      <c r="F1527" s="48" t="str">
        <f t="shared" si="23"/>
        <v>Tỉnh Bắc KạnHuyện Chợ MớiXã Bình Văn</v>
      </c>
      <c r="G1527" t="s">
        <v>3999</v>
      </c>
      <c r="H1527">
        <v>3081</v>
      </c>
    </row>
    <row r="1528" spans="1:8">
      <c r="A1528">
        <v>9957</v>
      </c>
      <c r="B1528" t="s">
        <v>481</v>
      </c>
      <c r="C1528">
        <v>75</v>
      </c>
      <c r="D1528" t="s">
        <v>662</v>
      </c>
      <c r="E1528">
        <v>701</v>
      </c>
      <c r="F1528" s="48" t="str">
        <f t="shared" si="23"/>
        <v>Tỉnh Bắc KạnHuyện Chợ MớiXã Yên Đĩnh</v>
      </c>
      <c r="G1528" t="s">
        <v>4000</v>
      </c>
      <c r="H1528">
        <v>3082</v>
      </c>
    </row>
    <row r="1529" spans="1:8">
      <c r="A1529">
        <v>10025</v>
      </c>
      <c r="B1529" t="s">
        <v>481</v>
      </c>
      <c r="C1529">
        <v>75</v>
      </c>
      <c r="D1529" t="s">
        <v>660</v>
      </c>
      <c r="E1529">
        <v>699</v>
      </c>
      <c r="F1529" s="48" t="str">
        <f t="shared" si="23"/>
        <v>Tỉnh Bắc KạnHuyện Bạch ThôngXã Vi Hương</v>
      </c>
      <c r="G1529" t="s">
        <v>4002</v>
      </c>
      <c r="H1529">
        <v>3084</v>
      </c>
    </row>
    <row r="1530" spans="1:8">
      <c r="A1530">
        <v>10026</v>
      </c>
      <c r="B1530" t="s">
        <v>481</v>
      </c>
      <c r="C1530">
        <v>75</v>
      </c>
      <c r="D1530" t="s">
        <v>660</v>
      </c>
      <c r="E1530">
        <v>699</v>
      </c>
      <c r="F1530" s="48" t="str">
        <f t="shared" si="23"/>
        <v>Tỉnh Bắc KạnHuyện Bạch ThôngXã Sĩ Bình</v>
      </c>
      <c r="G1530" t="s">
        <v>4003</v>
      </c>
      <c r="H1530">
        <v>3085</v>
      </c>
    </row>
    <row r="1531" spans="1:8">
      <c r="A1531">
        <v>10027</v>
      </c>
      <c r="B1531" t="s">
        <v>481</v>
      </c>
      <c r="C1531">
        <v>75</v>
      </c>
      <c r="D1531" t="s">
        <v>660</v>
      </c>
      <c r="E1531">
        <v>699</v>
      </c>
      <c r="F1531" s="48" t="str">
        <f t="shared" si="23"/>
        <v>Tỉnh Bắc KạnHuyện Bạch ThôngThị trấn Phủ Thông</v>
      </c>
      <c r="G1531" t="s">
        <v>4004</v>
      </c>
      <c r="H1531">
        <v>3086</v>
      </c>
    </row>
    <row r="1532" spans="1:8">
      <c r="A1532">
        <v>10028</v>
      </c>
      <c r="B1532" t="s">
        <v>481</v>
      </c>
      <c r="C1532">
        <v>75</v>
      </c>
      <c r="D1532" t="s">
        <v>660</v>
      </c>
      <c r="E1532">
        <v>699</v>
      </c>
      <c r="F1532" s="48" t="str">
        <f t="shared" si="23"/>
        <v>Tỉnh Bắc KạnHuyện Bạch ThôngXã Đôn Phong</v>
      </c>
      <c r="G1532" t="s">
        <v>4005</v>
      </c>
      <c r="H1532">
        <v>3087</v>
      </c>
    </row>
    <row r="1533" spans="1:8">
      <c r="A1533">
        <v>10029</v>
      </c>
      <c r="B1533" t="s">
        <v>481</v>
      </c>
      <c r="C1533">
        <v>75</v>
      </c>
      <c r="D1533" t="s">
        <v>660</v>
      </c>
      <c r="E1533">
        <v>699</v>
      </c>
      <c r="F1533" s="48" t="str">
        <f t="shared" si="23"/>
        <v>Tỉnh Bắc KạnHuyện Bạch ThôngXã Tú Trĩ</v>
      </c>
      <c r="G1533" t="s">
        <v>4006</v>
      </c>
      <c r="H1533">
        <v>3088</v>
      </c>
    </row>
    <row r="1534" spans="1:8">
      <c r="A1534">
        <v>10030</v>
      </c>
      <c r="B1534" t="s">
        <v>481</v>
      </c>
      <c r="C1534">
        <v>75</v>
      </c>
      <c r="D1534" t="s">
        <v>660</v>
      </c>
      <c r="E1534">
        <v>699</v>
      </c>
      <c r="F1534" s="48" t="str">
        <f t="shared" si="23"/>
        <v>Tỉnh Bắc KạnHuyện Bạch ThôngXã Vũ Muộn</v>
      </c>
      <c r="G1534" t="s">
        <v>4007</v>
      </c>
      <c r="H1534">
        <v>3089</v>
      </c>
    </row>
    <row r="1535" spans="1:8">
      <c r="A1535">
        <v>10031</v>
      </c>
      <c r="B1535" t="s">
        <v>481</v>
      </c>
      <c r="C1535">
        <v>75</v>
      </c>
      <c r="D1535" t="s">
        <v>660</v>
      </c>
      <c r="E1535">
        <v>699</v>
      </c>
      <c r="F1535" s="48" t="str">
        <f t="shared" si="23"/>
        <v>Tỉnh Bắc KạnHuyện Bạch ThôngXã Dương Phong</v>
      </c>
      <c r="G1535" t="s">
        <v>4008</v>
      </c>
      <c r="H1535">
        <v>3090</v>
      </c>
    </row>
    <row r="1536" spans="1:8">
      <c r="A1536">
        <v>10032</v>
      </c>
      <c r="B1536" t="s">
        <v>481</v>
      </c>
      <c r="C1536">
        <v>75</v>
      </c>
      <c r="D1536" t="s">
        <v>660</v>
      </c>
      <c r="E1536">
        <v>699</v>
      </c>
      <c r="F1536" s="48" t="str">
        <f t="shared" si="23"/>
        <v>Tỉnh Bắc KạnHuyện Bạch ThôngXã Tân Tiến</v>
      </c>
      <c r="G1536" t="s">
        <v>1316</v>
      </c>
      <c r="H1536">
        <v>3091</v>
      </c>
    </row>
    <row r="1537" spans="1:8">
      <c r="A1537">
        <v>10033</v>
      </c>
      <c r="B1537" t="s">
        <v>481</v>
      </c>
      <c r="C1537">
        <v>75</v>
      </c>
      <c r="D1537" t="s">
        <v>660</v>
      </c>
      <c r="E1537">
        <v>699</v>
      </c>
      <c r="F1537" s="48" t="str">
        <f t="shared" si="23"/>
        <v>Tỉnh Bắc KạnHuyện Bạch ThôngXã Quân Bình</v>
      </c>
      <c r="G1537" t="s">
        <v>4009</v>
      </c>
      <c r="H1537">
        <v>3092</v>
      </c>
    </row>
    <row r="1538" spans="1:8">
      <c r="A1538">
        <v>10034</v>
      </c>
      <c r="B1538" t="s">
        <v>481</v>
      </c>
      <c r="C1538">
        <v>75</v>
      </c>
      <c r="D1538" t="s">
        <v>660</v>
      </c>
      <c r="E1538">
        <v>699</v>
      </c>
      <c r="F1538" s="48" t="str">
        <f t="shared" ref="F1538:F1601" si="24">B1538&amp;D1538&amp;G1538</f>
        <v>Tỉnh Bắc KạnHuyện Bạch ThôngXã Nguyên Phúc</v>
      </c>
      <c r="G1538" t="s">
        <v>4010</v>
      </c>
      <c r="H1538">
        <v>3093</v>
      </c>
    </row>
    <row r="1539" spans="1:8">
      <c r="A1539">
        <v>10035</v>
      </c>
      <c r="B1539" t="s">
        <v>481</v>
      </c>
      <c r="C1539">
        <v>75</v>
      </c>
      <c r="D1539" t="s">
        <v>660</v>
      </c>
      <c r="E1539">
        <v>699</v>
      </c>
      <c r="F1539" s="48" t="str">
        <f t="shared" si="24"/>
        <v>Tỉnh Bắc KạnHuyện Bạch ThôngXã Lục Bình</v>
      </c>
      <c r="G1539" t="s">
        <v>4011</v>
      </c>
      <c r="H1539">
        <v>3094</v>
      </c>
    </row>
    <row r="1540" spans="1:8">
      <c r="A1540">
        <v>10036</v>
      </c>
      <c r="B1540" t="s">
        <v>481</v>
      </c>
      <c r="C1540">
        <v>75</v>
      </c>
      <c r="D1540" t="s">
        <v>660</v>
      </c>
      <c r="E1540">
        <v>699</v>
      </c>
      <c r="F1540" s="48" t="str">
        <f t="shared" si="24"/>
        <v>Tỉnh Bắc KạnHuyện Bạch ThôngXã Cao Sơn</v>
      </c>
      <c r="G1540" t="s">
        <v>1629</v>
      </c>
      <c r="H1540">
        <v>3095</v>
      </c>
    </row>
    <row r="1541" spans="1:8">
      <c r="A1541">
        <v>10037</v>
      </c>
      <c r="B1541" t="s">
        <v>481</v>
      </c>
      <c r="C1541">
        <v>75</v>
      </c>
      <c r="D1541" t="s">
        <v>660</v>
      </c>
      <c r="E1541">
        <v>699</v>
      </c>
      <c r="F1541" s="48" t="str">
        <f t="shared" si="24"/>
        <v>Tỉnh Bắc KạnHuyện Bạch ThôngXã Hà Vị</v>
      </c>
      <c r="G1541" t="s">
        <v>4012</v>
      </c>
      <c r="H1541">
        <v>3096</v>
      </c>
    </row>
    <row r="1542" spans="1:8">
      <c r="A1542">
        <v>10038</v>
      </c>
      <c r="B1542" t="s">
        <v>481</v>
      </c>
      <c r="C1542">
        <v>75</v>
      </c>
      <c r="D1542" t="s">
        <v>660</v>
      </c>
      <c r="E1542">
        <v>699</v>
      </c>
      <c r="F1542" s="48" t="str">
        <f t="shared" si="24"/>
        <v>Tỉnh Bắc KạnHuyện Bạch ThôngXã Cẩm Giàng</v>
      </c>
      <c r="G1542" t="s">
        <v>4013</v>
      </c>
      <c r="H1542">
        <v>3097</v>
      </c>
    </row>
    <row r="1543" spans="1:8">
      <c r="A1543">
        <v>10039</v>
      </c>
      <c r="B1543" t="s">
        <v>481</v>
      </c>
      <c r="C1543">
        <v>75</v>
      </c>
      <c r="D1543" t="s">
        <v>660</v>
      </c>
      <c r="E1543">
        <v>699</v>
      </c>
      <c r="F1543" s="48" t="str">
        <f t="shared" si="24"/>
        <v>Tỉnh Bắc KạnHuyện Bạch ThôngXã Mỹ Thanh</v>
      </c>
      <c r="G1543" t="s">
        <v>4014</v>
      </c>
      <c r="H1543">
        <v>3098</v>
      </c>
    </row>
    <row r="1544" spans="1:8">
      <c r="A1544">
        <v>10040</v>
      </c>
      <c r="B1544" t="s">
        <v>481</v>
      </c>
      <c r="C1544">
        <v>75</v>
      </c>
      <c r="D1544" t="s">
        <v>660</v>
      </c>
      <c r="E1544">
        <v>699</v>
      </c>
      <c r="F1544" s="48" t="str">
        <f t="shared" si="24"/>
        <v>Tỉnh Bắc KạnHuyện Bạch ThôngXã Quang Thuận</v>
      </c>
      <c r="G1544" t="s">
        <v>4015</v>
      </c>
      <c r="H1544">
        <v>3099</v>
      </c>
    </row>
    <row r="1545" spans="1:8">
      <c r="A1545">
        <v>10077</v>
      </c>
      <c r="B1545" t="s">
        <v>481</v>
      </c>
      <c r="C1545">
        <v>75</v>
      </c>
      <c r="D1545" t="s">
        <v>660</v>
      </c>
      <c r="E1545">
        <v>699</v>
      </c>
      <c r="F1545" s="48" t="str">
        <f t="shared" si="24"/>
        <v>Tỉnh Bắc KạnHuyện Bạch ThôngXã Phương Linh</v>
      </c>
      <c r="G1545" t="s">
        <v>4001</v>
      </c>
      <c r="H1545">
        <v>3083</v>
      </c>
    </row>
    <row r="1546" spans="1:8">
      <c r="A1546">
        <v>11163</v>
      </c>
      <c r="B1546" t="s">
        <v>481</v>
      </c>
      <c r="C1546">
        <v>75</v>
      </c>
      <c r="D1546" t="s">
        <v>657</v>
      </c>
      <c r="E1546">
        <v>696</v>
      </c>
      <c r="F1546" s="48" t="str">
        <f t="shared" si="24"/>
        <v>Tỉnh Bắc KạnHuyện Pác NặmXã Bộc Bố</v>
      </c>
      <c r="G1546" t="s">
        <v>2578</v>
      </c>
      <c r="H1546">
        <v>1390</v>
      </c>
    </row>
    <row r="1547" spans="1:8">
      <c r="A1547">
        <v>11164</v>
      </c>
      <c r="B1547" t="s">
        <v>481</v>
      </c>
      <c r="C1547">
        <v>75</v>
      </c>
      <c r="D1547" t="s">
        <v>657</v>
      </c>
      <c r="E1547">
        <v>696</v>
      </c>
      <c r="F1547" s="48" t="str">
        <f t="shared" si="24"/>
        <v>Tỉnh Bắc KạnHuyện Pác NặmXã Công Bằng</v>
      </c>
      <c r="G1547" t="s">
        <v>2579</v>
      </c>
      <c r="H1547">
        <v>1391</v>
      </c>
    </row>
    <row r="1548" spans="1:8">
      <c r="A1548">
        <v>11165</v>
      </c>
      <c r="B1548" t="s">
        <v>481</v>
      </c>
      <c r="C1548">
        <v>75</v>
      </c>
      <c r="D1548" t="s">
        <v>657</v>
      </c>
      <c r="E1548">
        <v>696</v>
      </c>
      <c r="F1548" s="48" t="str">
        <f t="shared" si="24"/>
        <v>Tỉnh Bắc KạnHuyện Pác NặmXã Bằng Thành</v>
      </c>
      <c r="G1548" t="s">
        <v>2580</v>
      </c>
      <c r="H1548">
        <v>1392</v>
      </c>
    </row>
    <row r="1549" spans="1:8">
      <c r="A1549">
        <v>11166</v>
      </c>
      <c r="B1549" t="s">
        <v>481</v>
      </c>
      <c r="C1549">
        <v>75</v>
      </c>
      <c r="D1549" t="s">
        <v>657</v>
      </c>
      <c r="E1549">
        <v>696</v>
      </c>
      <c r="F1549" s="48" t="str">
        <f t="shared" si="24"/>
        <v>Tỉnh Bắc KạnHuyện Pác NặmXã An Thắng</v>
      </c>
      <c r="G1549" t="s">
        <v>2254</v>
      </c>
      <c r="H1549">
        <v>1393</v>
      </c>
    </row>
    <row r="1550" spans="1:8">
      <c r="A1550">
        <v>11167</v>
      </c>
      <c r="B1550" t="s">
        <v>481</v>
      </c>
      <c r="C1550">
        <v>75</v>
      </c>
      <c r="D1550" t="s">
        <v>657</v>
      </c>
      <c r="E1550">
        <v>696</v>
      </c>
      <c r="F1550" s="48" t="str">
        <f t="shared" si="24"/>
        <v>Tỉnh Bắc KạnHuyện Pác NặmXã Cổ Linh</v>
      </c>
      <c r="G1550" t="s">
        <v>2581</v>
      </c>
      <c r="H1550">
        <v>1394</v>
      </c>
    </row>
    <row r="1551" spans="1:8">
      <c r="A1551">
        <v>11168</v>
      </c>
      <c r="B1551" t="s">
        <v>481</v>
      </c>
      <c r="C1551">
        <v>75</v>
      </c>
      <c r="D1551" t="s">
        <v>657</v>
      </c>
      <c r="E1551">
        <v>696</v>
      </c>
      <c r="F1551" s="48" t="str">
        <f t="shared" si="24"/>
        <v>Tỉnh Bắc KạnHuyện Pác NặmXã Nghiên Loan</v>
      </c>
      <c r="G1551" t="s">
        <v>2582</v>
      </c>
      <c r="H1551">
        <v>1395</v>
      </c>
    </row>
    <row r="1552" spans="1:8">
      <c r="A1552">
        <v>11169</v>
      </c>
      <c r="B1552" t="s">
        <v>481</v>
      </c>
      <c r="C1552">
        <v>75</v>
      </c>
      <c r="D1552" t="s">
        <v>657</v>
      </c>
      <c r="E1552">
        <v>696</v>
      </c>
      <c r="F1552" s="48" t="str">
        <f t="shared" si="24"/>
        <v>Tỉnh Bắc KạnHuyện Pác NặmXã Xuân La</v>
      </c>
      <c r="G1552" t="s">
        <v>2583</v>
      </c>
      <c r="H1552">
        <v>1396</v>
      </c>
    </row>
    <row r="1553" spans="1:8">
      <c r="A1553">
        <v>11304</v>
      </c>
      <c r="B1553" t="s">
        <v>481</v>
      </c>
      <c r="C1553">
        <v>75</v>
      </c>
      <c r="D1553" t="s">
        <v>657</v>
      </c>
      <c r="E1553">
        <v>696</v>
      </c>
      <c r="F1553" s="48" t="str">
        <f t="shared" si="24"/>
        <v>Tỉnh Bắc KạnHuyện Pác NặmXã Cao Tân</v>
      </c>
      <c r="G1553" t="s">
        <v>2584</v>
      </c>
      <c r="H1553">
        <v>1397</v>
      </c>
    </row>
    <row r="1554" spans="1:8">
      <c r="A1554">
        <v>11305</v>
      </c>
      <c r="B1554" t="s">
        <v>481</v>
      </c>
      <c r="C1554">
        <v>75</v>
      </c>
      <c r="D1554" t="s">
        <v>657</v>
      </c>
      <c r="E1554">
        <v>696</v>
      </c>
      <c r="F1554" s="48" t="str">
        <f t="shared" si="24"/>
        <v>Tỉnh Bắc KạnHuyện Pác NặmXã Nhạn Môn</v>
      </c>
      <c r="G1554" t="s">
        <v>2585</v>
      </c>
      <c r="H1554">
        <v>1398</v>
      </c>
    </row>
    <row r="1555" spans="1:8">
      <c r="A1555">
        <v>11306</v>
      </c>
      <c r="B1555" t="s">
        <v>481</v>
      </c>
      <c r="C1555">
        <v>75</v>
      </c>
      <c r="D1555" t="s">
        <v>657</v>
      </c>
      <c r="E1555">
        <v>696</v>
      </c>
      <c r="F1555" s="48" t="str">
        <f t="shared" si="24"/>
        <v>Tỉnh Bắc KạnHuyện Pác NặmXã Giáo Hiệu</v>
      </c>
      <c r="G1555" t="s">
        <v>2586</v>
      </c>
      <c r="H1555">
        <v>1399</v>
      </c>
    </row>
    <row r="1556" spans="1:8">
      <c r="A1556">
        <v>11307</v>
      </c>
      <c r="B1556" t="s">
        <v>481</v>
      </c>
      <c r="C1556">
        <v>75</v>
      </c>
      <c r="D1556" t="s">
        <v>658</v>
      </c>
      <c r="E1556">
        <v>697</v>
      </c>
      <c r="F1556" s="48" t="str">
        <f t="shared" si="24"/>
        <v>Tỉnh Bắc KạnHuyện Ba BểXã Bành Trạch</v>
      </c>
      <c r="G1556" t="s">
        <v>2587</v>
      </c>
      <c r="H1556">
        <v>1400</v>
      </c>
    </row>
    <row r="1557" spans="1:8">
      <c r="A1557">
        <v>11308</v>
      </c>
      <c r="B1557" t="s">
        <v>481</v>
      </c>
      <c r="C1557">
        <v>75</v>
      </c>
      <c r="D1557" t="s">
        <v>658</v>
      </c>
      <c r="E1557">
        <v>697</v>
      </c>
      <c r="F1557" s="48" t="str">
        <f t="shared" si="24"/>
        <v>Tỉnh Bắc KạnHuyện Ba BểXã Cao Thượng</v>
      </c>
      <c r="G1557" t="s">
        <v>2588</v>
      </c>
      <c r="H1557">
        <v>1401</v>
      </c>
    </row>
    <row r="1558" spans="1:8">
      <c r="A1558">
        <v>11309</v>
      </c>
      <c r="B1558" t="s">
        <v>481</v>
      </c>
      <c r="C1558">
        <v>75</v>
      </c>
      <c r="D1558" t="s">
        <v>658</v>
      </c>
      <c r="E1558">
        <v>697</v>
      </c>
      <c r="F1558" s="48" t="str">
        <f t="shared" si="24"/>
        <v>Tỉnh Bắc KạnHuyện Ba BểThị trấn Chợ Rã</v>
      </c>
      <c r="G1558" t="s">
        <v>2589</v>
      </c>
      <c r="H1558">
        <v>1402</v>
      </c>
    </row>
    <row r="1559" spans="1:8">
      <c r="A1559">
        <v>11310</v>
      </c>
      <c r="B1559" t="s">
        <v>481</v>
      </c>
      <c r="C1559">
        <v>75</v>
      </c>
      <c r="D1559" t="s">
        <v>658</v>
      </c>
      <c r="E1559">
        <v>697</v>
      </c>
      <c r="F1559" s="48" t="str">
        <f t="shared" si="24"/>
        <v>Tỉnh Bắc KạnHuyện Ba BểXã Cao Trĩ</v>
      </c>
      <c r="G1559" t="s">
        <v>2590</v>
      </c>
      <c r="H1559">
        <v>1403</v>
      </c>
    </row>
    <row r="1560" spans="1:8">
      <c r="A1560">
        <v>11311</v>
      </c>
      <c r="B1560" t="s">
        <v>481</v>
      </c>
      <c r="C1560">
        <v>75</v>
      </c>
      <c r="D1560" t="s">
        <v>658</v>
      </c>
      <c r="E1560">
        <v>697</v>
      </c>
      <c r="F1560" s="48" t="str">
        <f t="shared" si="24"/>
        <v>Tỉnh Bắc KạnHuyện Ba BểXã Yến Dương</v>
      </c>
      <c r="G1560" t="s">
        <v>2591</v>
      </c>
      <c r="H1560">
        <v>1404</v>
      </c>
    </row>
    <row r="1561" spans="1:8">
      <c r="A1561">
        <v>11312</v>
      </c>
      <c r="B1561" t="s">
        <v>481</v>
      </c>
      <c r="C1561">
        <v>75</v>
      </c>
      <c r="D1561" t="s">
        <v>658</v>
      </c>
      <c r="E1561">
        <v>697</v>
      </c>
      <c r="F1561" s="48" t="str">
        <f t="shared" si="24"/>
        <v>Tỉnh Bắc KạnHuyện Ba BểXã Phúc Lộc</v>
      </c>
      <c r="G1561" t="s">
        <v>2592</v>
      </c>
      <c r="H1561">
        <v>1405</v>
      </c>
    </row>
    <row r="1562" spans="1:8">
      <c r="A1562">
        <v>11313</v>
      </c>
      <c r="B1562" t="s">
        <v>481</v>
      </c>
      <c r="C1562">
        <v>75</v>
      </c>
      <c r="D1562" t="s">
        <v>658</v>
      </c>
      <c r="E1562">
        <v>697</v>
      </c>
      <c r="F1562" s="48" t="str">
        <f t="shared" si="24"/>
        <v>Tỉnh Bắc KạnHuyện Ba BểXã Hà Hiệu</v>
      </c>
      <c r="G1562" t="s">
        <v>2593</v>
      </c>
      <c r="H1562">
        <v>1406</v>
      </c>
    </row>
    <row r="1563" spans="1:8">
      <c r="A1563">
        <v>11314</v>
      </c>
      <c r="B1563" t="s">
        <v>481</v>
      </c>
      <c r="C1563">
        <v>75</v>
      </c>
      <c r="D1563" t="s">
        <v>658</v>
      </c>
      <c r="E1563">
        <v>697</v>
      </c>
      <c r="F1563" s="48" t="str">
        <f t="shared" si="24"/>
        <v>Tỉnh Bắc KạnHuyện Ba BểXã Quảng Khê</v>
      </c>
      <c r="G1563" t="s">
        <v>2594</v>
      </c>
      <c r="H1563">
        <v>1407</v>
      </c>
    </row>
    <row r="1564" spans="1:8">
      <c r="A1564">
        <v>11315</v>
      </c>
      <c r="B1564" t="s">
        <v>481</v>
      </c>
      <c r="C1564">
        <v>75</v>
      </c>
      <c r="D1564" t="s">
        <v>658</v>
      </c>
      <c r="E1564">
        <v>697</v>
      </c>
      <c r="F1564" s="48" t="str">
        <f t="shared" si="24"/>
        <v>Tỉnh Bắc KạnHuyện Ba BểXã Mỹ Phương</v>
      </c>
      <c r="G1564" t="s">
        <v>2595</v>
      </c>
      <c r="H1564">
        <v>1408</v>
      </c>
    </row>
    <row r="1565" spans="1:8">
      <c r="A1565">
        <v>11316</v>
      </c>
      <c r="B1565" t="s">
        <v>481</v>
      </c>
      <c r="C1565">
        <v>75</v>
      </c>
      <c r="D1565" t="s">
        <v>658</v>
      </c>
      <c r="E1565">
        <v>697</v>
      </c>
      <c r="F1565" s="48" t="str">
        <f t="shared" si="24"/>
        <v>Tỉnh Bắc KạnHuyện Ba BểXã Chu Hương</v>
      </c>
      <c r="G1565" t="s">
        <v>2596</v>
      </c>
      <c r="H1565">
        <v>1409</v>
      </c>
    </row>
    <row r="1566" spans="1:8">
      <c r="A1566">
        <v>11317</v>
      </c>
      <c r="B1566" t="s">
        <v>481</v>
      </c>
      <c r="C1566">
        <v>75</v>
      </c>
      <c r="D1566" t="s">
        <v>658</v>
      </c>
      <c r="E1566">
        <v>697</v>
      </c>
      <c r="F1566" s="48" t="str">
        <f t="shared" si="24"/>
        <v>Tỉnh Bắc KạnHuyện Ba BểXã Đồng Phúc</v>
      </c>
      <c r="G1566" t="s">
        <v>2597</v>
      </c>
      <c r="H1566">
        <v>1410</v>
      </c>
    </row>
    <row r="1567" spans="1:8">
      <c r="A1567">
        <v>11318</v>
      </c>
      <c r="B1567" t="s">
        <v>481</v>
      </c>
      <c r="C1567">
        <v>75</v>
      </c>
      <c r="D1567" t="s">
        <v>658</v>
      </c>
      <c r="E1567">
        <v>697</v>
      </c>
      <c r="F1567" s="48" t="str">
        <f t="shared" si="24"/>
        <v>Tỉnh Bắc KạnHuyện Ba BểXã Khang Ninh</v>
      </c>
      <c r="G1567" t="s">
        <v>2598</v>
      </c>
      <c r="H1567">
        <v>1411</v>
      </c>
    </row>
    <row r="1568" spans="1:8">
      <c r="A1568">
        <v>11319</v>
      </c>
      <c r="B1568" t="s">
        <v>481</v>
      </c>
      <c r="C1568">
        <v>75</v>
      </c>
      <c r="D1568" t="s">
        <v>658</v>
      </c>
      <c r="E1568">
        <v>697</v>
      </c>
      <c r="F1568" s="48" t="str">
        <f t="shared" si="24"/>
        <v>Tỉnh Bắc KạnHuyện Ba BểXã Nam Mẫu</v>
      </c>
      <c r="G1568" t="s">
        <v>2599</v>
      </c>
      <c r="H1568">
        <v>1412</v>
      </c>
    </row>
    <row r="1569" spans="1:8">
      <c r="A1569">
        <v>11320</v>
      </c>
      <c r="B1569" t="s">
        <v>481</v>
      </c>
      <c r="C1569">
        <v>75</v>
      </c>
      <c r="D1569" t="s">
        <v>658</v>
      </c>
      <c r="E1569">
        <v>697</v>
      </c>
      <c r="F1569" s="48" t="str">
        <f t="shared" si="24"/>
        <v>Tỉnh Bắc KạnHuyện Ba BểXã Hoàng Trĩ</v>
      </c>
      <c r="G1569" t="s">
        <v>2600</v>
      </c>
      <c r="H1569">
        <v>1413</v>
      </c>
    </row>
    <row r="1570" spans="1:8">
      <c r="A1570">
        <v>11321</v>
      </c>
      <c r="B1570" t="s">
        <v>481</v>
      </c>
      <c r="C1570">
        <v>75</v>
      </c>
      <c r="D1570" t="s">
        <v>658</v>
      </c>
      <c r="E1570">
        <v>697</v>
      </c>
      <c r="F1570" s="48" t="str">
        <f t="shared" si="24"/>
        <v>Tỉnh Bắc KạnHuyện Ba BểXã Thượng Giáo</v>
      </c>
      <c r="G1570" t="s">
        <v>2601</v>
      </c>
      <c r="H1570">
        <v>1414</v>
      </c>
    </row>
    <row r="1571" spans="1:8">
      <c r="A1571">
        <v>11322</v>
      </c>
      <c r="B1571" t="s">
        <v>481</v>
      </c>
      <c r="C1571">
        <v>75</v>
      </c>
      <c r="D1571" t="s">
        <v>658</v>
      </c>
      <c r="E1571">
        <v>697</v>
      </c>
      <c r="F1571" s="48" t="str">
        <f t="shared" si="24"/>
        <v>Tỉnh Bắc KạnHuyện Ba BểXã Địa Linh</v>
      </c>
      <c r="G1571" t="s">
        <v>2602</v>
      </c>
      <c r="H1571">
        <v>1415</v>
      </c>
    </row>
    <row r="1572" spans="1:8">
      <c r="A1572">
        <v>11323</v>
      </c>
      <c r="B1572" t="s">
        <v>481</v>
      </c>
      <c r="C1572">
        <v>75</v>
      </c>
      <c r="D1572" t="s">
        <v>659</v>
      </c>
      <c r="E1572">
        <v>698</v>
      </c>
      <c r="F1572" s="48" t="str">
        <f t="shared" si="24"/>
        <v>Tỉnh Bắc KạnHuyện Ngân SơnXã Thượng Ân</v>
      </c>
      <c r="G1572" t="s">
        <v>2603</v>
      </c>
      <c r="H1572">
        <v>1416</v>
      </c>
    </row>
    <row r="1573" spans="1:8">
      <c r="A1573">
        <v>11324</v>
      </c>
      <c r="B1573" t="s">
        <v>481</v>
      </c>
      <c r="C1573">
        <v>75</v>
      </c>
      <c r="D1573" t="s">
        <v>659</v>
      </c>
      <c r="E1573">
        <v>698</v>
      </c>
      <c r="F1573" s="48" t="str">
        <f t="shared" si="24"/>
        <v>Tỉnh Bắc KạnHuyện Ngân SơnXã Bằng Vân</v>
      </c>
      <c r="G1573" t="s">
        <v>2604</v>
      </c>
      <c r="H1573">
        <v>1417</v>
      </c>
    </row>
    <row r="1574" spans="1:8">
      <c r="A1574">
        <v>11325</v>
      </c>
      <c r="B1574" t="s">
        <v>481</v>
      </c>
      <c r="C1574">
        <v>75</v>
      </c>
      <c r="D1574" t="s">
        <v>659</v>
      </c>
      <c r="E1574">
        <v>698</v>
      </c>
      <c r="F1574" s="48" t="str">
        <f t="shared" si="24"/>
        <v>Tỉnh Bắc KạnHuyện Ngân SơnXã Trung Hoà</v>
      </c>
      <c r="G1574" t="s">
        <v>2605</v>
      </c>
      <c r="H1574">
        <v>1418</v>
      </c>
    </row>
    <row r="1575" spans="1:8">
      <c r="A1575">
        <v>11326</v>
      </c>
      <c r="B1575" t="s">
        <v>481</v>
      </c>
      <c r="C1575">
        <v>75</v>
      </c>
      <c r="D1575" t="s">
        <v>659</v>
      </c>
      <c r="E1575">
        <v>698</v>
      </c>
      <c r="F1575" s="48" t="str">
        <f t="shared" si="24"/>
        <v>Tỉnh Bắc KạnHuyện Ngân SơnXã Vân Tùng</v>
      </c>
      <c r="G1575" t="s">
        <v>2606</v>
      </c>
      <c r="H1575">
        <v>1419</v>
      </c>
    </row>
    <row r="1576" spans="1:8">
      <c r="A1576">
        <v>11327</v>
      </c>
      <c r="B1576" t="s">
        <v>481</v>
      </c>
      <c r="C1576">
        <v>75</v>
      </c>
      <c r="D1576" t="s">
        <v>659</v>
      </c>
      <c r="E1576">
        <v>698</v>
      </c>
      <c r="F1576" s="48" t="str">
        <f t="shared" si="24"/>
        <v>Tỉnh Bắc KạnHuyện Ngân SơnXã Thượng Quan</v>
      </c>
      <c r="G1576" t="s">
        <v>2607</v>
      </c>
      <c r="H1576">
        <v>1420</v>
      </c>
    </row>
    <row r="1577" spans="1:8">
      <c r="A1577">
        <v>11328</v>
      </c>
      <c r="B1577" t="s">
        <v>481</v>
      </c>
      <c r="C1577">
        <v>75</v>
      </c>
      <c r="D1577" t="s">
        <v>659</v>
      </c>
      <c r="E1577">
        <v>698</v>
      </c>
      <c r="F1577" s="48" t="str">
        <f t="shared" si="24"/>
        <v>Tỉnh Bắc KạnHuyện Ngân SơnXã Lãng Ngâm</v>
      </c>
      <c r="G1577" t="s">
        <v>2393</v>
      </c>
      <c r="H1577">
        <v>1421</v>
      </c>
    </row>
    <row r="1578" spans="1:8">
      <c r="A1578">
        <v>11329</v>
      </c>
      <c r="B1578" t="s">
        <v>481</v>
      </c>
      <c r="C1578">
        <v>75</v>
      </c>
      <c r="D1578" t="s">
        <v>659</v>
      </c>
      <c r="E1578">
        <v>698</v>
      </c>
      <c r="F1578" s="48" t="str">
        <f t="shared" si="24"/>
        <v>Tỉnh Bắc KạnHuyện Ngân SơnXã Đức Vân</v>
      </c>
      <c r="G1578" t="s">
        <v>2608</v>
      </c>
      <c r="H1578">
        <v>1422</v>
      </c>
    </row>
    <row r="1579" spans="1:8">
      <c r="A1579">
        <v>11330</v>
      </c>
      <c r="B1579" t="s">
        <v>481</v>
      </c>
      <c r="C1579">
        <v>75</v>
      </c>
      <c r="D1579" t="s">
        <v>659</v>
      </c>
      <c r="E1579">
        <v>698</v>
      </c>
      <c r="F1579" s="48" t="str">
        <f t="shared" si="24"/>
        <v>Tỉnh Bắc KạnHuyện Ngân SơnXã Cốc Đán</v>
      </c>
      <c r="G1579" t="s">
        <v>2609</v>
      </c>
      <c r="H1579">
        <v>1423</v>
      </c>
    </row>
    <row r="1580" spans="1:8">
      <c r="A1580">
        <v>11331</v>
      </c>
      <c r="B1580" t="s">
        <v>481</v>
      </c>
      <c r="C1580">
        <v>75</v>
      </c>
      <c r="D1580" t="s">
        <v>659</v>
      </c>
      <c r="E1580">
        <v>698</v>
      </c>
      <c r="F1580" s="48" t="str">
        <f t="shared" si="24"/>
        <v>Tỉnh Bắc KạnHuyện Ngân SơnXã Thuần Mang</v>
      </c>
      <c r="G1580" t="s">
        <v>2610</v>
      </c>
      <c r="H1580">
        <v>1424</v>
      </c>
    </row>
    <row r="1581" spans="1:8">
      <c r="A1581">
        <v>11332</v>
      </c>
      <c r="B1581" t="s">
        <v>481</v>
      </c>
      <c r="C1581">
        <v>75</v>
      </c>
      <c r="D1581" t="s">
        <v>659</v>
      </c>
      <c r="E1581">
        <v>698</v>
      </c>
      <c r="F1581" s="48" t="str">
        <f t="shared" si="24"/>
        <v>Tỉnh Bắc KạnHuyện Ngân SơnThị trấn Nà Phặc</v>
      </c>
      <c r="G1581" t="s">
        <v>2611</v>
      </c>
      <c r="H1581">
        <v>1425</v>
      </c>
    </row>
    <row r="1582" spans="1:8">
      <c r="A1582">
        <v>11333</v>
      </c>
      <c r="B1582" t="s">
        <v>481</v>
      </c>
      <c r="C1582">
        <v>75</v>
      </c>
      <c r="D1582" t="s">
        <v>659</v>
      </c>
      <c r="E1582">
        <v>698</v>
      </c>
      <c r="F1582" s="48" t="str">
        <f t="shared" si="24"/>
        <v>Tỉnh Bắc KạnHuyện Ngân SơnXã Hương Nê</v>
      </c>
      <c r="G1582" t="s">
        <v>2612</v>
      </c>
      <c r="H1582">
        <v>1426</v>
      </c>
    </row>
    <row r="1583" spans="1:8">
      <c r="A1583">
        <v>1311</v>
      </c>
      <c r="B1583" t="s">
        <v>597</v>
      </c>
      <c r="C1583">
        <v>133</v>
      </c>
      <c r="D1583" t="s">
        <v>1288</v>
      </c>
      <c r="E1583">
        <v>1344</v>
      </c>
      <c r="F1583" s="48" t="str">
        <f t="shared" si="24"/>
        <v>Tỉnh Bạc LiêuHuyện Đông HảiThị trấn Gành Hào</v>
      </c>
      <c r="G1583" t="s">
        <v>7250</v>
      </c>
      <c r="H1583">
        <v>7547</v>
      </c>
    </row>
    <row r="1584" spans="1:8">
      <c r="A1584">
        <v>1312</v>
      </c>
      <c r="B1584" t="s">
        <v>597</v>
      </c>
      <c r="C1584">
        <v>133</v>
      </c>
      <c r="D1584" t="s">
        <v>1288</v>
      </c>
      <c r="E1584">
        <v>1344</v>
      </c>
      <c r="F1584" s="48" t="str">
        <f t="shared" si="24"/>
        <v>Tỉnh Bạc LiêuHuyện Đông HảiXã Long Điền Tây</v>
      </c>
      <c r="G1584" t="s">
        <v>7251</v>
      </c>
      <c r="H1584">
        <v>7548</v>
      </c>
    </row>
    <row r="1585" spans="1:8">
      <c r="A1585">
        <v>1313</v>
      </c>
      <c r="B1585" t="s">
        <v>597</v>
      </c>
      <c r="C1585">
        <v>133</v>
      </c>
      <c r="D1585" t="s">
        <v>1288</v>
      </c>
      <c r="E1585">
        <v>1344</v>
      </c>
      <c r="F1585" s="48" t="str">
        <f t="shared" si="24"/>
        <v>Tỉnh Bạc LiêuHuyện Đông HảiXã Long Điền</v>
      </c>
      <c r="G1585" t="s">
        <v>7252</v>
      </c>
      <c r="H1585">
        <v>7549</v>
      </c>
    </row>
    <row r="1586" spans="1:8">
      <c r="A1586">
        <v>1314</v>
      </c>
      <c r="B1586" t="s">
        <v>597</v>
      </c>
      <c r="C1586">
        <v>133</v>
      </c>
      <c r="D1586" t="s">
        <v>1288</v>
      </c>
      <c r="E1586">
        <v>1344</v>
      </c>
      <c r="F1586" s="48" t="str">
        <f t="shared" si="24"/>
        <v>Tỉnh Bạc LiêuHuyện Đông HảiXã An Trạch</v>
      </c>
      <c r="G1586" t="s">
        <v>7253</v>
      </c>
      <c r="H1586">
        <v>7550</v>
      </c>
    </row>
    <row r="1587" spans="1:8">
      <c r="A1587">
        <v>1315</v>
      </c>
      <c r="B1587" t="s">
        <v>597</v>
      </c>
      <c r="C1587">
        <v>133</v>
      </c>
      <c r="D1587" t="s">
        <v>1288</v>
      </c>
      <c r="E1587">
        <v>1344</v>
      </c>
      <c r="F1587" s="48" t="str">
        <f t="shared" si="24"/>
        <v>Tỉnh Bạc LiêuHuyện Đông HảiXã An Trạch A</v>
      </c>
      <c r="G1587" t="s">
        <v>7254</v>
      </c>
      <c r="H1587">
        <v>7551</v>
      </c>
    </row>
    <row r="1588" spans="1:8">
      <c r="A1588">
        <v>1316</v>
      </c>
      <c r="B1588" t="s">
        <v>597</v>
      </c>
      <c r="C1588">
        <v>133</v>
      </c>
      <c r="D1588" t="s">
        <v>1288</v>
      </c>
      <c r="E1588">
        <v>1344</v>
      </c>
      <c r="F1588" s="48" t="str">
        <f t="shared" si="24"/>
        <v>Tỉnh Bạc LiêuHuyện Đông HảiXã Điền Hải</v>
      </c>
      <c r="G1588" t="s">
        <v>4579</v>
      </c>
      <c r="H1588">
        <v>7552</v>
      </c>
    </row>
    <row r="1589" spans="1:8">
      <c r="A1589">
        <v>1317</v>
      </c>
      <c r="B1589" t="s">
        <v>597</v>
      </c>
      <c r="C1589">
        <v>133</v>
      </c>
      <c r="D1589" t="s">
        <v>1288</v>
      </c>
      <c r="E1589">
        <v>1344</v>
      </c>
      <c r="F1589" s="48" t="str">
        <f t="shared" si="24"/>
        <v>Tỉnh Bạc LiêuHuyện Đông HảiXã An Phúc</v>
      </c>
      <c r="G1589" t="s">
        <v>7255</v>
      </c>
      <c r="H1589">
        <v>7553</v>
      </c>
    </row>
    <row r="1590" spans="1:8">
      <c r="A1590">
        <v>1318</v>
      </c>
      <c r="B1590" t="s">
        <v>597</v>
      </c>
      <c r="C1590">
        <v>133</v>
      </c>
      <c r="D1590" t="s">
        <v>1288</v>
      </c>
      <c r="E1590">
        <v>1344</v>
      </c>
      <c r="F1590" s="48" t="str">
        <f t="shared" si="24"/>
        <v>Tỉnh Bạc LiêuHuyện Đông HảiXã Định Thành</v>
      </c>
      <c r="G1590" t="s">
        <v>5277</v>
      </c>
      <c r="H1590">
        <v>7554</v>
      </c>
    </row>
    <row r="1591" spans="1:8">
      <c r="A1591">
        <v>1319</v>
      </c>
      <c r="B1591" t="s">
        <v>597</v>
      </c>
      <c r="C1591">
        <v>133</v>
      </c>
      <c r="D1591" t="s">
        <v>1288</v>
      </c>
      <c r="E1591">
        <v>1344</v>
      </c>
      <c r="F1591" s="48" t="str">
        <f t="shared" si="24"/>
        <v>Tỉnh Bạc LiêuHuyện Đông HảiXã Định Thành A</v>
      </c>
      <c r="G1591" t="s">
        <v>7256</v>
      </c>
      <c r="H1591">
        <v>7555</v>
      </c>
    </row>
    <row r="1592" spans="1:8">
      <c r="A1592">
        <v>1320</v>
      </c>
      <c r="B1592" t="s">
        <v>597</v>
      </c>
      <c r="C1592">
        <v>133</v>
      </c>
      <c r="D1592" t="s">
        <v>1288</v>
      </c>
      <c r="E1592">
        <v>1344</v>
      </c>
      <c r="F1592" s="48" t="str">
        <f t="shared" si="24"/>
        <v>Tỉnh Bạc LiêuHuyện Đông HảiXã Long Điền Đông</v>
      </c>
      <c r="G1592" t="s">
        <v>7257</v>
      </c>
      <c r="H1592">
        <v>7556</v>
      </c>
    </row>
    <row r="1593" spans="1:8">
      <c r="A1593">
        <v>1321</v>
      </c>
      <c r="B1593" t="s">
        <v>597</v>
      </c>
      <c r="C1593">
        <v>133</v>
      </c>
      <c r="D1593" t="s">
        <v>1288</v>
      </c>
      <c r="E1593">
        <v>1344</v>
      </c>
      <c r="F1593" s="48" t="str">
        <f t="shared" si="24"/>
        <v>Tỉnh Bạc LiêuHuyện Đông HảiXã Long Điền Đông A</v>
      </c>
      <c r="G1593" t="s">
        <v>7258</v>
      </c>
      <c r="H1593">
        <v>7557</v>
      </c>
    </row>
    <row r="1594" spans="1:8">
      <c r="A1594">
        <v>3421</v>
      </c>
      <c r="B1594" t="s">
        <v>597</v>
      </c>
      <c r="C1594">
        <v>133</v>
      </c>
      <c r="D1594" t="s">
        <v>1289</v>
      </c>
      <c r="E1594">
        <v>1345</v>
      </c>
      <c r="F1594" s="48" t="str">
        <f t="shared" si="24"/>
        <v>Tỉnh Bạc LiêuHuyện Hòa BìnhXã Minh Diệu</v>
      </c>
      <c r="G1594" t="s">
        <v>5950</v>
      </c>
      <c r="H1594">
        <v>5639</v>
      </c>
    </row>
    <row r="1595" spans="1:8">
      <c r="A1595">
        <v>3422</v>
      </c>
      <c r="B1595" t="s">
        <v>597</v>
      </c>
      <c r="C1595">
        <v>133</v>
      </c>
      <c r="D1595" t="s">
        <v>1289</v>
      </c>
      <c r="E1595">
        <v>1345</v>
      </c>
      <c r="F1595" s="48" t="str">
        <f t="shared" si="24"/>
        <v>Tỉnh Bạc LiêuHuyện Hòa BìnhThị trấn Hoà Bình</v>
      </c>
      <c r="G1595" t="s">
        <v>5951</v>
      </c>
      <c r="H1595">
        <v>5640</v>
      </c>
    </row>
    <row r="1596" spans="1:8">
      <c r="A1596">
        <v>3423</v>
      </c>
      <c r="B1596" t="s">
        <v>597</v>
      </c>
      <c r="C1596">
        <v>133</v>
      </c>
      <c r="D1596" t="s">
        <v>1289</v>
      </c>
      <c r="E1596">
        <v>1345</v>
      </c>
      <c r="F1596" s="48" t="str">
        <f t="shared" si="24"/>
        <v>Tỉnh Bạc LiêuHuyện Hòa BìnhXã Vĩnh Mỹ B</v>
      </c>
      <c r="G1596" t="s">
        <v>5952</v>
      </c>
      <c r="H1596">
        <v>5641</v>
      </c>
    </row>
    <row r="1597" spans="1:8">
      <c r="A1597">
        <v>3424</v>
      </c>
      <c r="B1597" t="s">
        <v>597</v>
      </c>
      <c r="C1597">
        <v>133</v>
      </c>
      <c r="D1597" t="s">
        <v>1289</v>
      </c>
      <c r="E1597">
        <v>1345</v>
      </c>
      <c r="F1597" s="48" t="str">
        <f t="shared" si="24"/>
        <v>Tỉnh Bạc LiêuHuyện Hòa BìnhXã Vĩnh Thịnh</v>
      </c>
      <c r="G1597" t="s">
        <v>5359</v>
      </c>
      <c r="H1597">
        <v>5642</v>
      </c>
    </row>
    <row r="1598" spans="1:8">
      <c r="A1598">
        <v>3425</v>
      </c>
      <c r="B1598" t="s">
        <v>597</v>
      </c>
      <c r="C1598">
        <v>133</v>
      </c>
      <c r="D1598" t="s">
        <v>1289</v>
      </c>
      <c r="E1598">
        <v>1345</v>
      </c>
      <c r="F1598" s="48" t="str">
        <f t="shared" si="24"/>
        <v>Tỉnh Bạc LiêuHuyện Hòa BìnhXã Vĩnh Bình</v>
      </c>
      <c r="G1598" t="s">
        <v>2043</v>
      </c>
      <c r="H1598">
        <v>5643</v>
      </c>
    </row>
    <row r="1599" spans="1:8">
      <c r="A1599">
        <v>3426</v>
      </c>
      <c r="B1599" t="s">
        <v>597</v>
      </c>
      <c r="C1599">
        <v>133</v>
      </c>
      <c r="D1599" t="s">
        <v>1289</v>
      </c>
      <c r="E1599">
        <v>1345</v>
      </c>
      <c r="F1599" s="48" t="str">
        <f t="shared" si="24"/>
        <v>Tỉnh Bạc LiêuHuyện Hòa BìnhXã Vĩnh Mỹ A</v>
      </c>
      <c r="G1599" t="s">
        <v>5953</v>
      </c>
      <c r="H1599">
        <v>5644</v>
      </c>
    </row>
    <row r="1600" spans="1:8">
      <c r="A1600">
        <v>3427</v>
      </c>
      <c r="B1600" t="s">
        <v>597</v>
      </c>
      <c r="C1600">
        <v>133</v>
      </c>
      <c r="D1600" t="s">
        <v>1289</v>
      </c>
      <c r="E1600">
        <v>1345</v>
      </c>
      <c r="F1600" s="48" t="str">
        <f t="shared" si="24"/>
        <v>Tỉnh Bạc LiêuHuyện Hòa BìnhXã Vĩnh Hậu</v>
      </c>
      <c r="G1600" t="s">
        <v>5954</v>
      </c>
      <c r="H1600">
        <v>5645</v>
      </c>
    </row>
    <row r="1601" spans="1:8">
      <c r="A1601">
        <v>3428</v>
      </c>
      <c r="B1601" t="s">
        <v>597</v>
      </c>
      <c r="C1601">
        <v>133</v>
      </c>
      <c r="D1601" t="s">
        <v>1289</v>
      </c>
      <c r="E1601">
        <v>1345</v>
      </c>
      <c r="F1601" s="48" t="str">
        <f t="shared" si="24"/>
        <v>Tỉnh Bạc LiêuHuyện Hòa BìnhXã Vĩnh Hậu A</v>
      </c>
      <c r="G1601" t="s">
        <v>5955</v>
      </c>
      <c r="H1601">
        <v>5646</v>
      </c>
    </row>
    <row r="1602" spans="1:8">
      <c r="A1602">
        <v>5985</v>
      </c>
      <c r="B1602" t="s">
        <v>597</v>
      </c>
      <c r="C1602">
        <v>133</v>
      </c>
      <c r="D1602" t="s">
        <v>1283</v>
      </c>
      <c r="E1602">
        <v>1339</v>
      </c>
      <c r="F1602" s="48" t="str">
        <f t="shared" ref="F1602:F1665" si="25">B1602&amp;D1602&amp;G1602</f>
        <v>Tỉnh Bạc LiêuThành phố Bạc LiêuXã Hiệp Thành</v>
      </c>
      <c r="G1602" t="s">
        <v>5540</v>
      </c>
      <c r="H1602">
        <v>5065</v>
      </c>
    </row>
    <row r="1603" spans="1:8">
      <c r="A1603">
        <v>5986</v>
      </c>
      <c r="B1603" t="s">
        <v>597</v>
      </c>
      <c r="C1603">
        <v>133</v>
      </c>
      <c r="D1603" t="s">
        <v>1283</v>
      </c>
      <c r="E1603">
        <v>1339</v>
      </c>
      <c r="F1603" s="48" t="str">
        <f t="shared" si="25"/>
        <v>Tỉnh Bạc LiêuThành phố Bạc LiêuXã Vĩnh Trạch</v>
      </c>
      <c r="G1603" t="s">
        <v>5541</v>
      </c>
      <c r="H1603">
        <v>5066</v>
      </c>
    </row>
    <row r="1604" spans="1:8">
      <c r="A1604">
        <v>5987</v>
      </c>
      <c r="B1604" t="s">
        <v>597</v>
      </c>
      <c r="C1604">
        <v>133</v>
      </c>
      <c r="D1604" t="s">
        <v>1283</v>
      </c>
      <c r="E1604">
        <v>1339</v>
      </c>
      <c r="F1604" s="48" t="str">
        <f t="shared" si="25"/>
        <v>Tỉnh Bạc LiêuThành phố Bạc LiêuPhường 7</v>
      </c>
      <c r="G1604" t="s">
        <v>4652</v>
      </c>
      <c r="H1604">
        <v>5067</v>
      </c>
    </row>
    <row r="1605" spans="1:8">
      <c r="A1605">
        <v>5988</v>
      </c>
      <c r="B1605" t="s">
        <v>597</v>
      </c>
      <c r="C1605">
        <v>133</v>
      </c>
      <c r="D1605" t="s">
        <v>1283</v>
      </c>
      <c r="E1605">
        <v>1339</v>
      </c>
      <c r="F1605" s="48" t="str">
        <f t="shared" si="25"/>
        <v>Tỉnh Bạc LiêuThành phố Bạc LiêuPhường 8</v>
      </c>
      <c r="G1605" t="s">
        <v>4655</v>
      </c>
      <c r="H1605">
        <v>5068</v>
      </c>
    </row>
    <row r="1606" spans="1:8">
      <c r="A1606">
        <v>5989</v>
      </c>
      <c r="B1606" t="s">
        <v>597</v>
      </c>
      <c r="C1606">
        <v>133</v>
      </c>
      <c r="D1606" t="s">
        <v>1283</v>
      </c>
      <c r="E1606">
        <v>1339</v>
      </c>
      <c r="F1606" s="48" t="str">
        <f t="shared" si="25"/>
        <v>Tỉnh Bạc LiêuThành phố Bạc LiêuPhường Nhà Mát</v>
      </c>
      <c r="G1606" t="s">
        <v>5542</v>
      </c>
      <c r="H1606">
        <v>5069</v>
      </c>
    </row>
    <row r="1607" spans="1:8">
      <c r="A1607">
        <v>5990</v>
      </c>
      <c r="B1607" t="s">
        <v>597</v>
      </c>
      <c r="C1607">
        <v>133</v>
      </c>
      <c r="D1607" t="s">
        <v>1283</v>
      </c>
      <c r="E1607">
        <v>1339</v>
      </c>
      <c r="F1607" s="48" t="str">
        <f t="shared" si="25"/>
        <v>Tỉnh Bạc LiêuThành phố Bạc LiêuPhường 1</v>
      </c>
      <c r="G1607" t="s">
        <v>3928</v>
      </c>
      <c r="H1607">
        <v>5070</v>
      </c>
    </row>
    <row r="1608" spans="1:8">
      <c r="A1608">
        <v>5991</v>
      </c>
      <c r="B1608" t="s">
        <v>597</v>
      </c>
      <c r="C1608">
        <v>133</v>
      </c>
      <c r="D1608" t="s">
        <v>1283</v>
      </c>
      <c r="E1608">
        <v>1339</v>
      </c>
      <c r="F1608" s="48" t="str">
        <f t="shared" si="25"/>
        <v>Tỉnh Bạc LiêuThành phố Bạc LiêuXã Vĩnh Trạch Đông</v>
      </c>
      <c r="G1608" t="s">
        <v>5543</v>
      </c>
      <c r="H1608">
        <v>5071</v>
      </c>
    </row>
    <row r="1609" spans="1:8">
      <c r="A1609">
        <v>5992</v>
      </c>
      <c r="B1609" t="s">
        <v>597</v>
      </c>
      <c r="C1609">
        <v>133</v>
      </c>
      <c r="D1609" t="s">
        <v>1283</v>
      </c>
      <c r="E1609">
        <v>1339</v>
      </c>
      <c r="F1609" s="48" t="str">
        <f t="shared" si="25"/>
        <v>Tỉnh Bạc LiêuThành phố Bạc LiêuPhường 3</v>
      </c>
      <c r="G1609" t="s">
        <v>3923</v>
      </c>
      <c r="H1609">
        <v>5072</v>
      </c>
    </row>
    <row r="1610" spans="1:8">
      <c r="A1610">
        <v>5993</v>
      </c>
      <c r="B1610" t="s">
        <v>597</v>
      </c>
      <c r="C1610">
        <v>133</v>
      </c>
      <c r="D1610" t="s">
        <v>1283</v>
      </c>
      <c r="E1610">
        <v>1339</v>
      </c>
      <c r="F1610" s="48" t="str">
        <f t="shared" si="25"/>
        <v>Tỉnh Bạc LiêuThành phố Bạc LiêuPhường 5</v>
      </c>
      <c r="G1610" t="s">
        <v>4648</v>
      </c>
      <c r="H1610">
        <v>5073</v>
      </c>
    </row>
    <row r="1611" spans="1:8">
      <c r="A1611">
        <v>5994</v>
      </c>
      <c r="B1611" t="s">
        <v>597</v>
      </c>
      <c r="C1611">
        <v>133</v>
      </c>
      <c r="D1611" t="s">
        <v>1283</v>
      </c>
      <c r="E1611">
        <v>1339</v>
      </c>
      <c r="F1611" s="48" t="str">
        <f t="shared" si="25"/>
        <v>Tỉnh Bạc LiêuThành phố Bạc LiêuPhường 2</v>
      </c>
      <c r="G1611" t="s">
        <v>3925</v>
      </c>
      <c r="H1611">
        <v>5074</v>
      </c>
    </row>
    <row r="1612" spans="1:8">
      <c r="A1612">
        <v>5995</v>
      </c>
      <c r="B1612" t="s">
        <v>597</v>
      </c>
      <c r="C1612">
        <v>133</v>
      </c>
      <c r="D1612" t="s">
        <v>1286</v>
      </c>
      <c r="E1612">
        <v>1342</v>
      </c>
      <c r="F1612" s="48" t="str">
        <f t="shared" si="25"/>
        <v>Tỉnh Bạc LiêuHuyện Vĩnh LợiXã Vĩnh Hưng</v>
      </c>
      <c r="G1612" t="s">
        <v>5357</v>
      </c>
      <c r="H1612">
        <v>5075</v>
      </c>
    </row>
    <row r="1613" spans="1:8">
      <c r="A1613">
        <v>5996</v>
      </c>
      <c r="B1613" t="s">
        <v>597</v>
      </c>
      <c r="C1613">
        <v>133</v>
      </c>
      <c r="D1613" t="s">
        <v>1286</v>
      </c>
      <c r="E1613">
        <v>1342</v>
      </c>
      <c r="F1613" s="48" t="str">
        <f t="shared" si="25"/>
        <v>Tỉnh Bạc LiêuHuyện Vĩnh LợiXã Vĩnh Hưng A</v>
      </c>
      <c r="G1613" t="s">
        <v>5544</v>
      </c>
      <c r="H1613">
        <v>5076</v>
      </c>
    </row>
    <row r="1614" spans="1:8">
      <c r="A1614">
        <v>5997</v>
      </c>
      <c r="B1614" t="s">
        <v>597</v>
      </c>
      <c r="C1614">
        <v>133</v>
      </c>
      <c r="D1614" t="s">
        <v>1286</v>
      </c>
      <c r="E1614">
        <v>1342</v>
      </c>
      <c r="F1614" s="48" t="str">
        <f t="shared" si="25"/>
        <v>Tỉnh Bạc LiêuHuyện Vĩnh LợiXã Châu Hưng A</v>
      </c>
      <c r="G1614" t="s">
        <v>5545</v>
      </c>
      <c r="H1614">
        <v>5077</v>
      </c>
    </row>
    <row r="1615" spans="1:8">
      <c r="A1615">
        <v>5998</v>
      </c>
      <c r="B1615" t="s">
        <v>597</v>
      </c>
      <c r="C1615">
        <v>133</v>
      </c>
      <c r="D1615" t="s">
        <v>1286</v>
      </c>
      <c r="E1615">
        <v>1342</v>
      </c>
      <c r="F1615" s="48" t="str">
        <f t="shared" si="25"/>
        <v>Tỉnh Bạc LiêuHuyện Vĩnh LợiXã Hưng Hội</v>
      </c>
      <c r="G1615" t="s">
        <v>5546</v>
      </c>
      <c r="H1615">
        <v>5078</v>
      </c>
    </row>
    <row r="1616" spans="1:8">
      <c r="A1616">
        <v>5999</v>
      </c>
      <c r="B1616" t="s">
        <v>597</v>
      </c>
      <c r="C1616">
        <v>133</v>
      </c>
      <c r="D1616" t="s">
        <v>1286</v>
      </c>
      <c r="E1616">
        <v>1342</v>
      </c>
      <c r="F1616" s="48" t="str">
        <f t="shared" si="25"/>
        <v>Tỉnh Bạc LiêuHuyện Vĩnh LợiXã Châu Thới</v>
      </c>
      <c r="G1616" t="s">
        <v>5547</v>
      </c>
      <c r="H1616">
        <v>5079</v>
      </c>
    </row>
    <row r="1617" spans="1:8">
      <c r="A1617">
        <v>6000</v>
      </c>
      <c r="B1617" t="s">
        <v>597</v>
      </c>
      <c r="C1617">
        <v>133</v>
      </c>
      <c r="D1617" t="s">
        <v>1286</v>
      </c>
      <c r="E1617">
        <v>1342</v>
      </c>
      <c r="F1617" s="48" t="str">
        <f t="shared" si="25"/>
        <v>Tỉnh Bạc LiêuHuyện Vĩnh LợiXã Hưng Thành</v>
      </c>
      <c r="G1617" t="s">
        <v>5548</v>
      </c>
      <c r="H1617">
        <v>5080</v>
      </c>
    </row>
    <row r="1618" spans="1:8">
      <c r="A1618">
        <v>6001</v>
      </c>
      <c r="B1618" t="s">
        <v>597</v>
      </c>
      <c r="C1618">
        <v>133</v>
      </c>
      <c r="D1618" t="s">
        <v>1286</v>
      </c>
      <c r="E1618">
        <v>1342</v>
      </c>
      <c r="F1618" s="48" t="str">
        <f t="shared" si="25"/>
        <v>Tỉnh Bạc LiêuHuyện Vĩnh LợiXã Châu Hưng</v>
      </c>
      <c r="G1618" t="s">
        <v>5549</v>
      </c>
      <c r="H1618">
        <v>5081</v>
      </c>
    </row>
    <row r="1619" spans="1:8">
      <c r="A1619">
        <v>6002</v>
      </c>
      <c r="B1619" t="s">
        <v>597</v>
      </c>
      <c r="C1619">
        <v>133</v>
      </c>
      <c r="D1619" t="s">
        <v>1286</v>
      </c>
      <c r="E1619">
        <v>1342</v>
      </c>
      <c r="F1619" s="48" t="str">
        <f t="shared" si="25"/>
        <v>Tỉnh Bạc LiêuHuyện Vĩnh LợiXã Long Thạnh</v>
      </c>
      <c r="G1619" t="s">
        <v>5550</v>
      </c>
      <c r="H1619">
        <v>5082</v>
      </c>
    </row>
    <row r="1620" spans="1:8">
      <c r="A1620">
        <v>6003</v>
      </c>
      <c r="B1620" t="s">
        <v>597</v>
      </c>
      <c r="C1620">
        <v>133</v>
      </c>
      <c r="D1620" t="s">
        <v>1285</v>
      </c>
      <c r="E1620">
        <v>1341</v>
      </c>
      <c r="F1620" s="48" t="str">
        <f t="shared" si="25"/>
        <v>Tỉnh Bạc LiêuHuyện Phước LongXã Phong Thạnh Tây A</v>
      </c>
      <c r="G1620" t="s">
        <v>5551</v>
      </c>
      <c r="H1620">
        <v>5083</v>
      </c>
    </row>
    <row r="1621" spans="1:8">
      <c r="A1621">
        <v>6004</v>
      </c>
      <c r="B1621" t="s">
        <v>597</v>
      </c>
      <c r="C1621">
        <v>133</v>
      </c>
      <c r="D1621" t="s">
        <v>1285</v>
      </c>
      <c r="E1621">
        <v>1341</v>
      </c>
      <c r="F1621" s="48" t="str">
        <f t="shared" si="25"/>
        <v>Tỉnh Bạc LiêuHuyện Phước LongThị trấn Phước Long</v>
      </c>
      <c r="G1621" t="s">
        <v>5552</v>
      </c>
      <c r="H1621">
        <v>5084</v>
      </c>
    </row>
    <row r="1622" spans="1:8">
      <c r="A1622">
        <v>6006</v>
      </c>
      <c r="B1622" t="s">
        <v>597</v>
      </c>
      <c r="C1622">
        <v>133</v>
      </c>
      <c r="D1622" t="s">
        <v>1285</v>
      </c>
      <c r="E1622">
        <v>1341</v>
      </c>
      <c r="F1622" s="48" t="str">
        <f t="shared" si="25"/>
        <v>Tỉnh Bạc LiêuHuyện Phước LongXã Vĩnh Phú Tây</v>
      </c>
      <c r="G1622" t="s">
        <v>5553</v>
      </c>
      <c r="H1622">
        <v>5085</v>
      </c>
    </row>
    <row r="1623" spans="1:8">
      <c r="A1623">
        <v>6007</v>
      </c>
      <c r="B1623" t="s">
        <v>597</v>
      </c>
      <c r="C1623">
        <v>133</v>
      </c>
      <c r="D1623" t="s">
        <v>1285</v>
      </c>
      <c r="E1623">
        <v>1341</v>
      </c>
      <c r="F1623" s="48" t="str">
        <f t="shared" si="25"/>
        <v>Tỉnh Bạc LiêuHuyện Phước LongXã Hưng Phú</v>
      </c>
      <c r="G1623" t="s">
        <v>5554</v>
      </c>
      <c r="H1623">
        <v>5086</v>
      </c>
    </row>
    <row r="1624" spans="1:8">
      <c r="A1624">
        <v>6008</v>
      </c>
      <c r="B1624" t="s">
        <v>597</v>
      </c>
      <c r="C1624">
        <v>133</v>
      </c>
      <c r="D1624" t="s">
        <v>1285</v>
      </c>
      <c r="E1624">
        <v>1341</v>
      </c>
      <c r="F1624" s="48" t="str">
        <f t="shared" si="25"/>
        <v>Tỉnh Bạc LiêuHuyện Phước LongXã Vĩnh Thanh</v>
      </c>
      <c r="G1624" t="s">
        <v>5555</v>
      </c>
      <c r="H1624">
        <v>5087</v>
      </c>
    </row>
    <row r="1625" spans="1:8">
      <c r="A1625">
        <v>6009</v>
      </c>
      <c r="B1625" t="s">
        <v>597</v>
      </c>
      <c r="C1625">
        <v>133</v>
      </c>
      <c r="D1625" t="s">
        <v>1285</v>
      </c>
      <c r="E1625">
        <v>1341</v>
      </c>
      <c r="F1625" s="48" t="str">
        <f t="shared" si="25"/>
        <v>Tỉnh Bạc LiêuHuyện Phước LongXã Vĩnh Phú Đông</v>
      </c>
      <c r="G1625" t="s">
        <v>5556</v>
      </c>
      <c r="H1625">
        <v>5088</v>
      </c>
    </row>
    <row r="1626" spans="1:8">
      <c r="A1626">
        <v>6010</v>
      </c>
      <c r="B1626" t="s">
        <v>597</v>
      </c>
      <c r="C1626">
        <v>133</v>
      </c>
      <c r="D1626" t="s">
        <v>1285</v>
      </c>
      <c r="E1626">
        <v>1341</v>
      </c>
      <c r="F1626" s="48" t="str">
        <f t="shared" si="25"/>
        <v>Tỉnh Bạc LiêuHuyện Phước LongXã Phước Long</v>
      </c>
      <c r="G1626" t="s">
        <v>5557</v>
      </c>
      <c r="H1626">
        <v>5089</v>
      </c>
    </row>
    <row r="1627" spans="1:8">
      <c r="A1627">
        <v>6011</v>
      </c>
      <c r="B1627" t="s">
        <v>597</v>
      </c>
      <c r="C1627">
        <v>133</v>
      </c>
      <c r="D1627" t="s">
        <v>1285</v>
      </c>
      <c r="E1627">
        <v>1341</v>
      </c>
      <c r="F1627" s="48" t="str">
        <f t="shared" si="25"/>
        <v>Tỉnh Bạc LiêuHuyện Phước LongXã Phong Thạnh Tây B</v>
      </c>
      <c r="G1627" t="s">
        <v>5558</v>
      </c>
      <c r="H1627">
        <v>5090</v>
      </c>
    </row>
    <row r="1628" spans="1:8">
      <c r="A1628">
        <v>7426</v>
      </c>
      <c r="B1628" t="s">
        <v>597</v>
      </c>
      <c r="C1628">
        <v>133</v>
      </c>
      <c r="D1628" t="s">
        <v>1287</v>
      </c>
      <c r="E1628">
        <v>1343</v>
      </c>
      <c r="F1628" s="48" t="str">
        <f t="shared" si="25"/>
        <v>Tỉnh Bạc LiêuHuyện Giá RaiXã Phong Thạnh</v>
      </c>
      <c r="G1628" t="s">
        <v>4098</v>
      </c>
      <c r="H1628">
        <v>9651</v>
      </c>
    </row>
    <row r="1629" spans="1:8">
      <c r="A1629">
        <v>7427</v>
      </c>
      <c r="B1629" t="s">
        <v>597</v>
      </c>
      <c r="C1629">
        <v>133</v>
      </c>
      <c r="D1629" t="s">
        <v>1287</v>
      </c>
      <c r="E1629">
        <v>1343</v>
      </c>
      <c r="F1629" s="48" t="str">
        <f t="shared" si="25"/>
        <v>Tỉnh Bạc LiêuHuyện Giá RaiXã Tân Phong</v>
      </c>
      <c r="G1629" t="s">
        <v>2813</v>
      </c>
      <c r="H1629">
        <v>9652</v>
      </c>
    </row>
    <row r="1630" spans="1:8">
      <c r="A1630">
        <v>7428</v>
      </c>
      <c r="B1630" t="s">
        <v>597</v>
      </c>
      <c r="C1630">
        <v>133</v>
      </c>
      <c r="D1630" t="s">
        <v>1287</v>
      </c>
      <c r="E1630">
        <v>1343</v>
      </c>
      <c r="F1630" s="48" t="str">
        <f t="shared" si="25"/>
        <v>Tỉnh Bạc LiêuHuyện Giá RaiXã Phong Thạnh Đông</v>
      </c>
      <c r="G1630" t="s">
        <v>8632</v>
      </c>
      <c r="H1630">
        <v>9654</v>
      </c>
    </row>
    <row r="1631" spans="1:8">
      <c r="A1631">
        <v>7429</v>
      </c>
      <c r="B1631" t="s">
        <v>597</v>
      </c>
      <c r="C1631">
        <v>133</v>
      </c>
      <c r="D1631" t="s">
        <v>1287</v>
      </c>
      <c r="E1631">
        <v>1343</v>
      </c>
      <c r="F1631" s="48" t="str">
        <f t="shared" si="25"/>
        <v>Tỉnh Bạc LiêuHuyện Giá RaiXã Phong Tân</v>
      </c>
      <c r="G1631" t="s">
        <v>8633</v>
      </c>
      <c r="H1631">
        <v>9655</v>
      </c>
    </row>
    <row r="1632" spans="1:8">
      <c r="A1632">
        <v>7430</v>
      </c>
      <c r="B1632" t="s">
        <v>597</v>
      </c>
      <c r="C1632">
        <v>133</v>
      </c>
      <c r="D1632" t="s">
        <v>1287</v>
      </c>
      <c r="E1632">
        <v>1343</v>
      </c>
      <c r="F1632" s="48" t="str">
        <f t="shared" si="25"/>
        <v>Tỉnh Bạc LiêuHuyện Giá RaiThị trấn Hộ Phòng</v>
      </c>
      <c r="G1632" t="s">
        <v>8634</v>
      </c>
      <c r="H1632">
        <v>9656</v>
      </c>
    </row>
    <row r="1633" spans="1:8">
      <c r="A1633">
        <v>7431</v>
      </c>
      <c r="B1633" t="s">
        <v>597</v>
      </c>
      <c r="C1633">
        <v>133</v>
      </c>
      <c r="D1633" t="s">
        <v>1287</v>
      </c>
      <c r="E1633">
        <v>1343</v>
      </c>
      <c r="F1633" s="48" t="str">
        <f t="shared" si="25"/>
        <v>Tỉnh Bạc LiêuHuyện Giá RaiXã Phong Thạnh Đông A</v>
      </c>
      <c r="G1633" t="s">
        <v>8635</v>
      </c>
      <c r="H1633">
        <v>9657</v>
      </c>
    </row>
    <row r="1634" spans="1:8">
      <c r="A1634">
        <v>7432</v>
      </c>
      <c r="B1634" t="s">
        <v>597</v>
      </c>
      <c r="C1634">
        <v>133</v>
      </c>
      <c r="D1634" t="s">
        <v>1287</v>
      </c>
      <c r="E1634">
        <v>1343</v>
      </c>
      <c r="F1634" s="48" t="str">
        <f t="shared" si="25"/>
        <v>Tỉnh Bạc LiêuHuyện Giá RaiXã Tân Thạnh</v>
      </c>
      <c r="G1634" t="s">
        <v>1660</v>
      </c>
      <c r="H1634">
        <v>9658</v>
      </c>
    </row>
    <row r="1635" spans="1:8">
      <c r="A1635">
        <v>7433</v>
      </c>
      <c r="B1635" t="s">
        <v>597</v>
      </c>
      <c r="C1635">
        <v>133</v>
      </c>
      <c r="D1635" t="s">
        <v>1287</v>
      </c>
      <c r="E1635">
        <v>1343</v>
      </c>
      <c r="F1635" s="48" t="str">
        <f t="shared" si="25"/>
        <v>Tỉnh Bạc LiêuHuyện Giá RaiXã Phong Thạnh A</v>
      </c>
      <c r="G1635" t="s">
        <v>8636</v>
      </c>
      <c r="H1635">
        <v>9659</v>
      </c>
    </row>
    <row r="1636" spans="1:8">
      <c r="A1636">
        <v>7434</v>
      </c>
      <c r="B1636" t="s">
        <v>597</v>
      </c>
      <c r="C1636">
        <v>133</v>
      </c>
      <c r="D1636" t="s">
        <v>1287</v>
      </c>
      <c r="E1636">
        <v>1343</v>
      </c>
      <c r="F1636" s="48" t="str">
        <f t="shared" si="25"/>
        <v>Tỉnh Bạc LiêuHuyện Giá RaiXã Phong Thạnh Tây</v>
      </c>
      <c r="G1636" t="s">
        <v>8637</v>
      </c>
      <c r="H1636">
        <v>9660</v>
      </c>
    </row>
    <row r="1637" spans="1:8">
      <c r="A1637">
        <v>7435</v>
      </c>
      <c r="B1637" t="s">
        <v>597</v>
      </c>
      <c r="C1637">
        <v>133</v>
      </c>
      <c r="D1637" t="s">
        <v>1284</v>
      </c>
      <c r="E1637">
        <v>1340</v>
      </c>
      <c r="F1637" s="48" t="str">
        <f t="shared" si="25"/>
        <v>Tỉnh Bạc LiêuHuyện Hồng DânXã Ninh Hòa</v>
      </c>
      <c r="G1637" t="s">
        <v>6003</v>
      </c>
      <c r="H1637">
        <v>9661</v>
      </c>
    </row>
    <row r="1638" spans="1:8">
      <c r="A1638">
        <v>7436</v>
      </c>
      <c r="B1638" t="s">
        <v>597</v>
      </c>
      <c r="C1638">
        <v>133</v>
      </c>
      <c r="D1638" t="s">
        <v>1284</v>
      </c>
      <c r="E1638">
        <v>1340</v>
      </c>
      <c r="F1638" s="48" t="str">
        <f t="shared" si="25"/>
        <v>Tỉnh Bạc LiêuHuyện Hồng DânXã Ninh Quới A</v>
      </c>
      <c r="G1638" t="s">
        <v>8638</v>
      </c>
      <c r="H1638">
        <v>9662</v>
      </c>
    </row>
    <row r="1639" spans="1:8">
      <c r="A1639">
        <v>7437</v>
      </c>
      <c r="B1639" t="s">
        <v>597</v>
      </c>
      <c r="C1639">
        <v>133</v>
      </c>
      <c r="D1639" t="s">
        <v>1284</v>
      </c>
      <c r="E1639">
        <v>1340</v>
      </c>
      <c r="F1639" s="48" t="str">
        <f t="shared" si="25"/>
        <v>Tỉnh Bạc LiêuHuyện Hồng DânXã Lộc Ninh</v>
      </c>
      <c r="G1639" t="s">
        <v>6173</v>
      </c>
      <c r="H1639">
        <v>9663</v>
      </c>
    </row>
    <row r="1640" spans="1:8">
      <c r="A1640">
        <v>7438</v>
      </c>
      <c r="B1640" t="s">
        <v>597</v>
      </c>
      <c r="C1640">
        <v>133</v>
      </c>
      <c r="D1640" t="s">
        <v>1284</v>
      </c>
      <c r="E1640">
        <v>1340</v>
      </c>
      <c r="F1640" s="48" t="str">
        <f t="shared" si="25"/>
        <v>Tỉnh Bạc LiêuHuyện Hồng DânXã Ninh Quới</v>
      </c>
      <c r="G1640" t="s">
        <v>8639</v>
      </c>
      <c r="H1640">
        <v>9664</v>
      </c>
    </row>
    <row r="1641" spans="1:8">
      <c r="A1641">
        <v>7439</v>
      </c>
      <c r="B1641" t="s">
        <v>597</v>
      </c>
      <c r="C1641">
        <v>133</v>
      </c>
      <c r="D1641" t="s">
        <v>1284</v>
      </c>
      <c r="E1641">
        <v>1340</v>
      </c>
      <c r="F1641" s="48" t="str">
        <f t="shared" si="25"/>
        <v>Tỉnh Bạc LiêuHuyện Hồng DânThị trấn Ngan Dừa</v>
      </c>
      <c r="G1641" t="s">
        <v>8640</v>
      </c>
      <c r="H1641">
        <v>9665</v>
      </c>
    </row>
    <row r="1642" spans="1:8">
      <c r="A1642">
        <v>7440</v>
      </c>
      <c r="B1642" t="s">
        <v>597</v>
      </c>
      <c r="C1642">
        <v>133</v>
      </c>
      <c r="D1642" t="s">
        <v>1284</v>
      </c>
      <c r="E1642">
        <v>1340</v>
      </c>
      <c r="F1642" s="48" t="str">
        <f t="shared" si="25"/>
        <v>Tỉnh Bạc LiêuHuyện Hồng DânXã Ninh Thạnh Lợi A</v>
      </c>
      <c r="G1642" t="s">
        <v>8641</v>
      </c>
      <c r="H1642">
        <v>9666</v>
      </c>
    </row>
    <row r="1643" spans="1:8">
      <c r="A1643">
        <v>7441</v>
      </c>
      <c r="B1643" t="s">
        <v>597</v>
      </c>
      <c r="C1643">
        <v>133</v>
      </c>
      <c r="D1643" t="s">
        <v>1284</v>
      </c>
      <c r="E1643">
        <v>1340</v>
      </c>
      <c r="F1643" s="48" t="str">
        <f t="shared" si="25"/>
        <v>Tỉnh Bạc LiêuHuyện Hồng DânXã Ninh Thạnh Lợi</v>
      </c>
      <c r="G1643" t="s">
        <v>8642</v>
      </c>
      <c r="H1643">
        <v>9667</v>
      </c>
    </row>
    <row r="1644" spans="1:8">
      <c r="A1644">
        <v>7442</v>
      </c>
      <c r="B1644" t="s">
        <v>597</v>
      </c>
      <c r="C1644">
        <v>133</v>
      </c>
      <c r="D1644" t="s">
        <v>1284</v>
      </c>
      <c r="E1644">
        <v>1340</v>
      </c>
      <c r="F1644" s="48" t="str">
        <f t="shared" si="25"/>
        <v>Tỉnh Bạc LiêuHuyện Hồng DânXã Vĩnh Lộc</v>
      </c>
      <c r="G1644" t="s">
        <v>6429</v>
      </c>
      <c r="H1644">
        <v>9668</v>
      </c>
    </row>
    <row r="1645" spans="1:8">
      <c r="A1645">
        <v>7443</v>
      </c>
      <c r="B1645" t="s">
        <v>597</v>
      </c>
      <c r="C1645">
        <v>133</v>
      </c>
      <c r="D1645" t="s">
        <v>1284</v>
      </c>
      <c r="E1645">
        <v>1340</v>
      </c>
      <c r="F1645" s="48" t="str">
        <f t="shared" si="25"/>
        <v>Tỉnh Bạc LiêuHuyện Hồng DânXã Vĩnh Lộc A</v>
      </c>
      <c r="G1645" t="s">
        <v>7160</v>
      </c>
      <c r="H1645">
        <v>9669</v>
      </c>
    </row>
    <row r="1646" spans="1:8">
      <c r="A1646">
        <v>7480</v>
      </c>
      <c r="B1646" t="s">
        <v>597</v>
      </c>
      <c r="C1646">
        <v>133</v>
      </c>
      <c r="D1646" t="s">
        <v>1287</v>
      </c>
      <c r="E1646">
        <v>1343</v>
      </c>
      <c r="F1646" s="48" t="str">
        <f t="shared" si="25"/>
        <v>Tỉnh Bạc LiêuHuyện Giá RaiThị trấn Giá Rai</v>
      </c>
      <c r="G1646" t="s">
        <v>8631</v>
      </c>
      <c r="H1646">
        <v>9653</v>
      </c>
    </row>
    <row r="1647" spans="1:8">
      <c r="A1647">
        <v>1064</v>
      </c>
      <c r="B1647" t="s">
        <v>509</v>
      </c>
      <c r="C1647">
        <v>89</v>
      </c>
      <c r="D1647" t="s">
        <v>800</v>
      </c>
      <c r="E1647">
        <v>839</v>
      </c>
      <c r="F1647" s="48" t="str">
        <f t="shared" si="25"/>
        <v>Tỉnh Bắc NinhThị xã Từ SơnXã Phù Khê</v>
      </c>
      <c r="G1647" t="s">
        <v>7714</v>
      </c>
      <c r="H1647">
        <v>8173</v>
      </c>
    </row>
    <row r="1648" spans="1:8">
      <c r="A1648">
        <v>1065</v>
      </c>
      <c r="B1648" t="s">
        <v>509</v>
      </c>
      <c r="C1648">
        <v>89</v>
      </c>
      <c r="D1648" t="s">
        <v>800</v>
      </c>
      <c r="E1648">
        <v>839</v>
      </c>
      <c r="F1648" s="48" t="str">
        <f t="shared" si="25"/>
        <v>Tỉnh Bắc NinhThị xã Từ SơnPhường Trang Hạ</v>
      </c>
      <c r="G1648" t="s">
        <v>7715</v>
      </c>
      <c r="H1648">
        <v>8174</v>
      </c>
    </row>
    <row r="1649" spans="1:8">
      <c r="A1649">
        <v>1066</v>
      </c>
      <c r="B1649" t="s">
        <v>509</v>
      </c>
      <c r="C1649">
        <v>89</v>
      </c>
      <c r="D1649" t="s">
        <v>800</v>
      </c>
      <c r="E1649">
        <v>839</v>
      </c>
      <c r="F1649" s="48" t="str">
        <f t="shared" si="25"/>
        <v>Tỉnh Bắc NinhThị xã Từ SơnPhường Tân Hồng</v>
      </c>
      <c r="G1649" t="s">
        <v>7716</v>
      </c>
      <c r="H1649">
        <v>8175</v>
      </c>
    </row>
    <row r="1650" spans="1:8">
      <c r="A1650">
        <v>1067</v>
      </c>
      <c r="B1650" t="s">
        <v>509</v>
      </c>
      <c r="C1650">
        <v>89</v>
      </c>
      <c r="D1650" t="s">
        <v>800</v>
      </c>
      <c r="E1650">
        <v>839</v>
      </c>
      <c r="F1650" s="48" t="str">
        <f t="shared" si="25"/>
        <v>Tỉnh Bắc NinhThị xã Từ SơnPhường Đồng Nguyên</v>
      </c>
      <c r="G1650" t="s">
        <v>7717</v>
      </c>
      <c r="H1650">
        <v>8176</v>
      </c>
    </row>
    <row r="1651" spans="1:8">
      <c r="A1651">
        <v>1068</v>
      </c>
      <c r="B1651" t="s">
        <v>509</v>
      </c>
      <c r="C1651">
        <v>89</v>
      </c>
      <c r="D1651" t="s">
        <v>800</v>
      </c>
      <c r="E1651">
        <v>839</v>
      </c>
      <c r="F1651" s="48" t="str">
        <f t="shared" si="25"/>
        <v>Tỉnh Bắc NinhThị xã Từ SơnPhường Đình Bảng</v>
      </c>
      <c r="G1651" t="s">
        <v>7718</v>
      </c>
      <c r="H1651">
        <v>8177</v>
      </c>
    </row>
    <row r="1652" spans="1:8">
      <c r="A1652">
        <v>1069</v>
      </c>
      <c r="B1652" t="s">
        <v>509</v>
      </c>
      <c r="C1652">
        <v>89</v>
      </c>
      <c r="D1652" t="s">
        <v>800</v>
      </c>
      <c r="E1652">
        <v>839</v>
      </c>
      <c r="F1652" s="48" t="str">
        <f t="shared" si="25"/>
        <v>Tỉnh Bắc NinhThị xã Từ SơnXã Tam Sơn</v>
      </c>
      <c r="G1652" t="s">
        <v>3693</v>
      </c>
      <c r="H1652">
        <v>8178</v>
      </c>
    </row>
    <row r="1653" spans="1:8">
      <c r="A1653">
        <v>1070</v>
      </c>
      <c r="B1653" t="s">
        <v>509</v>
      </c>
      <c r="C1653">
        <v>89</v>
      </c>
      <c r="D1653" t="s">
        <v>800</v>
      </c>
      <c r="E1653">
        <v>839</v>
      </c>
      <c r="F1653" s="48" t="str">
        <f t="shared" si="25"/>
        <v>Tỉnh Bắc NinhThị xã Từ SơnXã Tương Giang</v>
      </c>
      <c r="G1653" t="s">
        <v>7719</v>
      </c>
      <c r="H1653">
        <v>8179</v>
      </c>
    </row>
    <row r="1654" spans="1:8">
      <c r="A1654">
        <v>1071</v>
      </c>
      <c r="B1654" t="s">
        <v>509</v>
      </c>
      <c r="C1654">
        <v>89</v>
      </c>
      <c r="D1654" t="s">
        <v>800</v>
      </c>
      <c r="E1654">
        <v>839</v>
      </c>
      <c r="F1654" s="48" t="str">
        <f t="shared" si="25"/>
        <v>Tỉnh Bắc NinhThị xã Từ SơnPhường Đông Ngàn</v>
      </c>
      <c r="G1654" t="s">
        <v>7720</v>
      </c>
      <c r="H1654">
        <v>8180</v>
      </c>
    </row>
    <row r="1655" spans="1:8">
      <c r="A1655">
        <v>1072</v>
      </c>
      <c r="B1655" t="s">
        <v>509</v>
      </c>
      <c r="C1655">
        <v>89</v>
      </c>
      <c r="D1655" t="s">
        <v>800</v>
      </c>
      <c r="E1655">
        <v>839</v>
      </c>
      <c r="F1655" s="48" t="str">
        <f t="shared" si="25"/>
        <v>Tỉnh Bắc NinhThị xã Từ SơnPhường Đồng Kỵ</v>
      </c>
      <c r="G1655" t="s">
        <v>7721</v>
      </c>
      <c r="H1655">
        <v>8181</v>
      </c>
    </row>
    <row r="1656" spans="1:8">
      <c r="A1656">
        <v>1073</v>
      </c>
      <c r="B1656" t="s">
        <v>509</v>
      </c>
      <c r="C1656">
        <v>89</v>
      </c>
      <c r="D1656" t="s">
        <v>800</v>
      </c>
      <c r="E1656">
        <v>839</v>
      </c>
      <c r="F1656" s="48" t="str">
        <f t="shared" si="25"/>
        <v>Tỉnh Bắc NinhThị xã Từ SơnXã Phù Chẩn</v>
      </c>
      <c r="G1656" t="s">
        <v>7722</v>
      </c>
      <c r="H1656">
        <v>8182</v>
      </c>
    </row>
    <row r="1657" spans="1:8">
      <c r="A1657">
        <v>1832</v>
      </c>
      <c r="B1657" t="s">
        <v>509</v>
      </c>
      <c r="C1657">
        <v>89</v>
      </c>
      <c r="D1657" t="s">
        <v>797</v>
      </c>
      <c r="E1657">
        <v>836</v>
      </c>
      <c r="F1657" s="48" t="str">
        <f t="shared" si="25"/>
        <v>Tỉnh Bắc NinhHuyện Yên PhongXã Long Châu</v>
      </c>
      <c r="G1657" t="s">
        <v>7035</v>
      </c>
      <c r="H1657">
        <v>7195</v>
      </c>
    </row>
    <row r="1658" spans="1:8">
      <c r="A1658">
        <v>1833</v>
      </c>
      <c r="B1658" t="s">
        <v>509</v>
      </c>
      <c r="C1658">
        <v>89</v>
      </c>
      <c r="D1658" t="s">
        <v>797</v>
      </c>
      <c r="E1658">
        <v>836</v>
      </c>
      <c r="F1658" s="48" t="str">
        <f t="shared" si="25"/>
        <v>Tỉnh Bắc NinhHuyện Yên PhongXã Vạn An</v>
      </c>
      <c r="G1658" t="s">
        <v>7036</v>
      </c>
      <c r="H1658">
        <v>7196</v>
      </c>
    </row>
    <row r="1659" spans="1:8">
      <c r="A1659">
        <v>1834</v>
      </c>
      <c r="B1659" t="s">
        <v>509</v>
      </c>
      <c r="C1659">
        <v>89</v>
      </c>
      <c r="D1659" t="s">
        <v>797</v>
      </c>
      <c r="E1659">
        <v>836</v>
      </c>
      <c r="F1659" s="48" t="str">
        <f t="shared" si="25"/>
        <v>Tỉnh Bắc NinhHuyện Yên PhongXã Khúc Xuyên</v>
      </c>
      <c r="G1659" t="s">
        <v>7037</v>
      </c>
      <c r="H1659">
        <v>7197</v>
      </c>
    </row>
    <row r="1660" spans="1:8">
      <c r="A1660">
        <v>1835</v>
      </c>
      <c r="B1660" t="s">
        <v>509</v>
      </c>
      <c r="C1660">
        <v>89</v>
      </c>
      <c r="D1660" t="s">
        <v>797</v>
      </c>
      <c r="E1660">
        <v>836</v>
      </c>
      <c r="F1660" s="48" t="str">
        <f t="shared" si="25"/>
        <v>Tỉnh Bắc NinhHuyện Yên PhongXã Hòa Tiến</v>
      </c>
      <c r="G1660" t="s">
        <v>7038</v>
      </c>
      <c r="H1660">
        <v>7198</v>
      </c>
    </row>
    <row r="1661" spans="1:8">
      <c r="A1661">
        <v>1836</v>
      </c>
      <c r="B1661" t="s">
        <v>509</v>
      </c>
      <c r="C1661">
        <v>89</v>
      </c>
      <c r="D1661" t="s">
        <v>797</v>
      </c>
      <c r="E1661">
        <v>836</v>
      </c>
      <c r="F1661" s="48" t="str">
        <f t="shared" si="25"/>
        <v>Tỉnh Bắc NinhHuyện Yên PhongXã Trung Nghĩa</v>
      </c>
      <c r="G1661" t="s">
        <v>3191</v>
      </c>
      <c r="H1661">
        <v>7199</v>
      </c>
    </row>
    <row r="1662" spans="1:8">
      <c r="A1662">
        <v>1837</v>
      </c>
      <c r="B1662" t="s">
        <v>509</v>
      </c>
      <c r="C1662">
        <v>89</v>
      </c>
      <c r="D1662" t="s">
        <v>797</v>
      </c>
      <c r="E1662">
        <v>836</v>
      </c>
      <c r="F1662" s="48" t="str">
        <f t="shared" si="25"/>
        <v>Tỉnh Bắc NinhHuyện Yên PhongThị trấn Chờ</v>
      </c>
      <c r="G1662" t="s">
        <v>7039</v>
      </c>
      <c r="H1662">
        <v>7200</v>
      </c>
    </row>
    <row r="1663" spans="1:8">
      <c r="A1663">
        <v>1838</v>
      </c>
      <c r="B1663" t="s">
        <v>509</v>
      </c>
      <c r="C1663">
        <v>89</v>
      </c>
      <c r="D1663" t="s">
        <v>797</v>
      </c>
      <c r="E1663">
        <v>836</v>
      </c>
      <c r="F1663" s="48" t="str">
        <f t="shared" si="25"/>
        <v>Tỉnh Bắc NinhHuyện Yên PhongXã Hòa Long</v>
      </c>
      <c r="G1663" t="s">
        <v>3963</v>
      </c>
      <c r="H1663">
        <v>7201</v>
      </c>
    </row>
    <row r="1664" spans="1:8">
      <c r="A1664">
        <v>1839</v>
      </c>
      <c r="B1664" t="s">
        <v>509</v>
      </c>
      <c r="C1664">
        <v>89</v>
      </c>
      <c r="D1664" t="s">
        <v>797</v>
      </c>
      <c r="E1664">
        <v>836</v>
      </c>
      <c r="F1664" s="48" t="str">
        <f t="shared" si="25"/>
        <v>Tỉnh Bắc NinhHuyện Yên PhongXã Tam Đa</v>
      </c>
      <c r="G1664" t="s">
        <v>2333</v>
      </c>
      <c r="H1664">
        <v>7202</v>
      </c>
    </row>
    <row r="1665" spans="1:8">
      <c r="A1665">
        <v>1840</v>
      </c>
      <c r="B1665" t="s">
        <v>509</v>
      </c>
      <c r="C1665">
        <v>89</v>
      </c>
      <c r="D1665" t="s">
        <v>797</v>
      </c>
      <c r="E1665">
        <v>836</v>
      </c>
      <c r="F1665" s="48" t="str">
        <f t="shared" si="25"/>
        <v>Tỉnh Bắc NinhHuyện Yên PhongXã Dũng Liệt</v>
      </c>
      <c r="G1665" t="s">
        <v>7040</v>
      </c>
      <c r="H1665">
        <v>7203</v>
      </c>
    </row>
    <row r="1666" spans="1:8">
      <c r="A1666">
        <v>1841</v>
      </c>
      <c r="B1666" t="s">
        <v>509</v>
      </c>
      <c r="C1666">
        <v>89</v>
      </c>
      <c r="D1666" t="s">
        <v>797</v>
      </c>
      <c r="E1666">
        <v>836</v>
      </c>
      <c r="F1666" s="48" t="str">
        <f t="shared" ref="F1666:F1729" si="26">B1666&amp;D1666&amp;G1666</f>
        <v>Tỉnh Bắc NinhHuyện Yên PhongXã Tam Giang</v>
      </c>
      <c r="G1666" t="s">
        <v>4913</v>
      </c>
      <c r="H1666">
        <v>7204</v>
      </c>
    </row>
    <row r="1667" spans="1:8">
      <c r="A1667">
        <v>1842</v>
      </c>
      <c r="B1667" t="s">
        <v>509</v>
      </c>
      <c r="C1667">
        <v>89</v>
      </c>
      <c r="D1667" t="s">
        <v>797</v>
      </c>
      <c r="E1667">
        <v>836</v>
      </c>
      <c r="F1667" s="48" t="str">
        <f t="shared" si="26"/>
        <v>Tỉnh Bắc NinhHuyện Yên PhongXã Đông Phong</v>
      </c>
      <c r="G1667" t="s">
        <v>2816</v>
      </c>
      <c r="H1667">
        <v>7205</v>
      </c>
    </row>
    <row r="1668" spans="1:8">
      <c r="A1668">
        <v>1843</v>
      </c>
      <c r="B1668" t="s">
        <v>509</v>
      </c>
      <c r="C1668">
        <v>89</v>
      </c>
      <c r="D1668" t="s">
        <v>797</v>
      </c>
      <c r="E1668">
        <v>836</v>
      </c>
      <c r="F1668" s="48" t="str">
        <f t="shared" si="26"/>
        <v>Tỉnh Bắc NinhHuyện Yên PhongXã Đông Tiến</v>
      </c>
      <c r="G1668" t="s">
        <v>5386</v>
      </c>
      <c r="H1668">
        <v>7206</v>
      </c>
    </row>
    <row r="1669" spans="1:8">
      <c r="A1669">
        <v>1844</v>
      </c>
      <c r="B1669" t="s">
        <v>509</v>
      </c>
      <c r="C1669">
        <v>89</v>
      </c>
      <c r="D1669" t="s">
        <v>797</v>
      </c>
      <c r="E1669">
        <v>836</v>
      </c>
      <c r="F1669" s="48" t="str">
        <f t="shared" si="26"/>
        <v>Tỉnh Bắc NinhHuyện Yên PhongXã Yên Trung</v>
      </c>
      <c r="G1669" t="s">
        <v>2760</v>
      </c>
      <c r="H1669">
        <v>7207</v>
      </c>
    </row>
    <row r="1670" spans="1:8">
      <c r="A1670">
        <v>1845</v>
      </c>
      <c r="B1670" t="s">
        <v>509</v>
      </c>
      <c r="C1670">
        <v>89</v>
      </c>
      <c r="D1670" t="s">
        <v>797</v>
      </c>
      <c r="E1670">
        <v>836</v>
      </c>
      <c r="F1670" s="48" t="str">
        <f t="shared" si="26"/>
        <v>Tỉnh Bắc NinhHuyện Yên PhongXã Đông Thọ</v>
      </c>
      <c r="G1670" t="s">
        <v>3745</v>
      </c>
      <c r="H1670">
        <v>7208</v>
      </c>
    </row>
    <row r="1671" spans="1:8">
      <c r="A1671">
        <v>1846</v>
      </c>
      <c r="B1671" t="s">
        <v>509</v>
      </c>
      <c r="C1671">
        <v>89</v>
      </c>
      <c r="D1671" t="s">
        <v>797</v>
      </c>
      <c r="E1671">
        <v>836</v>
      </c>
      <c r="F1671" s="48" t="str">
        <f t="shared" si="26"/>
        <v>Tỉnh Bắc NinhHuyện Yên PhongXã Yên Phụ</v>
      </c>
      <c r="G1671" t="s">
        <v>7041</v>
      </c>
      <c r="H1671">
        <v>7209</v>
      </c>
    </row>
    <row r="1672" spans="1:8">
      <c r="A1672">
        <v>1847</v>
      </c>
      <c r="B1672" t="s">
        <v>509</v>
      </c>
      <c r="C1672">
        <v>89</v>
      </c>
      <c r="D1672" t="s">
        <v>797</v>
      </c>
      <c r="E1672">
        <v>836</v>
      </c>
      <c r="F1672" s="48" t="str">
        <f t="shared" si="26"/>
        <v>Tỉnh Bắc NinhHuyện Yên PhongXã Thụy Hòa</v>
      </c>
      <c r="G1672" t="s">
        <v>7042</v>
      </c>
      <c r="H1672">
        <v>7210</v>
      </c>
    </row>
    <row r="1673" spans="1:8">
      <c r="A1673">
        <v>1848</v>
      </c>
      <c r="B1673" t="s">
        <v>509</v>
      </c>
      <c r="C1673">
        <v>89</v>
      </c>
      <c r="D1673" t="s">
        <v>797</v>
      </c>
      <c r="E1673">
        <v>836</v>
      </c>
      <c r="F1673" s="48" t="str">
        <f t="shared" si="26"/>
        <v>Tỉnh Bắc NinhHuyện Yên PhongXã Văn Môn</v>
      </c>
      <c r="G1673" t="s">
        <v>7043</v>
      </c>
      <c r="H1673">
        <v>7211</v>
      </c>
    </row>
    <row r="1674" spans="1:8">
      <c r="A1674">
        <v>1849</v>
      </c>
      <c r="B1674" t="s">
        <v>509</v>
      </c>
      <c r="C1674">
        <v>89</v>
      </c>
      <c r="D1674" t="s">
        <v>797</v>
      </c>
      <c r="E1674">
        <v>836</v>
      </c>
      <c r="F1674" s="48" t="str">
        <f t="shared" si="26"/>
        <v>Tỉnh Bắc NinhHuyện Yên PhongXã Phong Khê</v>
      </c>
      <c r="G1674" t="s">
        <v>7044</v>
      </c>
      <c r="H1674">
        <v>7212</v>
      </c>
    </row>
    <row r="1675" spans="1:8">
      <c r="A1675">
        <v>2180</v>
      </c>
      <c r="B1675" t="s">
        <v>509</v>
      </c>
      <c r="C1675">
        <v>89</v>
      </c>
      <c r="D1675" t="s">
        <v>799</v>
      </c>
      <c r="E1675">
        <v>838</v>
      </c>
      <c r="F1675" s="48" t="str">
        <f t="shared" si="26"/>
        <v>Tỉnh Bắc NinhHuyện Tiên DuXã Liên Bão</v>
      </c>
      <c r="G1675" t="s">
        <v>7882</v>
      </c>
      <c r="H1675">
        <v>8417</v>
      </c>
    </row>
    <row r="1676" spans="1:8">
      <c r="A1676">
        <v>2181</v>
      </c>
      <c r="B1676" t="s">
        <v>509</v>
      </c>
      <c r="C1676">
        <v>89</v>
      </c>
      <c r="D1676" t="s">
        <v>799</v>
      </c>
      <c r="E1676">
        <v>838</v>
      </c>
      <c r="F1676" s="48" t="str">
        <f t="shared" si="26"/>
        <v>Tỉnh Bắc NinhHuyện Tiên DuXã Việt Đoàn</v>
      </c>
      <c r="G1676" t="s">
        <v>7883</v>
      </c>
      <c r="H1676">
        <v>8418</v>
      </c>
    </row>
    <row r="1677" spans="1:8">
      <c r="A1677">
        <v>2182</v>
      </c>
      <c r="B1677" t="s">
        <v>509</v>
      </c>
      <c r="C1677">
        <v>89</v>
      </c>
      <c r="D1677" t="s">
        <v>799</v>
      </c>
      <c r="E1677">
        <v>838</v>
      </c>
      <c r="F1677" s="48" t="str">
        <f t="shared" si="26"/>
        <v>Tỉnh Bắc NinhHuyện Tiên DuXã Đại Đồng</v>
      </c>
      <c r="G1677" t="s">
        <v>2161</v>
      </c>
      <c r="H1677">
        <v>8419</v>
      </c>
    </row>
    <row r="1678" spans="1:8">
      <c r="A1678">
        <v>2183</v>
      </c>
      <c r="B1678" t="s">
        <v>509</v>
      </c>
      <c r="C1678">
        <v>89</v>
      </c>
      <c r="D1678" t="s">
        <v>799</v>
      </c>
      <c r="E1678">
        <v>838</v>
      </c>
      <c r="F1678" s="48" t="str">
        <f t="shared" si="26"/>
        <v>Tỉnh Bắc NinhHuyện Tiên DuXã Hoàn Sơn</v>
      </c>
      <c r="G1678" t="s">
        <v>7884</v>
      </c>
      <c r="H1678">
        <v>8420</v>
      </c>
    </row>
    <row r="1679" spans="1:8">
      <c r="A1679">
        <v>2184</v>
      </c>
      <c r="B1679" t="s">
        <v>509</v>
      </c>
      <c r="C1679">
        <v>89</v>
      </c>
      <c r="D1679" t="s">
        <v>799</v>
      </c>
      <c r="E1679">
        <v>838</v>
      </c>
      <c r="F1679" s="48" t="str">
        <f t="shared" si="26"/>
        <v>Tỉnh Bắc NinhHuyện Tiên DuXã Khắc Niệm</v>
      </c>
      <c r="G1679" t="s">
        <v>7885</v>
      </c>
      <c r="H1679">
        <v>8421</v>
      </c>
    </row>
    <row r="1680" spans="1:8">
      <c r="A1680">
        <v>2185</v>
      </c>
      <c r="B1680" t="s">
        <v>509</v>
      </c>
      <c r="C1680">
        <v>89</v>
      </c>
      <c r="D1680" t="s">
        <v>799</v>
      </c>
      <c r="E1680">
        <v>838</v>
      </c>
      <c r="F1680" s="48" t="str">
        <f t="shared" si="26"/>
        <v>Tỉnh Bắc NinhHuyện Tiên DuXã Tân Chi</v>
      </c>
      <c r="G1680" t="s">
        <v>7886</v>
      </c>
      <c r="H1680">
        <v>8422</v>
      </c>
    </row>
    <row r="1681" spans="1:8">
      <c r="A1681">
        <v>2186</v>
      </c>
      <c r="B1681" t="s">
        <v>509</v>
      </c>
      <c r="C1681">
        <v>89</v>
      </c>
      <c r="D1681" t="s">
        <v>799</v>
      </c>
      <c r="E1681">
        <v>838</v>
      </c>
      <c r="F1681" s="48" t="str">
        <f t="shared" si="26"/>
        <v>Tỉnh Bắc NinhHuyện Tiên DuXã Phú Lâm</v>
      </c>
      <c r="G1681" t="s">
        <v>3843</v>
      </c>
      <c r="H1681">
        <v>8423</v>
      </c>
    </row>
    <row r="1682" spans="1:8">
      <c r="A1682">
        <v>2187</v>
      </c>
      <c r="B1682" t="s">
        <v>509</v>
      </c>
      <c r="C1682">
        <v>89</v>
      </c>
      <c r="D1682" t="s">
        <v>799</v>
      </c>
      <c r="E1682">
        <v>838</v>
      </c>
      <c r="F1682" s="48" t="str">
        <f t="shared" si="26"/>
        <v>Tỉnh Bắc NinhHuyện Tiên DuXã Tri Phương</v>
      </c>
      <c r="G1682" t="s">
        <v>2155</v>
      </c>
      <c r="H1682">
        <v>8424</v>
      </c>
    </row>
    <row r="1683" spans="1:8">
      <c r="A1683">
        <v>2188</v>
      </c>
      <c r="B1683" t="s">
        <v>509</v>
      </c>
      <c r="C1683">
        <v>89</v>
      </c>
      <c r="D1683" t="s">
        <v>799</v>
      </c>
      <c r="E1683">
        <v>838</v>
      </c>
      <c r="F1683" s="48" t="str">
        <f t="shared" si="26"/>
        <v>Tỉnh Bắc NinhHuyện Tiên DuXã Cảnh Hưng</v>
      </c>
      <c r="G1683" t="s">
        <v>7887</v>
      </c>
      <c r="H1683">
        <v>8425</v>
      </c>
    </row>
    <row r="1684" spans="1:8">
      <c r="A1684">
        <v>2189</v>
      </c>
      <c r="B1684" t="s">
        <v>509</v>
      </c>
      <c r="C1684">
        <v>89</v>
      </c>
      <c r="D1684" t="s">
        <v>799</v>
      </c>
      <c r="E1684">
        <v>838</v>
      </c>
      <c r="F1684" s="48" t="str">
        <f t="shared" si="26"/>
        <v>Tỉnh Bắc NinhHuyện Tiên DuThị trấn Lim</v>
      </c>
      <c r="G1684" t="s">
        <v>7888</v>
      </c>
      <c r="H1684">
        <v>8426</v>
      </c>
    </row>
    <row r="1685" spans="1:8">
      <c r="A1685">
        <v>2190</v>
      </c>
      <c r="B1685" t="s">
        <v>509</v>
      </c>
      <c r="C1685">
        <v>89</v>
      </c>
      <c r="D1685" t="s">
        <v>799</v>
      </c>
      <c r="E1685">
        <v>838</v>
      </c>
      <c r="F1685" s="48" t="str">
        <f t="shared" si="26"/>
        <v>Tỉnh Bắc NinhHuyện Tiên DuXã Nội Duệ</v>
      </c>
      <c r="G1685" t="s">
        <v>7889</v>
      </c>
      <c r="H1685">
        <v>8427</v>
      </c>
    </row>
    <row r="1686" spans="1:8">
      <c r="A1686">
        <v>2191</v>
      </c>
      <c r="B1686" t="s">
        <v>509</v>
      </c>
      <c r="C1686">
        <v>89</v>
      </c>
      <c r="D1686" t="s">
        <v>799</v>
      </c>
      <c r="E1686">
        <v>838</v>
      </c>
      <c r="F1686" s="48" t="str">
        <f t="shared" si="26"/>
        <v>Tỉnh Bắc NinhHuyện Tiên DuXã Hạp Lĩnh</v>
      </c>
      <c r="G1686" t="s">
        <v>7890</v>
      </c>
      <c r="H1686">
        <v>8428</v>
      </c>
    </row>
    <row r="1687" spans="1:8">
      <c r="A1687">
        <v>2192</v>
      </c>
      <c r="B1687" t="s">
        <v>509</v>
      </c>
      <c r="C1687">
        <v>89</v>
      </c>
      <c r="D1687" t="s">
        <v>799</v>
      </c>
      <c r="E1687">
        <v>838</v>
      </c>
      <c r="F1687" s="48" t="str">
        <f t="shared" si="26"/>
        <v>Tỉnh Bắc NinhHuyện Tiên DuXã Minh Đạo</v>
      </c>
      <c r="G1687" t="s">
        <v>7891</v>
      </c>
      <c r="H1687">
        <v>8429</v>
      </c>
    </row>
    <row r="1688" spans="1:8">
      <c r="A1688">
        <v>2193</v>
      </c>
      <c r="B1688" t="s">
        <v>509</v>
      </c>
      <c r="C1688">
        <v>89</v>
      </c>
      <c r="D1688" t="s">
        <v>799</v>
      </c>
      <c r="E1688">
        <v>838</v>
      </c>
      <c r="F1688" s="48" t="str">
        <f t="shared" si="26"/>
        <v>Tỉnh Bắc NinhHuyện Tiên DuXã Hiên Vân</v>
      </c>
      <c r="G1688" t="s">
        <v>7892</v>
      </c>
      <c r="H1688">
        <v>8430</v>
      </c>
    </row>
    <row r="1689" spans="1:8">
      <c r="A1689">
        <v>2194</v>
      </c>
      <c r="B1689" t="s">
        <v>509</v>
      </c>
      <c r="C1689">
        <v>89</v>
      </c>
      <c r="D1689" t="s">
        <v>799</v>
      </c>
      <c r="E1689">
        <v>838</v>
      </c>
      <c r="F1689" s="48" t="str">
        <f t="shared" si="26"/>
        <v>Tỉnh Bắc NinhHuyện Tiên DuXã Lạc Vệ</v>
      </c>
      <c r="G1689" t="s">
        <v>7893</v>
      </c>
      <c r="H1689">
        <v>8431</v>
      </c>
    </row>
    <row r="1690" spans="1:8">
      <c r="A1690">
        <v>2195</v>
      </c>
      <c r="B1690" t="s">
        <v>509</v>
      </c>
      <c r="C1690">
        <v>89</v>
      </c>
      <c r="D1690" t="s">
        <v>799</v>
      </c>
      <c r="E1690">
        <v>838</v>
      </c>
      <c r="F1690" s="48" t="str">
        <f t="shared" si="26"/>
        <v>Tỉnh Bắc NinhHuyện Tiên DuXã Phật Tích</v>
      </c>
      <c r="G1690" t="s">
        <v>7894</v>
      </c>
      <c r="H1690">
        <v>8432</v>
      </c>
    </row>
    <row r="1691" spans="1:8">
      <c r="A1691">
        <v>2817</v>
      </c>
      <c r="B1691" t="s">
        <v>509</v>
      </c>
      <c r="C1691">
        <v>89</v>
      </c>
      <c r="D1691" t="s">
        <v>800</v>
      </c>
      <c r="E1691">
        <v>839</v>
      </c>
      <c r="F1691" s="48" t="str">
        <f t="shared" si="26"/>
        <v>Tỉnh Bắc NinhThị xã Từ SơnXã Hương Mạc</v>
      </c>
      <c r="G1691" t="s">
        <v>7723</v>
      </c>
      <c r="H1691">
        <v>8183</v>
      </c>
    </row>
    <row r="1692" spans="1:8">
      <c r="A1692">
        <v>2818</v>
      </c>
      <c r="B1692" t="s">
        <v>509</v>
      </c>
      <c r="C1692">
        <v>89</v>
      </c>
      <c r="D1692" t="s">
        <v>800</v>
      </c>
      <c r="E1692">
        <v>839</v>
      </c>
      <c r="F1692" s="48" t="str">
        <f t="shared" si="26"/>
        <v>Tỉnh Bắc NinhThị xã Từ SơnPhường Châu Khê</v>
      </c>
      <c r="G1692" t="s">
        <v>7724</v>
      </c>
      <c r="H1692">
        <v>8184</v>
      </c>
    </row>
    <row r="1693" spans="1:8">
      <c r="A1693">
        <v>4963</v>
      </c>
      <c r="B1693" t="s">
        <v>509</v>
      </c>
      <c r="C1693">
        <v>89</v>
      </c>
      <c r="D1693" t="s">
        <v>803</v>
      </c>
      <c r="E1693">
        <v>842</v>
      </c>
      <c r="F1693" s="48" t="str">
        <f t="shared" si="26"/>
        <v>Tỉnh Bắc NinhHuyện Lương TàiXã Trung Kênh</v>
      </c>
      <c r="G1693" t="s">
        <v>6943</v>
      </c>
      <c r="H1693">
        <v>7056</v>
      </c>
    </row>
    <row r="1694" spans="1:8">
      <c r="A1694">
        <v>4964</v>
      </c>
      <c r="B1694" t="s">
        <v>509</v>
      </c>
      <c r="C1694">
        <v>89</v>
      </c>
      <c r="D1694" t="s">
        <v>803</v>
      </c>
      <c r="E1694">
        <v>842</v>
      </c>
      <c r="F1694" s="48" t="str">
        <f t="shared" si="26"/>
        <v>Tỉnh Bắc NinhHuyện Lương TàiThị trấn Thứa</v>
      </c>
      <c r="G1694" t="s">
        <v>6944</v>
      </c>
      <c r="H1694">
        <v>7057</v>
      </c>
    </row>
    <row r="1695" spans="1:8">
      <c r="A1695">
        <v>4965</v>
      </c>
      <c r="B1695" t="s">
        <v>509</v>
      </c>
      <c r="C1695">
        <v>89</v>
      </c>
      <c r="D1695" t="s">
        <v>803</v>
      </c>
      <c r="E1695">
        <v>842</v>
      </c>
      <c r="F1695" s="48" t="str">
        <f t="shared" si="26"/>
        <v>Tỉnh Bắc NinhHuyện Lương TàiXã Quảng Phú</v>
      </c>
      <c r="G1695" t="s">
        <v>4565</v>
      </c>
      <c r="H1695">
        <v>7058</v>
      </c>
    </row>
    <row r="1696" spans="1:8">
      <c r="A1696">
        <v>4966</v>
      </c>
      <c r="B1696" t="s">
        <v>509</v>
      </c>
      <c r="C1696">
        <v>89</v>
      </c>
      <c r="D1696" t="s">
        <v>803</v>
      </c>
      <c r="E1696">
        <v>842</v>
      </c>
      <c r="F1696" s="48" t="str">
        <f t="shared" si="26"/>
        <v>Tỉnh Bắc NinhHuyện Lương TàiXã Minh Tân</v>
      </c>
      <c r="G1696" t="s">
        <v>1533</v>
      </c>
      <c r="H1696">
        <v>7059</v>
      </c>
    </row>
    <row r="1697" spans="1:8">
      <c r="A1697">
        <v>4967</v>
      </c>
      <c r="B1697" t="s">
        <v>509</v>
      </c>
      <c r="C1697">
        <v>89</v>
      </c>
      <c r="D1697" t="s">
        <v>803</v>
      </c>
      <c r="E1697">
        <v>842</v>
      </c>
      <c r="F1697" s="48" t="str">
        <f t="shared" si="26"/>
        <v>Tỉnh Bắc NinhHuyện Lương TàiXã Mỹ Hương</v>
      </c>
      <c r="G1697" t="s">
        <v>6945</v>
      </c>
      <c r="H1697">
        <v>7060</v>
      </c>
    </row>
    <row r="1698" spans="1:8">
      <c r="A1698">
        <v>4968</v>
      </c>
      <c r="B1698" t="s">
        <v>509</v>
      </c>
      <c r="C1698">
        <v>89</v>
      </c>
      <c r="D1698" t="s">
        <v>803</v>
      </c>
      <c r="E1698">
        <v>842</v>
      </c>
      <c r="F1698" s="48" t="str">
        <f t="shared" si="26"/>
        <v>Tỉnh Bắc NinhHuyện Lương TàiXã Bình Định</v>
      </c>
      <c r="G1698" t="s">
        <v>2940</v>
      </c>
      <c r="H1698">
        <v>7061</v>
      </c>
    </row>
    <row r="1699" spans="1:8">
      <c r="A1699">
        <v>4969</v>
      </c>
      <c r="B1699" t="s">
        <v>509</v>
      </c>
      <c r="C1699">
        <v>89</v>
      </c>
      <c r="D1699" t="s">
        <v>803</v>
      </c>
      <c r="E1699">
        <v>842</v>
      </c>
      <c r="F1699" s="48" t="str">
        <f t="shared" si="26"/>
        <v>Tỉnh Bắc NinhHuyện Lương TàiXã Lâm Thao</v>
      </c>
      <c r="G1699" t="s">
        <v>6946</v>
      </c>
      <c r="H1699">
        <v>7062</v>
      </c>
    </row>
    <row r="1700" spans="1:8">
      <c r="A1700">
        <v>4970</v>
      </c>
      <c r="B1700" t="s">
        <v>509</v>
      </c>
      <c r="C1700">
        <v>89</v>
      </c>
      <c r="D1700" t="s">
        <v>803</v>
      </c>
      <c r="E1700">
        <v>842</v>
      </c>
      <c r="F1700" s="48" t="str">
        <f t="shared" si="26"/>
        <v>Tỉnh Bắc NinhHuyện Lương TàiXã An Thịnh</v>
      </c>
      <c r="G1700" t="s">
        <v>4128</v>
      </c>
      <c r="H1700">
        <v>7063</v>
      </c>
    </row>
    <row r="1701" spans="1:8">
      <c r="A1701">
        <v>4971</v>
      </c>
      <c r="B1701" t="s">
        <v>509</v>
      </c>
      <c r="C1701">
        <v>89</v>
      </c>
      <c r="D1701" t="s">
        <v>803</v>
      </c>
      <c r="E1701">
        <v>842</v>
      </c>
      <c r="F1701" s="48" t="str">
        <f t="shared" si="26"/>
        <v>Tỉnh Bắc NinhHuyện Lương TàiXã Tân Lãng</v>
      </c>
      <c r="G1701" t="s">
        <v>6947</v>
      </c>
      <c r="H1701">
        <v>7064</v>
      </c>
    </row>
    <row r="1702" spans="1:8">
      <c r="A1702">
        <v>4972</v>
      </c>
      <c r="B1702" t="s">
        <v>509</v>
      </c>
      <c r="C1702">
        <v>89</v>
      </c>
      <c r="D1702" t="s">
        <v>803</v>
      </c>
      <c r="E1702">
        <v>842</v>
      </c>
      <c r="F1702" s="48" t="str">
        <f t="shared" si="26"/>
        <v>Tỉnh Bắc NinhHuyện Lương TàiXã Trung Chính</v>
      </c>
      <c r="G1702" t="s">
        <v>5411</v>
      </c>
      <c r="H1702">
        <v>7065</v>
      </c>
    </row>
    <row r="1703" spans="1:8">
      <c r="A1703">
        <v>4973</v>
      </c>
      <c r="B1703" t="s">
        <v>509</v>
      </c>
      <c r="C1703">
        <v>89</v>
      </c>
      <c r="D1703" t="s">
        <v>803</v>
      </c>
      <c r="E1703">
        <v>842</v>
      </c>
      <c r="F1703" s="48" t="str">
        <f t="shared" si="26"/>
        <v>Tỉnh Bắc NinhHuyện Lương TàiXã Phú Hòa</v>
      </c>
      <c r="G1703" t="s">
        <v>6948</v>
      </c>
      <c r="H1703">
        <v>7066</v>
      </c>
    </row>
    <row r="1704" spans="1:8">
      <c r="A1704">
        <v>4974</v>
      </c>
      <c r="B1704" t="s">
        <v>509</v>
      </c>
      <c r="C1704">
        <v>89</v>
      </c>
      <c r="D1704" t="s">
        <v>803</v>
      </c>
      <c r="E1704">
        <v>842</v>
      </c>
      <c r="F1704" s="48" t="str">
        <f t="shared" si="26"/>
        <v>Tỉnh Bắc NinhHuyện Lương TàiXã Trừng Xá</v>
      </c>
      <c r="G1704" t="s">
        <v>6949</v>
      </c>
      <c r="H1704">
        <v>7067</v>
      </c>
    </row>
    <row r="1705" spans="1:8">
      <c r="A1705">
        <v>4975</v>
      </c>
      <c r="B1705" t="s">
        <v>509</v>
      </c>
      <c r="C1705">
        <v>89</v>
      </c>
      <c r="D1705" t="s">
        <v>803</v>
      </c>
      <c r="E1705">
        <v>842</v>
      </c>
      <c r="F1705" s="48" t="str">
        <f t="shared" si="26"/>
        <v>Tỉnh Bắc NinhHuyện Lương TàiXã Lai Hạ</v>
      </c>
      <c r="G1705" t="s">
        <v>6950</v>
      </c>
      <c r="H1705">
        <v>7068</v>
      </c>
    </row>
    <row r="1706" spans="1:8">
      <c r="A1706">
        <v>4976</v>
      </c>
      <c r="B1706" t="s">
        <v>509</v>
      </c>
      <c r="C1706">
        <v>89</v>
      </c>
      <c r="D1706" t="s">
        <v>803</v>
      </c>
      <c r="E1706">
        <v>842</v>
      </c>
      <c r="F1706" s="48" t="str">
        <f t="shared" si="26"/>
        <v>Tỉnh Bắc NinhHuyện Lương TàiXã Phú Lương</v>
      </c>
      <c r="G1706" t="s">
        <v>2732</v>
      </c>
      <c r="H1706">
        <v>7069</v>
      </c>
    </row>
    <row r="1707" spans="1:8">
      <c r="A1707">
        <v>8500</v>
      </c>
      <c r="B1707" t="s">
        <v>509</v>
      </c>
      <c r="C1707">
        <v>89</v>
      </c>
      <c r="D1707" t="s">
        <v>796</v>
      </c>
      <c r="E1707">
        <v>835</v>
      </c>
      <c r="F1707" s="48" t="str">
        <f t="shared" si="26"/>
        <v>Tỉnh Bắc NinhThành phố Bắc NinhXã Hoà Long</v>
      </c>
      <c r="G1707" t="s">
        <v>6314</v>
      </c>
      <c r="H1707">
        <v>10981</v>
      </c>
    </row>
    <row r="1708" spans="1:8">
      <c r="A1708">
        <v>8501</v>
      </c>
      <c r="B1708" t="s">
        <v>509</v>
      </c>
      <c r="C1708">
        <v>89</v>
      </c>
      <c r="D1708" t="s">
        <v>796</v>
      </c>
      <c r="E1708">
        <v>835</v>
      </c>
      <c r="F1708" s="48" t="str">
        <f t="shared" si="26"/>
        <v>Tỉnh Bắc NinhThành phố Bắc NinhPhường Đáp Cầu</v>
      </c>
      <c r="G1708" t="s">
        <v>9332</v>
      </c>
      <c r="H1708">
        <v>10982</v>
      </c>
    </row>
    <row r="1709" spans="1:8">
      <c r="A1709">
        <v>8502</v>
      </c>
      <c r="B1709" t="s">
        <v>509</v>
      </c>
      <c r="C1709">
        <v>89</v>
      </c>
      <c r="D1709" t="s">
        <v>796</v>
      </c>
      <c r="E1709">
        <v>835</v>
      </c>
      <c r="F1709" s="48" t="str">
        <f t="shared" si="26"/>
        <v>Tỉnh Bắc NinhThành phố Bắc NinhPhường Vạn An</v>
      </c>
      <c r="G1709" t="s">
        <v>9333</v>
      </c>
      <c r="H1709">
        <v>10983</v>
      </c>
    </row>
    <row r="1710" spans="1:8">
      <c r="A1710">
        <v>8503</v>
      </c>
      <c r="B1710" t="s">
        <v>509</v>
      </c>
      <c r="C1710">
        <v>89</v>
      </c>
      <c r="D1710" t="s">
        <v>796</v>
      </c>
      <c r="E1710">
        <v>835</v>
      </c>
      <c r="F1710" s="48" t="str">
        <f t="shared" si="26"/>
        <v>Tỉnh Bắc NinhThành phố Bắc NinhPhường Tiền An</v>
      </c>
      <c r="G1710" t="s">
        <v>9334</v>
      </c>
      <c r="H1710">
        <v>10984</v>
      </c>
    </row>
    <row r="1711" spans="1:8">
      <c r="A1711">
        <v>8504</v>
      </c>
      <c r="B1711" t="s">
        <v>509</v>
      </c>
      <c r="C1711">
        <v>89</v>
      </c>
      <c r="D1711" t="s">
        <v>796</v>
      </c>
      <c r="E1711">
        <v>835</v>
      </c>
      <c r="F1711" s="48" t="str">
        <f t="shared" si="26"/>
        <v>Tỉnh Bắc NinhThành phố Bắc NinhPhường Võ Cường</v>
      </c>
      <c r="G1711" t="s">
        <v>9335</v>
      </c>
      <c r="H1711">
        <v>10985</v>
      </c>
    </row>
    <row r="1712" spans="1:8">
      <c r="A1712">
        <v>8505</v>
      </c>
      <c r="B1712" t="s">
        <v>509</v>
      </c>
      <c r="C1712">
        <v>89</v>
      </c>
      <c r="D1712" t="s">
        <v>796</v>
      </c>
      <c r="E1712">
        <v>835</v>
      </c>
      <c r="F1712" s="48" t="str">
        <f t="shared" si="26"/>
        <v>Tỉnh Bắc NinhThành phố Bắc NinhPhường Thị Cầu</v>
      </c>
      <c r="G1712" t="s">
        <v>9336</v>
      </c>
      <c r="H1712">
        <v>10986</v>
      </c>
    </row>
    <row r="1713" spans="1:8">
      <c r="A1713">
        <v>8506</v>
      </c>
      <c r="B1713" t="s">
        <v>509</v>
      </c>
      <c r="C1713">
        <v>89</v>
      </c>
      <c r="D1713" t="s">
        <v>796</v>
      </c>
      <c r="E1713">
        <v>835</v>
      </c>
      <c r="F1713" s="48" t="str">
        <f t="shared" si="26"/>
        <v>Tỉnh Bắc NinhThành phố Bắc NinhPhường Kinh Bắc</v>
      </c>
      <c r="G1713" t="s">
        <v>9337</v>
      </c>
      <c r="H1713">
        <v>10987</v>
      </c>
    </row>
    <row r="1714" spans="1:8">
      <c r="A1714">
        <v>8507</v>
      </c>
      <c r="B1714" t="s">
        <v>509</v>
      </c>
      <c r="C1714">
        <v>89</v>
      </c>
      <c r="D1714" t="s">
        <v>796</v>
      </c>
      <c r="E1714">
        <v>835</v>
      </c>
      <c r="F1714" s="48" t="str">
        <f t="shared" si="26"/>
        <v>Tỉnh Bắc NinhThành phố Bắc NinhPhường Đại Phúc</v>
      </c>
      <c r="G1714" t="s">
        <v>9338</v>
      </c>
      <c r="H1714">
        <v>10988</v>
      </c>
    </row>
    <row r="1715" spans="1:8">
      <c r="A1715">
        <v>8508</v>
      </c>
      <c r="B1715" t="s">
        <v>509</v>
      </c>
      <c r="C1715">
        <v>89</v>
      </c>
      <c r="D1715" t="s">
        <v>796</v>
      </c>
      <c r="E1715">
        <v>835</v>
      </c>
      <c r="F1715" s="48" t="str">
        <f t="shared" si="26"/>
        <v>Tỉnh Bắc NinhThành phố Bắc NinhPhường Vũ Ninh</v>
      </c>
      <c r="G1715" t="s">
        <v>9339</v>
      </c>
      <c r="H1715">
        <v>10989</v>
      </c>
    </row>
    <row r="1716" spans="1:8">
      <c r="A1716">
        <v>8509</v>
      </c>
      <c r="B1716" t="s">
        <v>509</v>
      </c>
      <c r="C1716">
        <v>89</v>
      </c>
      <c r="D1716" t="s">
        <v>796</v>
      </c>
      <c r="E1716">
        <v>835</v>
      </c>
      <c r="F1716" s="48" t="str">
        <f t="shared" si="26"/>
        <v>Tỉnh Bắc NinhThành phố Bắc NinhPhường Suối Hoa</v>
      </c>
      <c r="G1716" t="s">
        <v>9340</v>
      </c>
      <c r="H1716">
        <v>10990</v>
      </c>
    </row>
    <row r="1717" spans="1:8">
      <c r="A1717">
        <v>8510</v>
      </c>
      <c r="B1717" t="s">
        <v>509</v>
      </c>
      <c r="C1717">
        <v>89</v>
      </c>
      <c r="D1717" t="s">
        <v>796</v>
      </c>
      <c r="E1717">
        <v>835</v>
      </c>
      <c r="F1717" s="48" t="str">
        <f t="shared" si="26"/>
        <v>Tỉnh Bắc NinhThành phố Bắc NinhPhường Ninh Xá</v>
      </c>
      <c r="G1717" t="s">
        <v>9341</v>
      </c>
      <c r="H1717">
        <v>10991</v>
      </c>
    </row>
    <row r="1718" spans="1:8">
      <c r="A1718">
        <v>8511</v>
      </c>
      <c r="B1718" t="s">
        <v>509</v>
      </c>
      <c r="C1718">
        <v>89</v>
      </c>
      <c r="D1718" t="s">
        <v>796</v>
      </c>
      <c r="E1718">
        <v>835</v>
      </c>
      <c r="F1718" s="48" t="str">
        <f t="shared" si="26"/>
        <v>Tỉnh Bắc NinhThành phố Bắc NinhPhường Vệ An</v>
      </c>
      <c r="G1718" t="s">
        <v>9342</v>
      </c>
      <c r="H1718">
        <v>10992</v>
      </c>
    </row>
    <row r="1719" spans="1:8">
      <c r="A1719">
        <v>8512</v>
      </c>
      <c r="B1719" t="s">
        <v>509</v>
      </c>
      <c r="C1719">
        <v>89</v>
      </c>
      <c r="D1719" t="s">
        <v>796</v>
      </c>
      <c r="E1719">
        <v>835</v>
      </c>
      <c r="F1719" s="48" t="str">
        <f t="shared" si="26"/>
        <v>Tỉnh Bắc NinhThành phố Bắc NinhXã Khúc Xuyên</v>
      </c>
      <c r="G1719" t="s">
        <v>7037</v>
      </c>
      <c r="H1719">
        <v>10993</v>
      </c>
    </row>
    <row r="1720" spans="1:8">
      <c r="A1720">
        <v>8513</v>
      </c>
      <c r="B1720" t="s">
        <v>509</v>
      </c>
      <c r="C1720">
        <v>89</v>
      </c>
      <c r="D1720" t="s">
        <v>796</v>
      </c>
      <c r="E1720">
        <v>835</v>
      </c>
      <c r="F1720" s="48" t="str">
        <f t="shared" si="26"/>
        <v>Tỉnh Bắc NinhThành phố Bắc NinhXã Phong Khê</v>
      </c>
      <c r="G1720" t="s">
        <v>7044</v>
      </c>
      <c r="H1720">
        <v>10994</v>
      </c>
    </row>
    <row r="1721" spans="1:8">
      <c r="A1721">
        <v>8514</v>
      </c>
      <c r="B1721" t="s">
        <v>509</v>
      </c>
      <c r="C1721">
        <v>89</v>
      </c>
      <c r="D1721" t="s">
        <v>796</v>
      </c>
      <c r="E1721">
        <v>835</v>
      </c>
      <c r="F1721" s="48" t="str">
        <f t="shared" si="26"/>
        <v>Tỉnh Bắc NinhThành phố Bắc NinhXã Khắc Niệm</v>
      </c>
      <c r="G1721" t="s">
        <v>7885</v>
      </c>
      <c r="H1721">
        <v>10995</v>
      </c>
    </row>
    <row r="1722" spans="1:8">
      <c r="A1722">
        <v>8515</v>
      </c>
      <c r="B1722" t="s">
        <v>509</v>
      </c>
      <c r="C1722">
        <v>89</v>
      </c>
      <c r="D1722" t="s">
        <v>796</v>
      </c>
      <c r="E1722">
        <v>835</v>
      </c>
      <c r="F1722" s="48" t="str">
        <f t="shared" si="26"/>
        <v>Tỉnh Bắc NinhThành phố Bắc NinhPhường Hạp Lĩnh</v>
      </c>
      <c r="G1722" t="s">
        <v>9343</v>
      </c>
      <c r="H1722">
        <v>10996</v>
      </c>
    </row>
    <row r="1723" spans="1:8">
      <c r="A1723">
        <v>8516</v>
      </c>
      <c r="B1723" t="s">
        <v>509</v>
      </c>
      <c r="C1723">
        <v>89</v>
      </c>
      <c r="D1723" t="s">
        <v>796</v>
      </c>
      <c r="E1723">
        <v>835</v>
      </c>
      <c r="F1723" s="48" t="str">
        <f t="shared" si="26"/>
        <v>Tỉnh Bắc NinhThành phố Bắc NinhXã Kim Chân</v>
      </c>
      <c r="G1723" t="s">
        <v>2312</v>
      </c>
      <c r="H1723">
        <v>10997</v>
      </c>
    </row>
    <row r="1724" spans="1:8">
      <c r="A1724">
        <v>8517</v>
      </c>
      <c r="B1724" t="s">
        <v>509</v>
      </c>
      <c r="C1724">
        <v>89</v>
      </c>
      <c r="D1724" t="s">
        <v>796</v>
      </c>
      <c r="E1724">
        <v>835</v>
      </c>
      <c r="F1724" s="48" t="str">
        <f t="shared" si="26"/>
        <v>Tỉnh Bắc NinhThành phố Bắc NinhPhường Vân Dương</v>
      </c>
      <c r="G1724" t="s">
        <v>9344</v>
      </c>
      <c r="H1724">
        <v>10998</v>
      </c>
    </row>
    <row r="1725" spans="1:8">
      <c r="A1725">
        <v>8518</v>
      </c>
      <c r="B1725" t="s">
        <v>509</v>
      </c>
      <c r="C1725">
        <v>89</v>
      </c>
      <c r="D1725" t="s">
        <v>796</v>
      </c>
      <c r="E1725">
        <v>835</v>
      </c>
      <c r="F1725" s="48" t="str">
        <f t="shared" si="26"/>
        <v>Tỉnh Bắc NinhThành phố Bắc NinhXã Nam Sơn</v>
      </c>
      <c r="G1725" t="s">
        <v>1306</v>
      </c>
      <c r="H1725">
        <v>10999</v>
      </c>
    </row>
    <row r="1726" spans="1:8">
      <c r="A1726">
        <v>10304</v>
      </c>
      <c r="B1726" t="s">
        <v>509</v>
      </c>
      <c r="C1726">
        <v>89</v>
      </c>
      <c r="D1726" t="s">
        <v>798</v>
      </c>
      <c r="E1726">
        <v>837</v>
      </c>
      <c r="F1726" s="48" t="str">
        <f t="shared" si="26"/>
        <v>Tỉnh Bắc NinhHuyện Quế VõXã Bồng Lai</v>
      </c>
      <c r="G1726" t="s">
        <v>2297</v>
      </c>
      <c r="H1726">
        <v>1074</v>
      </c>
    </row>
    <row r="1727" spans="1:8">
      <c r="A1727">
        <v>10305</v>
      </c>
      <c r="B1727" t="s">
        <v>509</v>
      </c>
      <c r="C1727">
        <v>89</v>
      </c>
      <c r="D1727" t="s">
        <v>798</v>
      </c>
      <c r="E1727">
        <v>837</v>
      </c>
      <c r="F1727" s="48" t="str">
        <f t="shared" si="26"/>
        <v>Tỉnh Bắc NinhHuyện Quế VõXã Phương Liễu</v>
      </c>
      <c r="G1727" t="s">
        <v>2298</v>
      </c>
      <c r="H1727">
        <v>1075</v>
      </c>
    </row>
    <row r="1728" spans="1:8">
      <c r="A1728">
        <v>10306</v>
      </c>
      <c r="B1728" t="s">
        <v>509</v>
      </c>
      <c r="C1728">
        <v>89</v>
      </c>
      <c r="D1728" t="s">
        <v>798</v>
      </c>
      <c r="E1728">
        <v>837</v>
      </c>
      <c r="F1728" s="48" t="str">
        <f t="shared" si="26"/>
        <v>Tỉnh Bắc NinhHuyện Quế VõXã Châu Phong</v>
      </c>
      <c r="G1728" t="s">
        <v>2299</v>
      </c>
      <c r="H1728">
        <v>1076</v>
      </c>
    </row>
    <row r="1729" spans="1:8">
      <c r="A1729">
        <v>10307</v>
      </c>
      <c r="B1729" t="s">
        <v>509</v>
      </c>
      <c r="C1729">
        <v>89</v>
      </c>
      <c r="D1729" t="s">
        <v>798</v>
      </c>
      <c r="E1729">
        <v>837</v>
      </c>
      <c r="F1729" s="48" t="str">
        <f t="shared" si="26"/>
        <v>Tỉnh Bắc NinhHuyện Quế VõXã Việt Hùng</v>
      </c>
      <c r="G1729" t="s">
        <v>1891</v>
      </c>
      <c r="H1729">
        <v>1077</v>
      </c>
    </row>
    <row r="1730" spans="1:8">
      <c r="A1730">
        <v>10308</v>
      </c>
      <c r="B1730" t="s">
        <v>509</v>
      </c>
      <c r="C1730">
        <v>89</v>
      </c>
      <c r="D1730" t="s">
        <v>798</v>
      </c>
      <c r="E1730">
        <v>837</v>
      </c>
      <c r="F1730" s="48" t="str">
        <f t="shared" ref="F1730:F1793" si="27">B1730&amp;D1730&amp;G1730</f>
        <v>Tỉnh Bắc NinhHuyện Quế VõXã Quế Tân</v>
      </c>
      <c r="G1730" t="s">
        <v>2300</v>
      </c>
      <c r="H1730">
        <v>1078</v>
      </c>
    </row>
    <row r="1731" spans="1:8">
      <c r="A1731">
        <v>10309</v>
      </c>
      <c r="B1731" t="s">
        <v>509</v>
      </c>
      <c r="C1731">
        <v>89</v>
      </c>
      <c r="D1731" t="s">
        <v>798</v>
      </c>
      <c r="E1731">
        <v>837</v>
      </c>
      <c r="F1731" s="48" t="str">
        <f t="shared" si="27"/>
        <v>Tỉnh Bắc NinhHuyện Quế VõXã Phù Lương</v>
      </c>
      <c r="G1731" t="s">
        <v>2301</v>
      </c>
      <c r="H1731">
        <v>1079</v>
      </c>
    </row>
    <row r="1732" spans="1:8">
      <c r="A1732">
        <v>10310</v>
      </c>
      <c r="B1732" t="s">
        <v>509</v>
      </c>
      <c r="C1732">
        <v>89</v>
      </c>
      <c r="D1732" t="s">
        <v>798</v>
      </c>
      <c r="E1732">
        <v>837</v>
      </c>
      <c r="F1732" s="48" t="str">
        <f t="shared" si="27"/>
        <v>Tỉnh Bắc NinhHuyện Quế VõXã Phù Lãng</v>
      </c>
      <c r="G1732" t="s">
        <v>2302</v>
      </c>
      <c r="H1732">
        <v>1080</v>
      </c>
    </row>
    <row r="1733" spans="1:8">
      <c r="A1733">
        <v>10311</v>
      </c>
      <c r="B1733" t="s">
        <v>509</v>
      </c>
      <c r="C1733">
        <v>89</v>
      </c>
      <c r="D1733" t="s">
        <v>798</v>
      </c>
      <c r="E1733">
        <v>837</v>
      </c>
      <c r="F1733" s="48" t="str">
        <f t="shared" si="27"/>
        <v>Tỉnh Bắc NinhHuyện Quế VõXã Đại Xuân</v>
      </c>
      <c r="G1733" t="s">
        <v>2303</v>
      </c>
      <c r="H1733">
        <v>1081</v>
      </c>
    </row>
    <row r="1734" spans="1:8">
      <c r="A1734">
        <v>10312</v>
      </c>
      <c r="B1734" t="s">
        <v>509</v>
      </c>
      <c r="C1734">
        <v>89</v>
      </c>
      <c r="D1734" t="s">
        <v>798</v>
      </c>
      <c r="E1734">
        <v>837</v>
      </c>
      <c r="F1734" s="48" t="str">
        <f t="shared" si="27"/>
        <v>Tỉnh Bắc NinhHuyện Quế VõXã Cách Bi</v>
      </c>
      <c r="G1734" t="s">
        <v>2304</v>
      </c>
      <c r="H1734">
        <v>1082</v>
      </c>
    </row>
    <row r="1735" spans="1:8">
      <c r="A1735">
        <v>10313</v>
      </c>
      <c r="B1735" t="s">
        <v>509</v>
      </c>
      <c r="C1735">
        <v>89</v>
      </c>
      <c r="D1735" t="s">
        <v>798</v>
      </c>
      <c r="E1735">
        <v>837</v>
      </c>
      <c r="F1735" s="48" t="str">
        <f t="shared" si="27"/>
        <v>Tỉnh Bắc NinhHuyện Quế VõXã Mộ Đạo</v>
      </c>
      <c r="G1735" t="s">
        <v>2305</v>
      </c>
      <c r="H1735">
        <v>1083</v>
      </c>
    </row>
    <row r="1736" spans="1:8">
      <c r="A1736">
        <v>10314</v>
      </c>
      <c r="B1736" t="s">
        <v>509</v>
      </c>
      <c r="C1736">
        <v>89</v>
      </c>
      <c r="D1736" t="s">
        <v>798</v>
      </c>
      <c r="E1736">
        <v>837</v>
      </c>
      <c r="F1736" s="48" t="str">
        <f t="shared" si="27"/>
        <v>Tỉnh Bắc NinhHuyện Quế VõXã Hán Quảng</v>
      </c>
      <c r="G1736" t="s">
        <v>2306</v>
      </c>
      <c r="H1736">
        <v>1084</v>
      </c>
    </row>
    <row r="1737" spans="1:8">
      <c r="A1737">
        <v>10315</v>
      </c>
      <c r="B1737" t="s">
        <v>509</v>
      </c>
      <c r="C1737">
        <v>89</v>
      </c>
      <c r="D1737" t="s">
        <v>798</v>
      </c>
      <c r="E1737">
        <v>837</v>
      </c>
      <c r="F1737" s="48" t="str">
        <f t="shared" si="27"/>
        <v>Tỉnh Bắc NinhHuyện Quế VõXã Yên Giả</v>
      </c>
      <c r="G1737" t="s">
        <v>2307</v>
      </c>
      <c r="H1737">
        <v>1085</v>
      </c>
    </row>
    <row r="1738" spans="1:8">
      <c r="A1738">
        <v>10316</v>
      </c>
      <c r="B1738" t="s">
        <v>509</v>
      </c>
      <c r="C1738">
        <v>89</v>
      </c>
      <c r="D1738" t="s">
        <v>798</v>
      </c>
      <c r="E1738">
        <v>837</v>
      </c>
      <c r="F1738" s="48" t="str">
        <f t="shared" si="27"/>
        <v>Tỉnh Bắc NinhHuyện Quế VõXã Việt Thống</v>
      </c>
      <c r="G1738" t="s">
        <v>2308</v>
      </c>
      <c r="H1738">
        <v>1086</v>
      </c>
    </row>
    <row r="1739" spans="1:8">
      <c r="A1739">
        <v>10317</v>
      </c>
      <c r="B1739" t="s">
        <v>509</v>
      </c>
      <c r="C1739">
        <v>89</v>
      </c>
      <c r="D1739" t="s">
        <v>798</v>
      </c>
      <c r="E1739">
        <v>837</v>
      </c>
      <c r="F1739" s="48" t="str">
        <f t="shared" si="27"/>
        <v>Tỉnh Bắc NinhHuyện Quế VõXã Nhân Hòa</v>
      </c>
      <c r="G1739" t="s">
        <v>2309</v>
      </c>
      <c r="H1739">
        <v>1087</v>
      </c>
    </row>
    <row r="1740" spans="1:8">
      <c r="A1740">
        <v>10318</v>
      </c>
      <c r="B1740" t="s">
        <v>509</v>
      </c>
      <c r="C1740">
        <v>89</v>
      </c>
      <c r="D1740" t="s">
        <v>798</v>
      </c>
      <c r="E1740">
        <v>837</v>
      </c>
      <c r="F1740" s="48" t="str">
        <f t="shared" si="27"/>
        <v>Tỉnh Bắc NinhHuyện Quế VõXã Bằng An</v>
      </c>
      <c r="G1740" t="s">
        <v>2310</v>
      </c>
      <c r="H1740">
        <v>1088</v>
      </c>
    </row>
    <row r="1741" spans="1:8">
      <c r="A1741">
        <v>10319</v>
      </c>
      <c r="B1741" t="s">
        <v>509</v>
      </c>
      <c r="C1741">
        <v>89</v>
      </c>
      <c r="D1741" t="s">
        <v>798</v>
      </c>
      <c r="E1741">
        <v>837</v>
      </c>
      <c r="F1741" s="48" t="str">
        <f t="shared" si="27"/>
        <v>Tỉnh Bắc NinhHuyện Quế VõXã Chi Lăng</v>
      </c>
      <c r="G1741" t="s">
        <v>2160</v>
      </c>
      <c r="H1741">
        <v>1089</v>
      </c>
    </row>
    <row r="1742" spans="1:8">
      <c r="A1742">
        <v>10320</v>
      </c>
      <c r="B1742" t="s">
        <v>509</v>
      </c>
      <c r="C1742">
        <v>89</v>
      </c>
      <c r="D1742" t="s">
        <v>798</v>
      </c>
      <c r="E1742">
        <v>837</v>
      </c>
      <c r="F1742" s="48" t="str">
        <f t="shared" si="27"/>
        <v>Tỉnh Bắc NinhHuyện Quế VõXã Nam Sơn</v>
      </c>
      <c r="G1742" t="s">
        <v>1306</v>
      </c>
      <c r="H1742">
        <v>1090</v>
      </c>
    </row>
    <row r="1743" spans="1:8">
      <c r="A1743">
        <v>10321</v>
      </c>
      <c r="B1743" t="s">
        <v>509</v>
      </c>
      <c r="C1743">
        <v>89</v>
      </c>
      <c r="D1743" t="s">
        <v>798</v>
      </c>
      <c r="E1743">
        <v>837</v>
      </c>
      <c r="F1743" s="48" t="str">
        <f t="shared" si="27"/>
        <v>Tỉnh Bắc NinhHuyện Quế VõXã Ngọc Xá</v>
      </c>
      <c r="G1743" t="s">
        <v>2311</v>
      </c>
      <c r="H1743">
        <v>1091</v>
      </c>
    </row>
    <row r="1744" spans="1:8">
      <c r="A1744">
        <v>10322</v>
      </c>
      <c r="B1744" t="s">
        <v>509</v>
      </c>
      <c r="C1744">
        <v>89</v>
      </c>
      <c r="D1744" t="s">
        <v>798</v>
      </c>
      <c r="E1744">
        <v>837</v>
      </c>
      <c r="F1744" s="48" t="str">
        <f t="shared" si="27"/>
        <v>Tỉnh Bắc NinhHuyện Quế VõXã Kim Chân</v>
      </c>
      <c r="G1744" t="s">
        <v>2312</v>
      </c>
      <c r="H1744">
        <v>1092</v>
      </c>
    </row>
    <row r="1745" spans="1:8">
      <c r="A1745">
        <v>10323</v>
      </c>
      <c r="B1745" t="s">
        <v>509</v>
      </c>
      <c r="C1745">
        <v>89</v>
      </c>
      <c r="D1745" t="s">
        <v>798</v>
      </c>
      <c r="E1745">
        <v>837</v>
      </c>
      <c r="F1745" s="48" t="str">
        <f t="shared" si="27"/>
        <v>Tỉnh Bắc NinhHuyện Quế VõThị trấn Phố Mới</v>
      </c>
      <c r="G1745" t="s">
        <v>2313</v>
      </c>
      <c r="H1745">
        <v>1093</v>
      </c>
    </row>
    <row r="1746" spans="1:8">
      <c r="A1746">
        <v>10324</v>
      </c>
      <c r="B1746" t="s">
        <v>509</v>
      </c>
      <c r="C1746">
        <v>89</v>
      </c>
      <c r="D1746" t="s">
        <v>798</v>
      </c>
      <c r="E1746">
        <v>837</v>
      </c>
      <c r="F1746" s="48" t="str">
        <f t="shared" si="27"/>
        <v>Tỉnh Bắc NinhHuyện Quế VõXã Vân Dương</v>
      </c>
      <c r="G1746" t="s">
        <v>2314</v>
      </c>
      <c r="H1746">
        <v>1094</v>
      </c>
    </row>
    <row r="1747" spans="1:8">
      <c r="A1747">
        <v>10325</v>
      </c>
      <c r="B1747" t="s">
        <v>509</v>
      </c>
      <c r="C1747">
        <v>89</v>
      </c>
      <c r="D1747" t="s">
        <v>798</v>
      </c>
      <c r="E1747">
        <v>837</v>
      </c>
      <c r="F1747" s="48" t="str">
        <f t="shared" si="27"/>
        <v>Tỉnh Bắc NinhHuyện Quế VõXã Phượng Mao</v>
      </c>
      <c r="G1747" t="s">
        <v>2315</v>
      </c>
      <c r="H1747">
        <v>1095</v>
      </c>
    </row>
    <row r="1748" spans="1:8">
      <c r="A1748">
        <v>10326</v>
      </c>
      <c r="B1748" t="s">
        <v>509</v>
      </c>
      <c r="C1748">
        <v>89</v>
      </c>
      <c r="D1748" t="s">
        <v>798</v>
      </c>
      <c r="E1748">
        <v>837</v>
      </c>
      <c r="F1748" s="48" t="str">
        <f t="shared" si="27"/>
        <v>Tỉnh Bắc NinhHuyện Quế VõXã Đức Long</v>
      </c>
      <c r="G1748" t="s">
        <v>1393</v>
      </c>
      <c r="H1748">
        <v>1096</v>
      </c>
    </row>
    <row r="1749" spans="1:8">
      <c r="A1749">
        <v>10327</v>
      </c>
      <c r="B1749" t="s">
        <v>509</v>
      </c>
      <c r="C1749">
        <v>89</v>
      </c>
      <c r="D1749" t="s">
        <v>798</v>
      </c>
      <c r="E1749">
        <v>837</v>
      </c>
      <c r="F1749" s="48" t="str">
        <f t="shared" si="27"/>
        <v>Tỉnh Bắc NinhHuyện Quế VõXã Đào Viên</v>
      </c>
      <c r="G1749" t="s">
        <v>2158</v>
      </c>
      <c r="H1749">
        <v>1097</v>
      </c>
    </row>
    <row r="1750" spans="1:8">
      <c r="A1750">
        <v>10551</v>
      </c>
      <c r="B1750" t="s">
        <v>509</v>
      </c>
      <c r="C1750">
        <v>89</v>
      </c>
      <c r="D1750" t="s">
        <v>802</v>
      </c>
      <c r="E1750">
        <v>841</v>
      </c>
      <c r="F1750" s="48" t="str">
        <f t="shared" si="27"/>
        <v>Tỉnh Bắc NinhHuyện Gia BìnhXã Thái Bảo</v>
      </c>
      <c r="G1750" t="s">
        <v>2391</v>
      </c>
      <c r="H1750">
        <v>1185</v>
      </c>
    </row>
    <row r="1751" spans="1:8">
      <c r="A1751">
        <v>10552</v>
      </c>
      <c r="B1751" t="s">
        <v>509</v>
      </c>
      <c r="C1751">
        <v>89</v>
      </c>
      <c r="D1751" t="s">
        <v>802</v>
      </c>
      <c r="E1751">
        <v>841</v>
      </c>
      <c r="F1751" s="48" t="str">
        <f t="shared" si="27"/>
        <v>Tỉnh Bắc NinhHuyện Gia BìnhXã Xuân Lai</v>
      </c>
      <c r="G1751" t="s">
        <v>2392</v>
      </c>
      <c r="H1751">
        <v>1186</v>
      </c>
    </row>
    <row r="1752" spans="1:8">
      <c r="A1752">
        <v>10553</v>
      </c>
      <c r="B1752" t="s">
        <v>509</v>
      </c>
      <c r="C1752">
        <v>89</v>
      </c>
      <c r="D1752" t="s">
        <v>802</v>
      </c>
      <c r="E1752">
        <v>841</v>
      </c>
      <c r="F1752" s="48" t="str">
        <f t="shared" si="27"/>
        <v>Tỉnh Bắc NinhHuyện Gia BìnhXã Lãng Ngâm</v>
      </c>
      <c r="G1752" t="s">
        <v>2393</v>
      </c>
      <c r="H1752">
        <v>1187</v>
      </c>
    </row>
    <row r="1753" spans="1:8">
      <c r="A1753">
        <v>10554</v>
      </c>
      <c r="B1753" t="s">
        <v>509</v>
      </c>
      <c r="C1753">
        <v>89</v>
      </c>
      <c r="D1753" t="s">
        <v>802</v>
      </c>
      <c r="E1753">
        <v>841</v>
      </c>
      <c r="F1753" s="48" t="str">
        <f t="shared" si="27"/>
        <v>Tỉnh Bắc NinhHuyện Gia BìnhXã Giang Sơn</v>
      </c>
      <c r="G1753" t="s">
        <v>2394</v>
      </c>
      <c r="H1753">
        <v>1188</v>
      </c>
    </row>
    <row r="1754" spans="1:8">
      <c r="A1754">
        <v>10555</v>
      </c>
      <c r="B1754" t="s">
        <v>509</v>
      </c>
      <c r="C1754">
        <v>89</v>
      </c>
      <c r="D1754" t="s">
        <v>802</v>
      </c>
      <c r="E1754">
        <v>841</v>
      </c>
      <c r="F1754" s="48" t="str">
        <f t="shared" si="27"/>
        <v>Tỉnh Bắc NinhHuyện Gia BìnhXã Vạn Ninh</v>
      </c>
      <c r="G1754" t="s">
        <v>2395</v>
      </c>
      <c r="H1754">
        <v>1189</v>
      </c>
    </row>
    <row r="1755" spans="1:8">
      <c r="A1755">
        <v>10556</v>
      </c>
      <c r="B1755" t="s">
        <v>509</v>
      </c>
      <c r="C1755">
        <v>89</v>
      </c>
      <c r="D1755" t="s">
        <v>802</v>
      </c>
      <c r="E1755">
        <v>841</v>
      </c>
      <c r="F1755" s="48" t="str">
        <f t="shared" si="27"/>
        <v>Tỉnh Bắc NinhHuyện Gia BìnhXã Bình Dương</v>
      </c>
      <c r="G1755" t="s">
        <v>1386</v>
      </c>
      <c r="H1755">
        <v>1190</v>
      </c>
    </row>
    <row r="1756" spans="1:8">
      <c r="A1756">
        <v>10557</v>
      </c>
      <c r="B1756" t="s">
        <v>509</v>
      </c>
      <c r="C1756">
        <v>89</v>
      </c>
      <c r="D1756" t="s">
        <v>802</v>
      </c>
      <c r="E1756">
        <v>841</v>
      </c>
      <c r="F1756" s="48" t="str">
        <f t="shared" si="27"/>
        <v>Tỉnh Bắc NinhHuyện Gia BìnhXã Quỳnh Phú</v>
      </c>
      <c r="G1756" t="s">
        <v>2396</v>
      </c>
      <c r="H1756">
        <v>1191</v>
      </c>
    </row>
    <row r="1757" spans="1:8">
      <c r="A1757">
        <v>10558</v>
      </c>
      <c r="B1757" t="s">
        <v>509</v>
      </c>
      <c r="C1757">
        <v>89</v>
      </c>
      <c r="D1757" t="s">
        <v>802</v>
      </c>
      <c r="E1757">
        <v>841</v>
      </c>
      <c r="F1757" s="48" t="str">
        <f t="shared" si="27"/>
        <v>Tỉnh Bắc NinhHuyện Gia BìnhXã Đại Bái</v>
      </c>
      <c r="G1757" t="s">
        <v>2397</v>
      </c>
      <c r="H1757">
        <v>1192</v>
      </c>
    </row>
    <row r="1758" spans="1:8">
      <c r="A1758">
        <v>10559</v>
      </c>
      <c r="B1758" t="s">
        <v>509</v>
      </c>
      <c r="C1758">
        <v>89</v>
      </c>
      <c r="D1758" t="s">
        <v>802</v>
      </c>
      <c r="E1758">
        <v>841</v>
      </c>
      <c r="F1758" s="48" t="str">
        <f t="shared" si="27"/>
        <v>Tỉnh Bắc NinhHuyện Gia BìnhXã Song Giang</v>
      </c>
      <c r="G1758" t="s">
        <v>2398</v>
      </c>
      <c r="H1758">
        <v>1193</v>
      </c>
    </row>
    <row r="1759" spans="1:8">
      <c r="A1759">
        <v>10560</v>
      </c>
      <c r="B1759" t="s">
        <v>509</v>
      </c>
      <c r="C1759">
        <v>89</v>
      </c>
      <c r="D1759" t="s">
        <v>802</v>
      </c>
      <c r="E1759">
        <v>841</v>
      </c>
      <c r="F1759" s="48" t="str">
        <f t="shared" si="27"/>
        <v>Tỉnh Bắc NinhHuyện Gia BìnhXã Đông Cứu</v>
      </c>
      <c r="G1759" t="s">
        <v>2399</v>
      </c>
      <c r="H1759">
        <v>1194</v>
      </c>
    </row>
    <row r="1760" spans="1:8">
      <c r="A1760">
        <v>10561</v>
      </c>
      <c r="B1760" t="s">
        <v>509</v>
      </c>
      <c r="C1760">
        <v>89</v>
      </c>
      <c r="D1760" t="s">
        <v>802</v>
      </c>
      <c r="E1760">
        <v>841</v>
      </c>
      <c r="F1760" s="48" t="str">
        <f t="shared" si="27"/>
        <v>Tỉnh Bắc NinhHuyện Gia BìnhXã Nhân Thắng</v>
      </c>
      <c r="G1760" t="s">
        <v>2400</v>
      </c>
      <c r="H1760">
        <v>1195</v>
      </c>
    </row>
    <row r="1761" spans="1:8">
      <c r="A1761">
        <v>10562</v>
      </c>
      <c r="B1761" t="s">
        <v>509</v>
      </c>
      <c r="C1761">
        <v>89</v>
      </c>
      <c r="D1761" t="s">
        <v>802</v>
      </c>
      <c r="E1761">
        <v>841</v>
      </c>
      <c r="F1761" s="48" t="str">
        <f t="shared" si="27"/>
        <v>Tỉnh Bắc NinhHuyện Gia BìnhXã Cao Đức</v>
      </c>
      <c r="G1761" t="s">
        <v>2401</v>
      </c>
      <c r="H1761">
        <v>1196</v>
      </c>
    </row>
    <row r="1762" spans="1:8">
      <c r="A1762">
        <v>10563</v>
      </c>
      <c r="B1762" t="s">
        <v>509</v>
      </c>
      <c r="C1762">
        <v>89</v>
      </c>
      <c r="D1762" t="s">
        <v>802</v>
      </c>
      <c r="E1762">
        <v>841</v>
      </c>
      <c r="F1762" s="48" t="str">
        <f t="shared" si="27"/>
        <v>Tỉnh Bắc NinhHuyện Gia BìnhThị trấn Gia Bình</v>
      </c>
      <c r="G1762" t="s">
        <v>2402</v>
      </c>
      <c r="H1762">
        <v>1197</v>
      </c>
    </row>
    <row r="1763" spans="1:8">
      <c r="A1763">
        <v>10564</v>
      </c>
      <c r="B1763" t="s">
        <v>509</v>
      </c>
      <c r="C1763">
        <v>89</v>
      </c>
      <c r="D1763" t="s">
        <v>802</v>
      </c>
      <c r="E1763">
        <v>841</v>
      </c>
      <c r="F1763" s="48" t="str">
        <f t="shared" si="27"/>
        <v>Tỉnh Bắc NinhHuyện Gia BìnhXã Đại Lai</v>
      </c>
      <c r="G1763" t="s">
        <v>2403</v>
      </c>
      <c r="H1763">
        <v>1198</v>
      </c>
    </row>
    <row r="1764" spans="1:8">
      <c r="A1764">
        <v>10700</v>
      </c>
      <c r="B1764" t="s">
        <v>509</v>
      </c>
      <c r="C1764">
        <v>89</v>
      </c>
      <c r="D1764" t="s">
        <v>801</v>
      </c>
      <c r="E1764">
        <v>840</v>
      </c>
      <c r="F1764" s="48" t="str">
        <f t="shared" si="27"/>
        <v>Tỉnh Bắc NinhHuyện Thuận ThànhThị trấn Hồ</v>
      </c>
      <c r="G1764" t="s">
        <v>2405</v>
      </c>
      <c r="H1764">
        <v>1200</v>
      </c>
    </row>
    <row r="1765" spans="1:8">
      <c r="A1765">
        <v>10701</v>
      </c>
      <c r="B1765" t="s">
        <v>509</v>
      </c>
      <c r="C1765">
        <v>89</v>
      </c>
      <c r="D1765" t="s">
        <v>801</v>
      </c>
      <c r="E1765">
        <v>840</v>
      </c>
      <c r="F1765" s="48" t="str">
        <f t="shared" si="27"/>
        <v>Tỉnh Bắc NinhHuyện Thuận ThànhXã Hoài Thượng</v>
      </c>
      <c r="G1765" t="s">
        <v>2406</v>
      </c>
      <c r="H1765">
        <v>1201</v>
      </c>
    </row>
    <row r="1766" spans="1:8">
      <c r="A1766">
        <v>10702</v>
      </c>
      <c r="B1766" t="s">
        <v>509</v>
      </c>
      <c r="C1766">
        <v>89</v>
      </c>
      <c r="D1766" t="s">
        <v>801</v>
      </c>
      <c r="E1766">
        <v>840</v>
      </c>
      <c r="F1766" s="48" t="str">
        <f t="shared" si="27"/>
        <v>Tỉnh Bắc NinhHuyện Thuận ThànhXã Gia Đông</v>
      </c>
      <c r="G1766" t="s">
        <v>2407</v>
      </c>
      <c r="H1766">
        <v>1202</v>
      </c>
    </row>
    <row r="1767" spans="1:8">
      <c r="A1767">
        <v>10703</v>
      </c>
      <c r="B1767" t="s">
        <v>509</v>
      </c>
      <c r="C1767">
        <v>89</v>
      </c>
      <c r="D1767" t="s">
        <v>801</v>
      </c>
      <c r="E1767">
        <v>840</v>
      </c>
      <c r="F1767" s="48" t="str">
        <f t="shared" si="27"/>
        <v>Tỉnh Bắc NinhHuyện Thuận ThànhXã Ninh Xá</v>
      </c>
      <c r="G1767" t="s">
        <v>2408</v>
      </c>
      <c r="H1767">
        <v>1203</v>
      </c>
    </row>
    <row r="1768" spans="1:8">
      <c r="A1768">
        <v>10704</v>
      </c>
      <c r="B1768" t="s">
        <v>509</v>
      </c>
      <c r="C1768">
        <v>89</v>
      </c>
      <c r="D1768" t="s">
        <v>801</v>
      </c>
      <c r="E1768">
        <v>840</v>
      </c>
      <c r="F1768" s="48" t="str">
        <f t="shared" si="27"/>
        <v>Tỉnh Bắc NinhHuyện Thuận ThànhXã Trạm Lộ</v>
      </c>
      <c r="G1768" t="s">
        <v>2409</v>
      </c>
      <c r="H1768">
        <v>1204</v>
      </c>
    </row>
    <row r="1769" spans="1:8">
      <c r="A1769">
        <v>10705</v>
      </c>
      <c r="B1769" t="s">
        <v>509</v>
      </c>
      <c r="C1769">
        <v>89</v>
      </c>
      <c r="D1769" t="s">
        <v>801</v>
      </c>
      <c r="E1769">
        <v>840</v>
      </c>
      <c r="F1769" s="48" t="str">
        <f t="shared" si="27"/>
        <v>Tỉnh Bắc NinhHuyện Thuận ThànhXã Mão Điền</v>
      </c>
      <c r="G1769" t="s">
        <v>2410</v>
      </c>
      <c r="H1769">
        <v>1205</v>
      </c>
    </row>
    <row r="1770" spans="1:8">
      <c r="A1770">
        <v>10706</v>
      </c>
      <c r="B1770" t="s">
        <v>509</v>
      </c>
      <c r="C1770">
        <v>89</v>
      </c>
      <c r="D1770" t="s">
        <v>801</v>
      </c>
      <c r="E1770">
        <v>840</v>
      </c>
      <c r="F1770" s="48" t="str">
        <f t="shared" si="27"/>
        <v>Tỉnh Bắc NinhHuyện Thuận ThànhXã Song Hồ</v>
      </c>
      <c r="G1770" t="s">
        <v>2411</v>
      </c>
      <c r="H1770">
        <v>1206</v>
      </c>
    </row>
    <row r="1771" spans="1:8">
      <c r="A1771">
        <v>10707</v>
      </c>
      <c r="B1771" t="s">
        <v>509</v>
      </c>
      <c r="C1771">
        <v>89</v>
      </c>
      <c r="D1771" t="s">
        <v>801</v>
      </c>
      <c r="E1771">
        <v>840</v>
      </c>
      <c r="F1771" s="48" t="str">
        <f t="shared" si="27"/>
        <v>Tỉnh Bắc NinhHuyện Thuận ThànhXã Hà Mãn</v>
      </c>
      <c r="G1771" t="s">
        <v>2412</v>
      </c>
      <c r="H1771">
        <v>1207</v>
      </c>
    </row>
    <row r="1772" spans="1:8">
      <c r="A1772">
        <v>10708</v>
      </c>
      <c r="B1772" t="s">
        <v>509</v>
      </c>
      <c r="C1772">
        <v>89</v>
      </c>
      <c r="D1772" t="s">
        <v>801</v>
      </c>
      <c r="E1772">
        <v>840</v>
      </c>
      <c r="F1772" s="48" t="str">
        <f t="shared" si="27"/>
        <v>Tỉnh Bắc NinhHuyện Thuận ThànhXã Nghĩa Đạo</v>
      </c>
      <c r="G1772" t="s">
        <v>2413</v>
      </c>
      <c r="H1772">
        <v>1208</v>
      </c>
    </row>
    <row r="1773" spans="1:8">
      <c r="A1773">
        <v>10709</v>
      </c>
      <c r="B1773" t="s">
        <v>509</v>
      </c>
      <c r="C1773">
        <v>89</v>
      </c>
      <c r="D1773" t="s">
        <v>801</v>
      </c>
      <c r="E1773">
        <v>840</v>
      </c>
      <c r="F1773" s="48" t="str">
        <f t="shared" si="27"/>
        <v>Tỉnh Bắc NinhHuyện Thuận ThànhXã Đại Đồng Thành</v>
      </c>
      <c r="G1773" t="s">
        <v>2414</v>
      </c>
      <c r="H1773">
        <v>1209</v>
      </c>
    </row>
    <row r="1774" spans="1:8">
      <c r="A1774">
        <v>10710</v>
      </c>
      <c r="B1774" t="s">
        <v>509</v>
      </c>
      <c r="C1774">
        <v>89</v>
      </c>
      <c r="D1774" t="s">
        <v>801</v>
      </c>
      <c r="E1774">
        <v>840</v>
      </c>
      <c r="F1774" s="48" t="str">
        <f t="shared" si="27"/>
        <v>Tỉnh Bắc NinhHuyện Thuận ThànhXã An Bình</v>
      </c>
      <c r="G1774" t="s">
        <v>2415</v>
      </c>
      <c r="H1774">
        <v>1210</v>
      </c>
    </row>
    <row r="1775" spans="1:8">
      <c r="A1775">
        <v>10711</v>
      </c>
      <c r="B1775" t="s">
        <v>509</v>
      </c>
      <c r="C1775">
        <v>89</v>
      </c>
      <c r="D1775" t="s">
        <v>801</v>
      </c>
      <c r="E1775">
        <v>840</v>
      </c>
      <c r="F1775" s="48" t="str">
        <f t="shared" si="27"/>
        <v>Tỉnh Bắc NinhHuyện Thuận ThànhXã Nguyệt Đức</v>
      </c>
      <c r="G1775" t="s">
        <v>2416</v>
      </c>
      <c r="H1775">
        <v>1211</v>
      </c>
    </row>
    <row r="1776" spans="1:8">
      <c r="A1776">
        <v>10712</v>
      </c>
      <c r="B1776" t="s">
        <v>509</v>
      </c>
      <c r="C1776">
        <v>89</v>
      </c>
      <c r="D1776" t="s">
        <v>801</v>
      </c>
      <c r="E1776">
        <v>840</v>
      </c>
      <c r="F1776" s="48" t="str">
        <f t="shared" si="27"/>
        <v>Tỉnh Bắc NinhHuyện Thuận ThànhXã Xuân Lâm</v>
      </c>
      <c r="G1776" t="s">
        <v>2417</v>
      </c>
      <c r="H1776">
        <v>1212</v>
      </c>
    </row>
    <row r="1777" spans="1:8">
      <c r="A1777">
        <v>10713</v>
      </c>
      <c r="B1777" t="s">
        <v>509</v>
      </c>
      <c r="C1777">
        <v>89</v>
      </c>
      <c r="D1777" t="s">
        <v>801</v>
      </c>
      <c r="E1777">
        <v>840</v>
      </c>
      <c r="F1777" s="48" t="str">
        <f t="shared" si="27"/>
        <v>Tỉnh Bắc NinhHuyện Thuận ThànhXã Ngũ Thái</v>
      </c>
      <c r="G1777" t="s">
        <v>2418</v>
      </c>
      <c r="H1777">
        <v>1213</v>
      </c>
    </row>
    <row r="1778" spans="1:8">
      <c r="A1778">
        <v>10714</v>
      </c>
      <c r="B1778" t="s">
        <v>509</v>
      </c>
      <c r="C1778">
        <v>89</v>
      </c>
      <c r="D1778" t="s">
        <v>801</v>
      </c>
      <c r="E1778">
        <v>840</v>
      </c>
      <c r="F1778" s="48" t="str">
        <f t="shared" si="27"/>
        <v>Tỉnh Bắc NinhHuyện Thuận ThànhXã Thanh Khương</v>
      </c>
      <c r="G1778" t="s">
        <v>2419</v>
      </c>
      <c r="H1778">
        <v>1214</v>
      </c>
    </row>
    <row r="1779" spans="1:8">
      <c r="A1779">
        <v>10715</v>
      </c>
      <c r="B1779" t="s">
        <v>509</v>
      </c>
      <c r="C1779">
        <v>89</v>
      </c>
      <c r="D1779" t="s">
        <v>801</v>
      </c>
      <c r="E1779">
        <v>840</v>
      </c>
      <c r="F1779" s="48" t="str">
        <f t="shared" si="27"/>
        <v>Tỉnh Bắc NinhHuyện Thuận ThànhXã Trí Quả</v>
      </c>
      <c r="G1779" t="s">
        <v>2420</v>
      </c>
      <c r="H1779">
        <v>1215</v>
      </c>
    </row>
    <row r="1780" spans="1:8">
      <c r="A1780">
        <v>10716</v>
      </c>
      <c r="B1780" t="s">
        <v>509</v>
      </c>
      <c r="C1780">
        <v>89</v>
      </c>
      <c r="D1780" t="s">
        <v>801</v>
      </c>
      <c r="E1780">
        <v>840</v>
      </c>
      <c r="F1780" s="48" t="str">
        <f t="shared" si="27"/>
        <v>Tỉnh Bắc NinhHuyện Thuận ThànhXã Song Liễu</v>
      </c>
      <c r="G1780" t="s">
        <v>2421</v>
      </c>
      <c r="H1780">
        <v>1216</v>
      </c>
    </row>
    <row r="1781" spans="1:8">
      <c r="A1781">
        <v>10750</v>
      </c>
      <c r="B1781" t="s">
        <v>509</v>
      </c>
      <c r="C1781">
        <v>89</v>
      </c>
      <c r="D1781" t="s">
        <v>801</v>
      </c>
      <c r="E1781">
        <v>840</v>
      </c>
      <c r="F1781" s="48" t="str">
        <f t="shared" si="27"/>
        <v>Tỉnh Bắc NinhHuyện Thuận ThànhXã Đình Tổ</v>
      </c>
      <c r="G1781" t="s">
        <v>2404</v>
      </c>
      <c r="H1781">
        <v>1199</v>
      </c>
    </row>
    <row r="1782" spans="1:8">
      <c r="A1782">
        <v>1123</v>
      </c>
      <c r="B1782" t="s">
        <v>579</v>
      </c>
      <c r="C1782">
        <v>124</v>
      </c>
      <c r="D1782" t="s">
        <v>1204</v>
      </c>
      <c r="E1782">
        <v>1250</v>
      </c>
      <c r="F1782" s="48" t="str">
        <f t="shared" si="27"/>
        <v>Tỉnh Bến TreHuyện Mỏ Cày NamXã Định Thủy</v>
      </c>
      <c r="G1782" t="s">
        <v>7130</v>
      </c>
      <c r="H1782">
        <v>7359</v>
      </c>
    </row>
    <row r="1783" spans="1:8">
      <c r="A1783">
        <v>1124</v>
      </c>
      <c r="B1783" t="s">
        <v>579</v>
      </c>
      <c r="C1783">
        <v>124</v>
      </c>
      <c r="D1783" t="s">
        <v>1204</v>
      </c>
      <c r="E1783">
        <v>1250</v>
      </c>
      <c r="F1783" s="48" t="str">
        <f t="shared" si="27"/>
        <v>Tỉnh Bến TreHuyện Mỏ Cày NamXã Tân Bình</v>
      </c>
      <c r="G1783" t="s">
        <v>2569</v>
      </c>
      <c r="H1783">
        <v>7360</v>
      </c>
    </row>
    <row r="1784" spans="1:8">
      <c r="A1784">
        <v>1125</v>
      </c>
      <c r="B1784" t="s">
        <v>579</v>
      </c>
      <c r="C1784">
        <v>124</v>
      </c>
      <c r="D1784" t="s">
        <v>1204</v>
      </c>
      <c r="E1784">
        <v>1250</v>
      </c>
      <c r="F1784" s="48" t="str">
        <f t="shared" si="27"/>
        <v>Tỉnh Bến TreHuyện Mỏ Cày NamXã An Thạnh</v>
      </c>
      <c r="G1784" t="s">
        <v>7131</v>
      </c>
      <c r="H1784">
        <v>7361</v>
      </c>
    </row>
    <row r="1785" spans="1:8">
      <c r="A1785">
        <v>1126</v>
      </c>
      <c r="B1785" t="s">
        <v>579</v>
      </c>
      <c r="C1785">
        <v>124</v>
      </c>
      <c r="D1785" t="s">
        <v>1204</v>
      </c>
      <c r="E1785">
        <v>1250</v>
      </c>
      <c r="F1785" s="48" t="str">
        <f t="shared" si="27"/>
        <v>Tỉnh Bến TreHuyện Mỏ Cày NamXã Tân Trung</v>
      </c>
      <c r="G1785" t="s">
        <v>3878</v>
      </c>
      <c r="H1785">
        <v>7362</v>
      </c>
    </row>
    <row r="1786" spans="1:8">
      <c r="A1786">
        <v>1127</v>
      </c>
      <c r="B1786" t="s">
        <v>579</v>
      </c>
      <c r="C1786">
        <v>124</v>
      </c>
      <c r="D1786" t="s">
        <v>1204</v>
      </c>
      <c r="E1786">
        <v>1250</v>
      </c>
      <c r="F1786" s="48" t="str">
        <f t="shared" si="27"/>
        <v>Tỉnh Bến TreHuyện Mỏ Cày NamThị trấn Mỏ Cày</v>
      </c>
      <c r="G1786" t="s">
        <v>7132</v>
      </c>
      <c r="H1786">
        <v>7363</v>
      </c>
    </row>
    <row r="1787" spans="1:8">
      <c r="A1787">
        <v>1128</v>
      </c>
      <c r="B1787" t="s">
        <v>579</v>
      </c>
      <c r="C1787">
        <v>124</v>
      </c>
      <c r="D1787" t="s">
        <v>1204</v>
      </c>
      <c r="E1787">
        <v>1250</v>
      </c>
      <c r="F1787" s="48" t="str">
        <f t="shared" si="27"/>
        <v>Tỉnh Bến TreHuyện Mỏ Cày NamXã Thanh Tân</v>
      </c>
      <c r="G1787" t="s">
        <v>5477</v>
      </c>
      <c r="H1787">
        <v>7364</v>
      </c>
    </row>
    <row r="1788" spans="1:8">
      <c r="A1788">
        <v>1129</v>
      </c>
      <c r="B1788" t="s">
        <v>579</v>
      </c>
      <c r="C1788">
        <v>124</v>
      </c>
      <c r="D1788" t="s">
        <v>1204</v>
      </c>
      <c r="E1788">
        <v>1250</v>
      </c>
      <c r="F1788" s="48" t="str">
        <f t="shared" si="27"/>
        <v>Tỉnh Bến TreHuyện Mỏ Cày NamXã Phước Mỹ Trung</v>
      </c>
      <c r="G1788" t="s">
        <v>7133</v>
      </c>
      <c r="H1788">
        <v>7365</v>
      </c>
    </row>
    <row r="1789" spans="1:8">
      <c r="A1789">
        <v>1130</v>
      </c>
      <c r="B1789" t="s">
        <v>579</v>
      </c>
      <c r="C1789">
        <v>124</v>
      </c>
      <c r="D1789" t="s">
        <v>1204</v>
      </c>
      <c r="E1789">
        <v>1250</v>
      </c>
      <c r="F1789" s="48" t="str">
        <f t="shared" si="27"/>
        <v>Tỉnh Bến TreHuyện Mỏ Cày NamXã Tân Thành Bình</v>
      </c>
      <c r="G1789" t="s">
        <v>7134</v>
      </c>
      <c r="H1789">
        <v>7366</v>
      </c>
    </row>
    <row r="1790" spans="1:8">
      <c r="A1790">
        <v>1131</v>
      </c>
      <c r="B1790" t="s">
        <v>579</v>
      </c>
      <c r="C1790">
        <v>124</v>
      </c>
      <c r="D1790" t="s">
        <v>1204</v>
      </c>
      <c r="E1790">
        <v>1250</v>
      </c>
      <c r="F1790" s="48" t="str">
        <f t="shared" si="27"/>
        <v>Tỉnh Bến TreHuyện Mỏ Cày NamXã Hòa Lộc</v>
      </c>
      <c r="G1790" t="s">
        <v>5240</v>
      </c>
      <c r="H1790">
        <v>7367</v>
      </c>
    </row>
    <row r="1791" spans="1:8">
      <c r="A1791">
        <v>1132</v>
      </c>
      <c r="B1791" t="s">
        <v>579</v>
      </c>
      <c r="C1791">
        <v>124</v>
      </c>
      <c r="D1791" t="s">
        <v>1204</v>
      </c>
      <c r="E1791">
        <v>1250</v>
      </c>
      <c r="F1791" s="48" t="str">
        <f t="shared" si="27"/>
        <v>Tỉnh Bến TreHuyện Mỏ Cày NamXã Đa Phước Hội</v>
      </c>
      <c r="G1791" t="s">
        <v>7135</v>
      </c>
      <c r="H1791">
        <v>7368</v>
      </c>
    </row>
    <row r="1792" spans="1:8">
      <c r="A1792">
        <v>1133</v>
      </c>
      <c r="B1792" t="s">
        <v>579</v>
      </c>
      <c r="C1792">
        <v>124</v>
      </c>
      <c r="D1792" t="s">
        <v>1204</v>
      </c>
      <c r="E1792">
        <v>1250</v>
      </c>
      <c r="F1792" s="48" t="str">
        <f t="shared" si="27"/>
        <v>Tỉnh Bến TreHuyện Mỏ Cày NamXã Thành Thới B</v>
      </c>
      <c r="G1792" t="s">
        <v>7136</v>
      </c>
      <c r="H1792">
        <v>7369</v>
      </c>
    </row>
    <row r="1793" spans="1:8">
      <c r="A1793">
        <v>1134</v>
      </c>
      <c r="B1793" t="s">
        <v>579</v>
      </c>
      <c r="C1793">
        <v>124</v>
      </c>
      <c r="D1793" t="s">
        <v>1204</v>
      </c>
      <c r="E1793">
        <v>1250</v>
      </c>
      <c r="F1793" s="48" t="str">
        <f t="shared" si="27"/>
        <v>Tỉnh Bến TreHuyện Mỏ Cày NamXã Ngãi Đăng</v>
      </c>
      <c r="G1793" t="s">
        <v>7137</v>
      </c>
      <c r="H1793">
        <v>7370</v>
      </c>
    </row>
    <row r="1794" spans="1:8">
      <c r="A1794">
        <v>1135</v>
      </c>
      <c r="B1794" t="s">
        <v>579</v>
      </c>
      <c r="C1794">
        <v>124</v>
      </c>
      <c r="D1794" t="s">
        <v>1204</v>
      </c>
      <c r="E1794">
        <v>1250</v>
      </c>
      <c r="F1794" s="48" t="str">
        <f t="shared" ref="F1794:F1857" si="28">B1794&amp;D1794&amp;G1794</f>
        <v>Tỉnh Bến TreHuyện Mỏ Cày NamXã An Thới</v>
      </c>
      <c r="G1794" t="s">
        <v>7138</v>
      </c>
      <c r="H1794">
        <v>7371</v>
      </c>
    </row>
    <row r="1795" spans="1:8">
      <c r="A1795">
        <v>1136</v>
      </c>
      <c r="B1795" t="s">
        <v>579</v>
      </c>
      <c r="C1795">
        <v>124</v>
      </c>
      <c r="D1795" t="s">
        <v>1204</v>
      </c>
      <c r="E1795">
        <v>1250</v>
      </c>
      <c r="F1795" s="48" t="str">
        <f t="shared" si="28"/>
        <v>Tỉnh Bến TreHuyện Mỏ Cày NamXã Tân Phú Tây</v>
      </c>
      <c r="G1795" t="s">
        <v>7139</v>
      </c>
      <c r="H1795">
        <v>7372</v>
      </c>
    </row>
    <row r="1796" spans="1:8">
      <c r="A1796">
        <v>1137</v>
      </c>
      <c r="B1796" t="s">
        <v>579</v>
      </c>
      <c r="C1796">
        <v>124</v>
      </c>
      <c r="D1796" t="s">
        <v>1204</v>
      </c>
      <c r="E1796">
        <v>1250</v>
      </c>
      <c r="F1796" s="48" t="str">
        <f t="shared" si="28"/>
        <v>Tỉnh Bến TreHuyện Mỏ Cày NamXã Khánh Thạnh Tân</v>
      </c>
      <c r="G1796" t="s">
        <v>7140</v>
      </c>
      <c r="H1796">
        <v>7373</v>
      </c>
    </row>
    <row r="1797" spans="1:8">
      <c r="A1797">
        <v>1138</v>
      </c>
      <c r="B1797" t="s">
        <v>579</v>
      </c>
      <c r="C1797">
        <v>124</v>
      </c>
      <c r="D1797" t="s">
        <v>1204</v>
      </c>
      <c r="E1797">
        <v>1250</v>
      </c>
      <c r="F1797" s="48" t="str">
        <f t="shared" si="28"/>
        <v>Tỉnh Bến TreHuyện Mỏ Cày NamXã Thành An</v>
      </c>
      <c r="G1797" t="s">
        <v>5457</v>
      </c>
      <c r="H1797">
        <v>7374</v>
      </c>
    </row>
    <row r="1798" spans="1:8">
      <c r="A1798">
        <v>1139</v>
      </c>
      <c r="B1798" t="s">
        <v>579</v>
      </c>
      <c r="C1798">
        <v>124</v>
      </c>
      <c r="D1798" t="s">
        <v>1204</v>
      </c>
      <c r="E1798">
        <v>1250</v>
      </c>
      <c r="F1798" s="48" t="str">
        <f t="shared" si="28"/>
        <v>Tỉnh Bến TreHuyện Mỏ Cày NamXã Thành Thới A</v>
      </c>
      <c r="G1798" t="s">
        <v>7141</v>
      </c>
      <c r="H1798">
        <v>7375</v>
      </c>
    </row>
    <row r="1799" spans="1:8">
      <c r="A1799">
        <v>1140</v>
      </c>
      <c r="B1799" t="s">
        <v>579</v>
      </c>
      <c r="C1799">
        <v>124</v>
      </c>
      <c r="D1799" t="s">
        <v>1204</v>
      </c>
      <c r="E1799">
        <v>1250</v>
      </c>
      <c r="F1799" s="48" t="str">
        <f t="shared" si="28"/>
        <v>Tỉnh Bến TreHuyện Mỏ Cày NamXã Minh Đức</v>
      </c>
      <c r="G1799" t="s">
        <v>3207</v>
      </c>
      <c r="H1799">
        <v>7376</v>
      </c>
    </row>
    <row r="1800" spans="1:8">
      <c r="A1800">
        <v>1141</v>
      </c>
      <c r="B1800" t="s">
        <v>579</v>
      </c>
      <c r="C1800">
        <v>124</v>
      </c>
      <c r="D1800" t="s">
        <v>1204</v>
      </c>
      <c r="E1800">
        <v>1250</v>
      </c>
      <c r="F1800" s="48" t="str">
        <f t="shared" si="28"/>
        <v>Tỉnh Bến TreHuyện Mỏ Cày NamXã Cẩm Sơn</v>
      </c>
      <c r="G1800" t="s">
        <v>4320</v>
      </c>
      <c r="H1800">
        <v>7377</v>
      </c>
    </row>
    <row r="1801" spans="1:8">
      <c r="A1801">
        <v>1142</v>
      </c>
      <c r="B1801" t="s">
        <v>579</v>
      </c>
      <c r="C1801">
        <v>124</v>
      </c>
      <c r="D1801" t="s">
        <v>1204</v>
      </c>
      <c r="E1801">
        <v>1250</v>
      </c>
      <c r="F1801" s="48" t="str">
        <f t="shared" si="28"/>
        <v>Tỉnh Bến TreHuyện Mỏ Cày NamXã Thạnh Ngãi</v>
      </c>
      <c r="G1801" t="s">
        <v>7142</v>
      </c>
      <c r="H1801">
        <v>7378</v>
      </c>
    </row>
    <row r="1802" spans="1:8">
      <c r="A1802">
        <v>1143</v>
      </c>
      <c r="B1802" t="s">
        <v>579</v>
      </c>
      <c r="C1802">
        <v>124</v>
      </c>
      <c r="D1802" t="s">
        <v>1204</v>
      </c>
      <c r="E1802">
        <v>1250</v>
      </c>
      <c r="F1802" s="48" t="str">
        <f t="shared" si="28"/>
        <v>Tỉnh Bến TreHuyện Mỏ Cày NamXã Hương Mỹ</v>
      </c>
      <c r="G1802" t="s">
        <v>7143</v>
      </c>
      <c r="H1802">
        <v>7379</v>
      </c>
    </row>
    <row r="1803" spans="1:8">
      <c r="A1803">
        <v>1144</v>
      </c>
      <c r="B1803" t="s">
        <v>579</v>
      </c>
      <c r="C1803">
        <v>124</v>
      </c>
      <c r="D1803" t="s">
        <v>1204</v>
      </c>
      <c r="E1803">
        <v>1250</v>
      </c>
      <c r="F1803" s="48" t="str">
        <f t="shared" si="28"/>
        <v>Tỉnh Bến TreHuyện Mỏ Cày NamXã Bình Khánh Đông</v>
      </c>
      <c r="G1803" t="s">
        <v>7144</v>
      </c>
      <c r="H1803">
        <v>7380</v>
      </c>
    </row>
    <row r="1804" spans="1:8">
      <c r="A1804">
        <v>1145</v>
      </c>
      <c r="B1804" t="s">
        <v>579</v>
      </c>
      <c r="C1804">
        <v>124</v>
      </c>
      <c r="D1804" t="s">
        <v>1204</v>
      </c>
      <c r="E1804">
        <v>1250</v>
      </c>
      <c r="F1804" s="48" t="str">
        <f t="shared" si="28"/>
        <v>Tỉnh Bến TreHuyện Mỏ Cày NamXã Tân Hội</v>
      </c>
      <c r="G1804" t="s">
        <v>3903</v>
      </c>
      <c r="H1804">
        <v>7381</v>
      </c>
    </row>
    <row r="1805" spans="1:8">
      <c r="A1805">
        <v>1146</v>
      </c>
      <c r="B1805" t="s">
        <v>579</v>
      </c>
      <c r="C1805">
        <v>124</v>
      </c>
      <c r="D1805" t="s">
        <v>1204</v>
      </c>
      <c r="E1805">
        <v>1250</v>
      </c>
      <c r="F1805" s="48" t="str">
        <f t="shared" si="28"/>
        <v>Tỉnh Bến TreHuyện Mỏ Cày NamXã An Định</v>
      </c>
      <c r="G1805" t="s">
        <v>6577</v>
      </c>
      <c r="H1805">
        <v>7382</v>
      </c>
    </row>
    <row r="1806" spans="1:8">
      <c r="A1806">
        <v>1147</v>
      </c>
      <c r="B1806" t="s">
        <v>579</v>
      </c>
      <c r="C1806">
        <v>124</v>
      </c>
      <c r="D1806" t="s">
        <v>1204</v>
      </c>
      <c r="E1806">
        <v>1250</v>
      </c>
      <c r="F1806" s="48" t="str">
        <f t="shared" si="28"/>
        <v>Tỉnh Bến TreHuyện Mỏ Cày NamXã Tân Thanh Tây</v>
      </c>
      <c r="G1806" t="s">
        <v>7145</v>
      </c>
      <c r="H1806">
        <v>7383</v>
      </c>
    </row>
    <row r="1807" spans="1:8">
      <c r="A1807">
        <v>1148</v>
      </c>
      <c r="B1807" t="s">
        <v>579</v>
      </c>
      <c r="C1807">
        <v>124</v>
      </c>
      <c r="D1807" t="s">
        <v>1204</v>
      </c>
      <c r="E1807">
        <v>1250</v>
      </c>
      <c r="F1807" s="48" t="str">
        <f t="shared" si="28"/>
        <v>Tỉnh Bến TreHuyện Mỏ Cày NamXã Bình Khánh Tây</v>
      </c>
      <c r="G1807" t="s">
        <v>7146</v>
      </c>
      <c r="H1807">
        <v>7384</v>
      </c>
    </row>
    <row r="1808" spans="1:8">
      <c r="A1808">
        <v>1149</v>
      </c>
      <c r="B1808" t="s">
        <v>579</v>
      </c>
      <c r="C1808">
        <v>124</v>
      </c>
      <c r="D1808" t="s">
        <v>1204</v>
      </c>
      <c r="E1808">
        <v>1250</v>
      </c>
      <c r="F1808" s="48" t="str">
        <f t="shared" si="28"/>
        <v>Tỉnh Bến TreHuyện Mỏ Cày NamXã Nhuận Phú Tân</v>
      </c>
      <c r="G1808" t="s">
        <v>7147</v>
      </c>
      <c r="H1808">
        <v>7385</v>
      </c>
    </row>
    <row r="1809" spans="1:8">
      <c r="A1809">
        <v>1150</v>
      </c>
      <c r="B1809" t="s">
        <v>579</v>
      </c>
      <c r="C1809">
        <v>124</v>
      </c>
      <c r="D1809" t="s">
        <v>1204</v>
      </c>
      <c r="E1809">
        <v>1250</v>
      </c>
      <c r="F1809" s="48" t="str">
        <f t="shared" si="28"/>
        <v>Tỉnh Bến TreHuyện Mỏ Cày NamXã Phước Hiệp</v>
      </c>
      <c r="G1809" t="s">
        <v>4904</v>
      </c>
      <c r="H1809">
        <v>7386</v>
      </c>
    </row>
    <row r="1810" spans="1:8">
      <c r="A1810">
        <v>7228</v>
      </c>
      <c r="B1810" t="s">
        <v>579</v>
      </c>
      <c r="C1810">
        <v>124</v>
      </c>
      <c r="D1810" t="s">
        <v>1208</v>
      </c>
      <c r="E1810">
        <v>1254</v>
      </c>
      <c r="F1810" s="48" t="str">
        <f t="shared" si="28"/>
        <v>Tỉnh Bến TreHuyện Thạnh PhúXã Đại Điền</v>
      </c>
      <c r="G1810" t="s">
        <v>8511</v>
      </c>
      <c r="H1810">
        <v>9453</v>
      </c>
    </row>
    <row r="1811" spans="1:8">
      <c r="A1811">
        <v>7229</v>
      </c>
      <c r="B1811" t="s">
        <v>579</v>
      </c>
      <c r="C1811">
        <v>124</v>
      </c>
      <c r="D1811" t="s">
        <v>1208</v>
      </c>
      <c r="E1811">
        <v>1254</v>
      </c>
      <c r="F1811" s="48" t="str">
        <f t="shared" si="28"/>
        <v>Tỉnh Bến TreHuyện Thạnh PhúXã Tân Phong</v>
      </c>
      <c r="G1811" t="s">
        <v>2813</v>
      </c>
      <c r="H1811">
        <v>9454</v>
      </c>
    </row>
    <row r="1812" spans="1:8">
      <c r="A1812">
        <v>7230</v>
      </c>
      <c r="B1812" t="s">
        <v>579</v>
      </c>
      <c r="C1812">
        <v>124</v>
      </c>
      <c r="D1812" t="s">
        <v>1208</v>
      </c>
      <c r="E1812">
        <v>1254</v>
      </c>
      <c r="F1812" s="48" t="str">
        <f t="shared" si="28"/>
        <v>Tỉnh Bến TreHuyện Thạnh PhúXã Mỹ Hưng</v>
      </c>
      <c r="G1812" t="s">
        <v>1339</v>
      </c>
      <c r="H1812">
        <v>9455</v>
      </c>
    </row>
    <row r="1813" spans="1:8">
      <c r="A1813">
        <v>7231</v>
      </c>
      <c r="B1813" t="s">
        <v>579</v>
      </c>
      <c r="C1813">
        <v>124</v>
      </c>
      <c r="D1813" t="s">
        <v>1208</v>
      </c>
      <c r="E1813">
        <v>1254</v>
      </c>
      <c r="F1813" s="48" t="str">
        <f t="shared" si="28"/>
        <v>Tỉnh Bến TreHuyện Thạnh PhúXã Mỹ An</v>
      </c>
      <c r="G1813" t="s">
        <v>5927</v>
      </c>
      <c r="H1813">
        <v>9456</v>
      </c>
    </row>
    <row r="1814" spans="1:8">
      <c r="A1814">
        <v>7232</v>
      </c>
      <c r="B1814" t="s">
        <v>579</v>
      </c>
      <c r="C1814">
        <v>124</v>
      </c>
      <c r="D1814" t="s">
        <v>1208</v>
      </c>
      <c r="E1814">
        <v>1254</v>
      </c>
      <c r="F1814" s="48" t="str">
        <f t="shared" si="28"/>
        <v>Tỉnh Bến TreHuyện Thạnh PhúXã An Quy</v>
      </c>
      <c r="G1814" t="s">
        <v>8512</v>
      </c>
      <c r="H1814">
        <v>9457</v>
      </c>
    </row>
    <row r="1815" spans="1:8">
      <c r="A1815">
        <v>7233</v>
      </c>
      <c r="B1815" t="s">
        <v>579</v>
      </c>
      <c r="C1815">
        <v>124</v>
      </c>
      <c r="D1815" t="s">
        <v>1208</v>
      </c>
      <c r="E1815">
        <v>1254</v>
      </c>
      <c r="F1815" s="48" t="str">
        <f t="shared" si="28"/>
        <v>Tỉnh Bến TreHuyện Thạnh PhúThị trấn Thạnh Phú</v>
      </c>
      <c r="G1815" t="s">
        <v>8513</v>
      </c>
      <c r="H1815">
        <v>9458</v>
      </c>
    </row>
    <row r="1816" spans="1:8">
      <c r="A1816">
        <v>7234</v>
      </c>
      <c r="B1816" t="s">
        <v>579</v>
      </c>
      <c r="C1816">
        <v>124</v>
      </c>
      <c r="D1816" t="s">
        <v>1208</v>
      </c>
      <c r="E1816">
        <v>1254</v>
      </c>
      <c r="F1816" s="48" t="str">
        <f t="shared" si="28"/>
        <v>Tỉnh Bến TreHuyện Thạnh PhúXã Quới Điền</v>
      </c>
      <c r="G1816" t="s">
        <v>8514</v>
      </c>
      <c r="H1816">
        <v>9459</v>
      </c>
    </row>
    <row r="1817" spans="1:8">
      <c r="A1817">
        <v>7235</v>
      </c>
      <c r="B1817" t="s">
        <v>579</v>
      </c>
      <c r="C1817">
        <v>124</v>
      </c>
      <c r="D1817" t="s">
        <v>1208</v>
      </c>
      <c r="E1817">
        <v>1254</v>
      </c>
      <c r="F1817" s="48" t="str">
        <f t="shared" si="28"/>
        <v>Tỉnh Bến TreHuyện Thạnh PhúXã An Thuận</v>
      </c>
      <c r="G1817" t="s">
        <v>8515</v>
      </c>
      <c r="H1817">
        <v>9460</v>
      </c>
    </row>
    <row r="1818" spans="1:8">
      <c r="A1818">
        <v>7236</v>
      </c>
      <c r="B1818" t="s">
        <v>579</v>
      </c>
      <c r="C1818">
        <v>124</v>
      </c>
      <c r="D1818" t="s">
        <v>1208</v>
      </c>
      <c r="E1818">
        <v>1254</v>
      </c>
      <c r="F1818" s="48" t="str">
        <f t="shared" si="28"/>
        <v>Tỉnh Bến TreHuyện Thạnh PhúXã Bình Thạnh</v>
      </c>
      <c r="G1818" t="s">
        <v>3886</v>
      </c>
      <c r="H1818">
        <v>9461</v>
      </c>
    </row>
    <row r="1819" spans="1:8">
      <c r="A1819">
        <v>7237</v>
      </c>
      <c r="B1819" t="s">
        <v>579</v>
      </c>
      <c r="C1819">
        <v>124</v>
      </c>
      <c r="D1819" t="s">
        <v>1208</v>
      </c>
      <c r="E1819">
        <v>1254</v>
      </c>
      <c r="F1819" s="48" t="str">
        <f t="shared" si="28"/>
        <v>Tỉnh Bến TreHuyện Thạnh PhúXã An Thạnh</v>
      </c>
      <c r="G1819" t="s">
        <v>7131</v>
      </c>
      <c r="H1819">
        <v>9462</v>
      </c>
    </row>
    <row r="1820" spans="1:8">
      <c r="A1820">
        <v>7238</v>
      </c>
      <c r="B1820" t="s">
        <v>579</v>
      </c>
      <c r="C1820">
        <v>124</v>
      </c>
      <c r="D1820" t="s">
        <v>1208</v>
      </c>
      <c r="E1820">
        <v>1254</v>
      </c>
      <c r="F1820" s="48" t="str">
        <f t="shared" si="28"/>
        <v>Tỉnh Bến TreHuyện Thạnh PhúXã Thạnh Phong</v>
      </c>
      <c r="G1820" t="s">
        <v>8516</v>
      </c>
      <c r="H1820">
        <v>9463</v>
      </c>
    </row>
    <row r="1821" spans="1:8">
      <c r="A1821">
        <v>7239</v>
      </c>
      <c r="B1821" t="s">
        <v>579</v>
      </c>
      <c r="C1821">
        <v>124</v>
      </c>
      <c r="D1821" t="s">
        <v>1208</v>
      </c>
      <c r="E1821">
        <v>1254</v>
      </c>
      <c r="F1821" s="48" t="str">
        <f t="shared" si="28"/>
        <v>Tỉnh Bến TreHuyện Thạnh PhúXã Giao Thạnh</v>
      </c>
      <c r="G1821" t="s">
        <v>8517</v>
      </c>
      <c r="H1821">
        <v>9464</v>
      </c>
    </row>
    <row r="1822" spans="1:8">
      <c r="A1822">
        <v>7240</v>
      </c>
      <c r="B1822" t="s">
        <v>579</v>
      </c>
      <c r="C1822">
        <v>124</v>
      </c>
      <c r="D1822" t="s">
        <v>1208</v>
      </c>
      <c r="E1822">
        <v>1254</v>
      </c>
      <c r="F1822" s="48" t="str">
        <f t="shared" si="28"/>
        <v>Tỉnh Bến TreHuyện Thạnh PhúXã An Nhơn</v>
      </c>
      <c r="G1822" t="s">
        <v>5124</v>
      </c>
      <c r="H1822">
        <v>9465</v>
      </c>
    </row>
    <row r="1823" spans="1:8">
      <c r="A1823">
        <v>7241</v>
      </c>
      <c r="B1823" t="s">
        <v>579</v>
      </c>
      <c r="C1823">
        <v>124</v>
      </c>
      <c r="D1823" t="s">
        <v>1208</v>
      </c>
      <c r="E1823">
        <v>1254</v>
      </c>
      <c r="F1823" s="48" t="str">
        <f t="shared" si="28"/>
        <v>Tỉnh Bến TreHuyện Thạnh PhúXã Thới Thạnh</v>
      </c>
      <c r="G1823" t="s">
        <v>1999</v>
      </c>
      <c r="H1823">
        <v>9466</v>
      </c>
    </row>
    <row r="1824" spans="1:8">
      <c r="A1824">
        <v>7242</v>
      </c>
      <c r="B1824" t="s">
        <v>579</v>
      </c>
      <c r="C1824">
        <v>124</v>
      </c>
      <c r="D1824" t="s">
        <v>1208</v>
      </c>
      <c r="E1824">
        <v>1254</v>
      </c>
      <c r="F1824" s="48" t="str">
        <f t="shared" si="28"/>
        <v>Tỉnh Bến TreHuyện Thạnh PhúXã An Điền</v>
      </c>
      <c r="G1824" t="s">
        <v>6554</v>
      </c>
      <c r="H1824">
        <v>9467</v>
      </c>
    </row>
    <row r="1825" spans="1:8">
      <c r="A1825">
        <v>7243</v>
      </c>
      <c r="B1825" t="s">
        <v>579</v>
      </c>
      <c r="C1825">
        <v>124</v>
      </c>
      <c r="D1825" t="s">
        <v>1208</v>
      </c>
      <c r="E1825">
        <v>1254</v>
      </c>
      <c r="F1825" s="48" t="str">
        <f t="shared" si="28"/>
        <v>Tỉnh Bến TreHuyện Thạnh PhúXã Thạnh Hải</v>
      </c>
      <c r="G1825" t="s">
        <v>8518</v>
      </c>
      <c r="H1825">
        <v>9468</v>
      </c>
    </row>
    <row r="1826" spans="1:8">
      <c r="A1826">
        <v>7244</v>
      </c>
      <c r="B1826" t="s">
        <v>579</v>
      </c>
      <c r="C1826">
        <v>124</v>
      </c>
      <c r="D1826" t="s">
        <v>1208</v>
      </c>
      <c r="E1826">
        <v>1254</v>
      </c>
      <c r="F1826" s="48" t="str">
        <f t="shared" si="28"/>
        <v>Tỉnh Bến TreHuyện Thạnh PhúXã Phú Khánh</v>
      </c>
      <c r="G1826" t="s">
        <v>8519</v>
      </c>
      <c r="H1826">
        <v>9469</v>
      </c>
    </row>
    <row r="1827" spans="1:8">
      <c r="A1827">
        <v>7245</v>
      </c>
      <c r="B1827" t="s">
        <v>579</v>
      </c>
      <c r="C1827">
        <v>124</v>
      </c>
      <c r="D1827" t="s">
        <v>1208</v>
      </c>
      <c r="E1827">
        <v>1254</v>
      </c>
      <c r="F1827" s="48" t="str">
        <f t="shared" si="28"/>
        <v>Tỉnh Bến TreHuyện Thạnh PhúXã Hòa Lợi</v>
      </c>
      <c r="G1827" t="s">
        <v>8520</v>
      </c>
      <c r="H1827">
        <v>9470</v>
      </c>
    </row>
    <row r="1828" spans="1:8">
      <c r="A1828">
        <v>8747</v>
      </c>
      <c r="B1828" t="s">
        <v>579</v>
      </c>
      <c r="C1828">
        <v>124</v>
      </c>
      <c r="D1828" t="s">
        <v>1209</v>
      </c>
      <c r="E1828">
        <v>1255</v>
      </c>
      <c r="F1828" s="48" t="str">
        <f t="shared" si="28"/>
        <v>Tỉnh Bến TreHuyện Mỏ Cày BắcXã Thanh Tân</v>
      </c>
      <c r="G1828" t="s">
        <v>5477</v>
      </c>
      <c r="H1828">
        <v>11228</v>
      </c>
    </row>
    <row r="1829" spans="1:8">
      <c r="A1829">
        <v>8748</v>
      </c>
      <c r="B1829" t="s">
        <v>579</v>
      </c>
      <c r="C1829">
        <v>124</v>
      </c>
      <c r="D1829" t="s">
        <v>1209</v>
      </c>
      <c r="E1829">
        <v>1255</v>
      </c>
      <c r="F1829" s="48" t="str">
        <f t="shared" si="28"/>
        <v>Tỉnh Bến TreHuyện Mỏ Cày BắcXã Thạnh Ngãi</v>
      </c>
      <c r="G1829" t="s">
        <v>7142</v>
      </c>
      <c r="H1829">
        <v>11229</v>
      </c>
    </row>
    <row r="1830" spans="1:8">
      <c r="A1830">
        <v>8749</v>
      </c>
      <c r="B1830" t="s">
        <v>579</v>
      </c>
      <c r="C1830">
        <v>124</v>
      </c>
      <c r="D1830" t="s">
        <v>1209</v>
      </c>
      <c r="E1830">
        <v>1255</v>
      </c>
      <c r="F1830" s="48" t="str">
        <f t="shared" si="28"/>
        <v>Tỉnh Bến TreHuyện Mỏ Cày BắcXã Tân Phú Tây</v>
      </c>
      <c r="G1830" t="s">
        <v>7139</v>
      </c>
      <c r="H1830">
        <v>11230</v>
      </c>
    </row>
    <row r="1831" spans="1:8">
      <c r="A1831">
        <v>8750</v>
      </c>
      <c r="B1831" t="s">
        <v>579</v>
      </c>
      <c r="C1831">
        <v>124</v>
      </c>
      <c r="D1831" t="s">
        <v>1209</v>
      </c>
      <c r="E1831">
        <v>1255</v>
      </c>
      <c r="F1831" s="48" t="str">
        <f t="shared" si="28"/>
        <v>Tỉnh Bến TreHuyện Mỏ Cày BắcXã Tân Thành Bình</v>
      </c>
      <c r="G1831" t="s">
        <v>7134</v>
      </c>
      <c r="H1831">
        <v>11231</v>
      </c>
    </row>
    <row r="1832" spans="1:8">
      <c r="A1832">
        <v>8751</v>
      </c>
      <c r="B1832" t="s">
        <v>579</v>
      </c>
      <c r="C1832">
        <v>124</v>
      </c>
      <c r="D1832" t="s">
        <v>1209</v>
      </c>
      <c r="E1832">
        <v>1255</v>
      </c>
      <c r="F1832" s="48" t="str">
        <f t="shared" si="28"/>
        <v>Tỉnh Bến TreHuyện Mỏ Cày BắcXã Thành An</v>
      </c>
      <c r="G1832" t="s">
        <v>5457</v>
      </c>
      <c r="H1832">
        <v>11232</v>
      </c>
    </row>
    <row r="1833" spans="1:8">
      <c r="A1833">
        <v>8752</v>
      </c>
      <c r="B1833" t="s">
        <v>579</v>
      </c>
      <c r="C1833">
        <v>124</v>
      </c>
      <c r="D1833" t="s">
        <v>1209</v>
      </c>
      <c r="E1833">
        <v>1255</v>
      </c>
      <c r="F1833" s="48" t="str">
        <f t="shared" si="28"/>
        <v>Tỉnh Bến TreHuyện Mỏ Cày BắcXã Phước Mỹ Trung</v>
      </c>
      <c r="G1833" t="s">
        <v>7133</v>
      </c>
      <c r="H1833">
        <v>11233</v>
      </c>
    </row>
    <row r="1834" spans="1:8">
      <c r="A1834">
        <v>8753</v>
      </c>
      <c r="B1834" t="s">
        <v>579</v>
      </c>
      <c r="C1834">
        <v>124</v>
      </c>
      <c r="D1834" t="s">
        <v>1209</v>
      </c>
      <c r="E1834">
        <v>1255</v>
      </c>
      <c r="F1834" s="48" t="str">
        <f t="shared" si="28"/>
        <v>Tỉnh Bến TreHuyện Mỏ Cày BắcXã Tân Thanh Tây</v>
      </c>
      <c r="G1834" t="s">
        <v>7145</v>
      </c>
      <c r="H1834">
        <v>11234</v>
      </c>
    </row>
    <row r="1835" spans="1:8">
      <c r="A1835">
        <v>8754</v>
      </c>
      <c r="B1835" t="s">
        <v>579</v>
      </c>
      <c r="C1835">
        <v>124</v>
      </c>
      <c r="D1835" t="s">
        <v>1209</v>
      </c>
      <c r="E1835">
        <v>1255</v>
      </c>
      <c r="F1835" s="48" t="str">
        <f t="shared" si="28"/>
        <v>Tỉnh Bến TreHuyện Mỏ Cày BắcXã Tân Bình</v>
      </c>
      <c r="G1835" t="s">
        <v>2569</v>
      </c>
      <c r="H1835">
        <v>11235</v>
      </c>
    </row>
    <row r="1836" spans="1:8">
      <c r="A1836">
        <v>8755</v>
      </c>
      <c r="B1836" t="s">
        <v>579</v>
      </c>
      <c r="C1836">
        <v>124</v>
      </c>
      <c r="D1836" t="s">
        <v>1209</v>
      </c>
      <c r="E1836">
        <v>1255</v>
      </c>
      <c r="F1836" s="48" t="str">
        <f t="shared" si="28"/>
        <v>Tỉnh Bến TreHuyện Mỏ Cày BắcXã Nhuận Phú Tân</v>
      </c>
      <c r="G1836" t="s">
        <v>7147</v>
      </c>
      <c r="H1836">
        <v>11236</v>
      </c>
    </row>
    <row r="1837" spans="1:8">
      <c r="A1837">
        <v>8756</v>
      </c>
      <c r="B1837" t="s">
        <v>579</v>
      </c>
      <c r="C1837">
        <v>124</v>
      </c>
      <c r="D1837" t="s">
        <v>1209</v>
      </c>
      <c r="E1837">
        <v>1255</v>
      </c>
      <c r="F1837" s="48" t="str">
        <f t="shared" si="28"/>
        <v>Tỉnh Bến TreHuyện Mỏ Cày BắcXã Hoà Lộc</v>
      </c>
      <c r="G1837" t="s">
        <v>8755</v>
      </c>
      <c r="H1837">
        <v>11237</v>
      </c>
    </row>
    <row r="1838" spans="1:8">
      <c r="A1838">
        <v>8757</v>
      </c>
      <c r="B1838" t="s">
        <v>579</v>
      </c>
      <c r="C1838">
        <v>124</v>
      </c>
      <c r="D1838" t="s">
        <v>1209</v>
      </c>
      <c r="E1838">
        <v>1255</v>
      </c>
      <c r="F1838" s="48" t="str">
        <f t="shared" si="28"/>
        <v>Tỉnh Bến TreHuyện Mỏ Cày BắcXã Khánh Thạnh Tân</v>
      </c>
      <c r="G1838" t="s">
        <v>7140</v>
      </c>
      <c r="H1838">
        <v>11238</v>
      </c>
    </row>
    <row r="1839" spans="1:8">
      <c r="A1839">
        <v>8758</v>
      </c>
      <c r="B1839" t="s">
        <v>579</v>
      </c>
      <c r="C1839">
        <v>124</v>
      </c>
      <c r="D1839" t="s">
        <v>1209</v>
      </c>
      <c r="E1839">
        <v>1255</v>
      </c>
      <c r="F1839" s="48" t="str">
        <f t="shared" si="28"/>
        <v>Tỉnh Bến TreHuyện Mỏ Cày BắcXã Hưng Khánh Trung A</v>
      </c>
      <c r="G1839" t="s">
        <v>9439</v>
      </c>
      <c r="H1839">
        <v>11239</v>
      </c>
    </row>
    <row r="1840" spans="1:8">
      <c r="A1840">
        <v>8759</v>
      </c>
      <c r="B1840" t="s">
        <v>579</v>
      </c>
      <c r="C1840">
        <v>124</v>
      </c>
      <c r="D1840" t="s">
        <v>1209</v>
      </c>
      <c r="E1840">
        <v>1255</v>
      </c>
      <c r="F1840" s="48" t="str">
        <f t="shared" si="28"/>
        <v>Tỉnh Bến TreHuyện Mỏ Cày BắcXã Phú Mỹ</v>
      </c>
      <c r="G1840" t="s">
        <v>3099</v>
      </c>
      <c r="H1840">
        <v>11240</v>
      </c>
    </row>
    <row r="1841" spans="1:8">
      <c r="A1841">
        <v>8933</v>
      </c>
      <c r="B1841" t="s">
        <v>579</v>
      </c>
      <c r="C1841">
        <v>124</v>
      </c>
      <c r="D1841" t="s">
        <v>1205</v>
      </c>
      <c r="E1841">
        <v>1251</v>
      </c>
      <c r="F1841" s="48" t="str">
        <f t="shared" si="28"/>
        <v>Tỉnh Bến TreHuyện Giồng TrômXã Lương Quới</v>
      </c>
      <c r="G1841" t="s">
        <v>8993</v>
      </c>
      <c r="H1841">
        <v>10289</v>
      </c>
    </row>
    <row r="1842" spans="1:8">
      <c r="A1842">
        <v>8934</v>
      </c>
      <c r="B1842" t="s">
        <v>579</v>
      </c>
      <c r="C1842">
        <v>124</v>
      </c>
      <c r="D1842" t="s">
        <v>1205</v>
      </c>
      <c r="E1842">
        <v>1251</v>
      </c>
      <c r="F1842" s="48" t="str">
        <f t="shared" si="28"/>
        <v>Tỉnh Bến TreHuyện Giồng TrômXã Bình Thành</v>
      </c>
      <c r="G1842" t="s">
        <v>3944</v>
      </c>
      <c r="H1842">
        <v>10290</v>
      </c>
    </row>
    <row r="1843" spans="1:8">
      <c r="A1843">
        <v>8935</v>
      </c>
      <c r="B1843" t="s">
        <v>579</v>
      </c>
      <c r="C1843">
        <v>124</v>
      </c>
      <c r="D1843" t="s">
        <v>1205</v>
      </c>
      <c r="E1843">
        <v>1251</v>
      </c>
      <c r="F1843" s="48" t="str">
        <f t="shared" si="28"/>
        <v>Tỉnh Bến TreHuyện Giồng TrômXã Phong Nẫm</v>
      </c>
      <c r="G1843" t="s">
        <v>7667</v>
      </c>
      <c r="H1843">
        <v>10291</v>
      </c>
    </row>
    <row r="1844" spans="1:8">
      <c r="A1844">
        <v>8936</v>
      </c>
      <c r="B1844" t="s">
        <v>579</v>
      </c>
      <c r="C1844">
        <v>124</v>
      </c>
      <c r="D1844" t="s">
        <v>1205</v>
      </c>
      <c r="E1844">
        <v>1251</v>
      </c>
      <c r="F1844" s="48" t="str">
        <f t="shared" si="28"/>
        <v>Tỉnh Bến TreHuyện Giồng TrômXã Phước Long</v>
      </c>
      <c r="G1844" t="s">
        <v>5557</v>
      </c>
      <c r="H1844">
        <v>10292</v>
      </c>
    </row>
    <row r="1845" spans="1:8">
      <c r="A1845">
        <v>8937</v>
      </c>
      <c r="B1845" t="s">
        <v>579</v>
      </c>
      <c r="C1845">
        <v>124</v>
      </c>
      <c r="D1845" t="s">
        <v>1205</v>
      </c>
      <c r="E1845">
        <v>1251</v>
      </c>
      <c r="F1845" s="48" t="str">
        <f t="shared" si="28"/>
        <v>Tỉnh Bến TreHuyện Giồng TrômXã Phong Mỹ</v>
      </c>
      <c r="G1845" t="s">
        <v>3894</v>
      </c>
      <c r="H1845">
        <v>10293</v>
      </c>
    </row>
    <row r="1846" spans="1:8">
      <c r="A1846">
        <v>8938</v>
      </c>
      <c r="B1846" t="s">
        <v>579</v>
      </c>
      <c r="C1846">
        <v>124</v>
      </c>
      <c r="D1846" t="s">
        <v>1205</v>
      </c>
      <c r="E1846">
        <v>1251</v>
      </c>
      <c r="F1846" s="48" t="str">
        <f t="shared" si="28"/>
        <v>Tỉnh Bến TreHuyện Giồng TrômXã Tân Hào</v>
      </c>
      <c r="G1846" t="s">
        <v>8994</v>
      </c>
      <c r="H1846">
        <v>10294</v>
      </c>
    </row>
    <row r="1847" spans="1:8">
      <c r="A1847">
        <v>8939</v>
      </c>
      <c r="B1847" t="s">
        <v>579</v>
      </c>
      <c r="C1847">
        <v>124</v>
      </c>
      <c r="D1847" t="s">
        <v>1205</v>
      </c>
      <c r="E1847">
        <v>1251</v>
      </c>
      <c r="F1847" s="48" t="str">
        <f t="shared" si="28"/>
        <v>Tỉnh Bến TreHuyện Giồng TrômXã Hưng Nhượng</v>
      </c>
      <c r="G1847" t="s">
        <v>8995</v>
      </c>
      <c r="H1847">
        <v>10295</v>
      </c>
    </row>
    <row r="1848" spans="1:8">
      <c r="A1848">
        <v>8940</v>
      </c>
      <c r="B1848" t="s">
        <v>579</v>
      </c>
      <c r="C1848">
        <v>124</v>
      </c>
      <c r="D1848" t="s">
        <v>1205</v>
      </c>
      <c r="E1848">
        <v>1251</v>
      </c>
      <c r="F1848" s="48" t="str">
        <f t="shared" si="28"/>
        <v>Tỉnh Bến TreHuyện Giồng TrômXã Lương Hòa</v>
      </c>
      <c r="G1848" t="s">
        <v>4092</v>
      </c>
      <c r="H1848">
        <v>10296</v>
      </c>
    </row>
    <row r="1849" spans="1:8">
      <c r="A1849">
        <v>8941</v>
      </c>
      <c r="B1849" t="s">
        <v>579</v>
      </c>
      <c r="C1849">
        <v>124</v>
      </c>
      <c r="D1849" t="s">
        <v>1205</v>
      </c>
      <c r="E1849">
        <v>1251</v>
      </c>
      <c r="F1849" s="48" t="str">
        <f t="shared" si="28"/>
        <v>Tỉnh Bến TreHuyện Giồng TrômXã Châu Hòa</v>
      </c>
      <c r="G1849" t="s">
        <v>8996</v>
      </c>
      <c r="H1849">
        <v>10297</v>
      </c>
    </row>
    <row r="1850" spans="1:8">
      <c r="A1850">
        <v>8942</v>
      </c>
      <c r="B1850" t="s">
        <v>579</v>
      </c>
      <c r="C1850">
        <v>124</v>
      </c>
      <c r="D1850" t="s">
        <v>1205</v>
      </c>
      <c r="E1850">
        <v>1251</v>
      </c>
      <c r="F1850" s="48" t="str">
        <f t="shared" si="28"/>
        <v>Tỉnh Bến TreHuyện Giồng TrômXã Tân Thanh</v>
      </c>
      <c r="G1850" t="s">
        <v>3074</v>
      </c>
      <c r="H1850">
        <v>10298</v>
      </c>
    </row>
    <row r="1851" spans="1:8">
      <c r="A1851">
        <v>8943</v>
      </c>
      <c r="B1851" t="s">
        <v>579</v>
      </c>
      <c r="C1851">
        <v>124</v>
      </c>
      <c r="D1851" t="s">
        <v>1205</v>
      </c>
      <c r="E1851">
        <v>1251</v>
      </c>
      <c r="F1851" s="48" t="str">
        <f t="shared" si="28"/>
        <v>Tỉnh Bến TreHuyện Giồng TrômXã Thạnh Phú Đông</v>
      </c>
      <c r="G1851" t="s">
        <v>8997</v>
      </c>
      <c r="H1851">
        <v>10299</v>
      </c>
    </row>
    <row r="1852" spans="1:8">
      <c r="A1852">
        <v>8944</v>
      </c>
      <c r="B1852" t="s">
        <v>579</v>
      </c>
      <c r="C1852">
        <v>124</v>
      </c>
      <c r="D1852" t="s">
        <v>1205</v>
      </c>
      <c r="E1852">
        <v>1251</v>
      </c>
      <c r="F1852" s="48" t="str">
        <f t="shared" si="28"/>
        <v>Tỉnh Bến TreHuyện Giồng TrômThị trấn Giồng Trôm</v>
      </c>
      <c r="G1852" t="s">
        <v>8998</v>
      </c>
      <c r="H1852">
        <v>10300</v>
      </c>
    </row>
    <row r="1853" spans="1:8">
      <c r="A1853">
        <v>8945</v>
      </c>
      <c r="B1853" t="s">
        <v>579</v>
      </c>
      <c r="C1853">
        <v>124</v>
      </c>
      <c r="D1853" t="s">
        <v>1205</v>
      </c>
      <c r="E1853">
        <v>1251</v>
      </c>
      <c r="F1853" s="48" t="str">
        <f t="shared" si="28"/>
        <v>Tỉnh Bến TreHuyện Giồng TrômXã Hưng Lễ</v>
      </c>
      <c r="G1853" t="s">
        <v>8999</v>
      </c>
      <c r="H1853">
        <v>10301</v>
      </c>
    </row>
    <row r="1854" spans="1:8">
      <c r="A1854">
        <v>8946</v>
      </c>
      <c r="B1854" t="s">
        <v>579</v>
      </c>
      <c r="C1854">
        <v>124</v>
      </c>
      <c r="D1854" t="s">
        <v>1205</v>
      </c>
      <c r="E1854">
        <v>1251</v>
      </c>
      <c r="F1854" s="48" t="str">
        <f t="shared" si="28"/>
        <v>Tỉnh Bến TreHuyện Giồng TrômXã Mỹ Thạnh</v>
      </c>
      <c r="G1854" t="s">
        <v>8112</v>
      </c>
      <c r="H1854">
        <v>10302</v>
      </c>
    </row>
    <row r="1855" spans="1:8">
      <c r="A1855">
        <v>8947</v>
      </c>
      <c r="B1855" t="s">
        <v>579</v>
      </c>
      <c r="C1855">
        <v>124</v>
      </c>
      <c r="D1855" t="s">
        <v>1205</v>
      </c>
      <c r="E1855">
        <v>1251</v>
      </c>
      <c r="F1855" s="48" t="str">
        <f t="shared" si="28"/>
        <v>Tỉnh Bến TreHuyện Giồng TrômXã Lương Phú</v>
      </c>
      <c r="G1855" t="s">
        <v>7983</v>
      </c>
      <c r="H1855">
        <v>10303</v>
      </c>
    </row>
    <row r="1856" spans="1:8">
      <c r="A1856">
        <v>8948</v>
      </c>
      <c r="B1856" t="s">
        <v>579</v>
      </c>
      <c r="C1856">
        <v>124</v>
      </c>
      <c r="D1856" t="s">
        <v>1205</v>
      </c>
      <c r="E1856">
        <v>1251</v>
      </c>
      <c r="F1856" s="48" t="str">
        <f t="shared" si="28"/>
        <v>Tỉnh Bến TreHuyện Giồng TrômXã Tân Lợi Thạnh</v>
      </c>
      <c r="G1856" t="s">
        <v>9000</v>
      </c>
      <c r="H1856">
        <v>10304</v>
      </c>
    </row>
    <row r="1857" spans="1:8">
      <c r="A1857">
        <v>8949</v>
      </c>
      <c r="B1857" t="s">
        <v>579</v>
      </c>
      <c r="C1857">
        <v>124</v>
      </c>
      <c r="D1857" t="s">
        <v>1205</v>
      </c>
      <c r="E1857">
        <v>1251</v>
      </c>
      <c r="F1857" s="48" t="str">
        <f t="shared" si="28"/>
        <v>Tỉnh Bến TreHuyện Giồng TrômXã Châu Bình</v>
      </c>
      <c r="G1857" t="s">
        <v>5708</v>
      </c>
      <c r="H1857">
        <v>10305</v>
      </c>
    </row>
    <row r="1858" spans="1:8">
      <c r="A1858">
        <v>8950</v>
      </c>
      <c r="B1858" t="s">
        <v>579</v>
      </c>
      <c r="C1858">
        <v>124</v>
      </c>
      <c r="D1858" t="s">
        <v>1205</v>
      </c>
      <c r="E1858">
        <v>1251</v>
      </c>
      <c r="F1858" s="48" t="str">
        <f t="shared" ref="F1858:F1921" si="29">B1858&amp;D1858&amp;G1858</f>
        <v>Tỉnh Bến TreHuyện Giồng TrômXã Thuận Điền</v>
      </c>
      <c r="G1858" t="s">
        <v>9001</v>
      </c>
      <c r="H1858">
        <v>10306</v>
      </c>
    </row>
    <row r="1859" spans="1:8">
      <c r="A1859">
        <v>8951</v>
      </c>
      <c r="B1859" t="s">
        <v>579</v>
      </c>
      <c r="C1859">
        <v>124</v>
      </c>
      <c r="D1859" t="s">
        <v>1205</v>
      </c>
      <c r="E1859">
        <v>1251</v>
      </c>
      <c r="F1859" s="48" t="str">
        <f t="shared" si="29"/>
        <v>Tỉnh Bến TreHuyện Giồng TrômXã Sơn Phú</v>
      </c>
      <c r="G1859" t="s">
        <v>3770</v>
      </c>
      <c r="H1859">
        <v>10307</v>
      </c>
    </row>
    <row r="1860" spans="1:8">
      <c r="A1860">
        <v>8952</v>
      </c>
      <c r="B1860" t="s">
        <v>579</v>
      </c>
      <c r="C1860">
        <v>124</v>
      </c>
      <c r="D1860" t="s">
        <v>1205</v>
      </c>
      <c r="E1860">
        <v>1251</v>
      </c>
      <c r="F1860" s="48" t="str">
        <f t="shared" si="29"/>
        <v>Tỉnh Bến TreHuyện Giồng TrômXã Bình Hoà</v>
      </c>
      <c r="G1860" t="s">
        <v>9002</v>
      </c>
      <c r="H1860">
        <v>10308</v>
      </c>
    </row>
    <row r="1861" spans="1:8">
      <c r="A1861">
        <v>8953</v>
      </c>
      <c r="B1861" t="s">
        <v>579</v>
      </c>
      <c r="C1861">
        <v>124</v>
      </c>
      <c r="D1861" t="s">
        <v>1205</v>
      </c>
      <c r="E1861">
        <v>1251</v>
      </c>
      <c r="F1861" s="48" t="str">
        <f t="shared" si="29"/>
        <v>Tỉnh Bến TreHuyện Giồng TrômXã Hưng Phong</v>
      </c>
      <c r="G1861" t="s">
        <v>9003</v>
      </c>
      <c r="H1861">
        <v>10309</v>
      </c>
    </row>
    <row r="1862" spans="1:8">
      <c r="A1862">
        <v>8954</v>
      </c>
      <c r="B1862" t="s">
        <v>579</v>
      </c>
      <c r="C1862">
        <v>124</v>
      </c>
      <c r="D1862" t="s">
        <v>1205</v>
      </c>
      <c r="E1862">
        <v>1251</v>
      </c>
      <c r="F1862" s="48" t="str">
        <f t="shared" si="29"/>
        <v>Tỉnh Bến TreHuyện Giồng TrômXã Long Mỹ</v>
      </c>
      <c r="G1862" t="s">
        <v>5993</v>
      </c>
      <c r="H1862">
        <v>10310</v>
      </c>
    </row>
    <row r="1863" spans="1:8">
      <c r="A1863">
        <v>8955</v>
      </c>
      <c r="B1863" t="s">
        <v>579</v>
      </c>
      <c r="C1863">
        <v>124</v>
      </c>
      <c r="D1863" t="s">
        <v>1207</v>
      </c>
      <c r="E1863">
        <v>1253</v>
      </c>
      <c r="F1863" s="48" t="str">
        <f t="shared" si="29"/>
        <v>Tỉnh Bến TreHuyện Ba TriXã Tân Mỹ</v>
      </c>
      <c r="G1863" t="s">
        <v>1972</v>
      </c>
      <c r="H1863">
        <v>10311</v>
      </c>
    </row>
    <row r="1864" spans="1:8">
      <c r="A1864">
        <v>8956</v>
      </c>
      <c r="B1864" t="s">
        <v>579</v>
      </c>
      <c r="C1864">
        <v>124</v>
      </c>
      <c r="D1864" t="s">
        <v>1207</v>
      </c>
      <c r="E1864">
        <v>1253</v>
      </c>
      <c r="F1864" s="48" t="str">
        <f t="shared" si="29"/>
        <v>Tỉnh Bến TreHuyện Ba TriXã Mỹ Chánh</v>
      </c>
      <c r="G1864" t="s">
        <v>4088</v>
      </c>
      <c r="H1864">
        <v>10312</v>
      </c>
    </row>
    <row r="1865" spans="1:8">
      <c r="A1865">
        <v>8957</v>
      </c>
      <c r="B1865" t="s">
        <v>579</v>
      </c>
      <c r="C1865">
        <v>124</v>
      </c>
      <c r="D1865" t="s">
        <v>1207</v>
      </c>
      <c r="E1865">
        <v>1253</v>
      </c>
      <c r="F1865" s="48" t="str">
        <f t="shared" si="29"/>
        <v>Tỉnh Bến TreHuyện Ba TriXã An Phú Trung</v>
      </c>
      <c r="G1865" t="s">
        <v>9004</v>
      </c>
      <c r="H1865">
        <v>10313</v>
      </c>
    </row>
    <row r="1866" spans="1:8">
      <c r="A1866">
        <v>8958</v>
      </c>
      <c r="B1866" t="s">
        <v>579</v>
      </c>
      <c r="C1866">
        <v>124</v>
      </c>
      <c r="D1866" t="s">
        <v>1207</v>
      </c>
      <c r="E1866">
        <v>1253</v>
      </c>
      <c r="F1866" s="48" t="str">
        <f t="shared" si="29"/>
        <v>Tỉnh Bến TreHuyện Ba TriXã An Thủy</v>
      </c>
      <c r="G1866" t="s">
        <v>6201</v>
      </c>
      <c r="H1866">
        <v>10314</v>
      </c>
    </row>
    <row r="1867" spans="1:8">
      <c r="A1867">
        <v>9025</v>
      </c>
      <c r="B1867" t="s">
        <v>579</v>
      </c>
      <c r="C1867">
        <v>124</v>
      </c>
      <c r="D1867" t="s">
        <v>1207</v>
      </c>
      <c r="E1867">
        <v>1253</v>
      </c>
      <c r="F1867" s="48" t="str">
        <f t="shared" si="29"/>
        <v>Tỉnh Bến TreHuyện Ba TriXã Mỹ Hòa</v>
      </c>
      <c r="G1867" t="s">
        <v>2836</v>
      </c>
      <c r="H1867">
        <v>10315</v>
      </c>
    </row>
    <row r="1868" spans="1:8">
      <c r="A1868">
        <v>9026</v>
      </c>
      <c r="B1868" t="s">
        <v>579</v>
      </c>
      <c r="C1868">
        <v>124</v>
      </c>
      <c r="D1868" t="s">
        <v>1207</v>
      </c>
      <c r="E1868">
        <v>1253</v>
      </c>
      <c r="F1868" s="48" t="str">
        <f t="shared" si="29"/>
        <v>Tỉnh Bến TreHuyện Ba TriThị trấn Ba Tri</v>
      </c>
      <c r="G1868" t="s">
        <v>9005</v>
      </c>
      <c r="H1868">
        <v>10316</v>
      </c>
    </row>
    <row r="1869" spans="1:8">
      <c r="A1869">
        <v>9027</v>
      </c>
      <c r="B1869" t="s">
        <v>579</v>
      </c>
      <c r="C1869">
        <v>124</v>
      </c>
      <c r="D1869" t="s">
        <v>1207</v>
      </c>
      <c r="E1869">
        <v>1253</v>
      </c>
      <c r="F1869" s="48" t="str">
        <f t="shared" si="29"/>
        <v>Tỉnh Bến TreHuyện Ba TriXã Mỹ Thạnh</v>
      </c>
      <c r="G1869" t="s">
        <v>8112</v>
      </c>
      <c r="H1869">
        <v>10317</v>
      </c>
    </row>
    <row r="1870" spans="1:8">
      <c r="A1870">
        <v>9028</v>
      </c>
      <c r="B1870" t="s">
        <v>579</v>
      </c>
      <c r="C1870">
        <v>124</v>
      </c>
      <c r="D1870" t="s">
        <v>1207</v>
      </c>
      <c r="E1870">
        <v>1253</v>
      </c>
      <c r="F1870" s="48" t="str">
        <f t="shared" si="29"/>
        <v>Tỉnh Bến TreHuyện Ba TriXã Bảo Thuận</v>
      </c>
      <c r="G1870" t="s">
        <v>5110</v>
      </c>
      <c r="H1870">
        <v>10318</v>
      </c>
    </row>
    <row r="1871" spans="1:8">
      <c r="A1871">
        <v>9029</v>
      </c>
      <c r="B1871" t="s">
        <v>579</v>
      </c>
      <c r="C1871">
        <v>124</v>
      </c>
      <c r="D1871" t="s">
        <v>1207</v>
      </c>
      <c r="E1871">
        <v>1253</v>
      </c>
      <c r="F1871" s="48" t="str">
        <f t="shared" si="29"/>
        <v>Tỉnh Bến TreHuyện Ba TriXã Vĩnh Hòa</v>
      </c>
      <c r="G1871" t="s">
        <v>2292</v>
      </c>
      <c r="H1871">
        <v>10319</v>
      </c>
    </row>
    <row r="1872" spans="1:8">
      <c r="A1872">
        <v>9030</v>
      </c>
      <c r="B1872" t="s">
        <v>579</v>
      </c>
      <c r="C1872">
        <v>124</v>
      </c>
      <c r="D1872" t="s">
        <v>1207</v>
      </c>
      <c r="E1872">
        <v>1253</v>
      </c>
      <c r="F1872" s="48" t="str">
        <f t="shared" si="29"/>
        <v>Tỉnh Bến TreHuyện Ba TriXã Vĩnh An</v>
      </c>
      <c r="G1872" t="s">
        <v>2317</v>
      </c>
      <c r="H1872">
        <v>10320</v>
      </c>
    </row>
    <row r="1873" spans="1:8">
      <c r="A1873">
        <v>9031</v>
      </c>
      <c r="B1873" t="s">
        <v>579</v>
      </c>
      <c r="C1873">
        <v>124</v>
      </c>
      <c r="D1873" t="s">
        <v>1207</v>
      </c>
      <c r="E1873">
        <v>1253</v>
      </c>
      <c r="F1873" s="48" t="str">
        <f t="shared" si="29"/>
        <v>Tỉnh Bến TreHuyện Ba TriXã An Ngãi Trung</v>
      </c>
      <c r="G1873" t="s">
        <v>9006</v>
      </c>
      <c r="H1873">
        <v>10321</v>
      </c>
    </row>
    <row r="1874" spans="1:8">
      <c r="A1874">
        <v>9032</v>
      </c>
      <c r="B1874" t="s">
        <v>579</v>
      </c>
      <c r="C1874">
        <v>124</v>
      </c>
      <c r="D1874" t="s">
        <v>1207</v>
      </c>
      <c r="E1874">
        <v>1253</v>
      </c>
      <c r="F1874" s="48" t="str">
        <f t="shared" si="29"/>
        <v>Tỉnh Bến TreHuyện Ba TriXã Tân Thủy</v>
      </c>
      <c r="G1874" t="s">
        <v>6209</v>
      </c>
      <c r="H1874">
        <v>10322</v>
      </c>
    </row>
    <row r="1875" spans="1:8">
      <c r="A1875">
        <v>9033</v>
      </c>
      <c r="B1875" t="s">
        <v>579</v>
      </c>
      <c r="C1875">
        <v>124</v>
      </c>
      <c r="D1875" t="s">
        <v>1207</v>
      </c>
      <c r="E1875">
        <v>1253</v>
      </c>
      <c r="F1875" s="48" t="str">
        <f t="shared" si="29"/>
        <v>Tỉnh Bến TreHuyện Ba TriXã An Hòa Tây</v>
      </c>
      <c r="G1875" t="s">
        <v>9007</v>
      </c>
      <c r="H1875">
        <v>10323</v>
      </c>
    </row>
    <row r="1876" spans="1:8">
      <c r="A1876">
        <v>9034</v>
      </c>
      <c r="B1876" t="s">
        <v>579</v>
      </c>
      <c r="C1876">
        <v>124</v>
      </c>
      <c r="D1876" t="s">
        <v>1207</v>
      </c>
      <c r="E1876">
        <v>1253</v>
      </c>
      <c r="F1876" s="48" t="str">
        <f t="shared" si="29"/>
        <v>Tỉnh Bến TreHuyện Ba TriXã Phú Ngãi</v>
      </c>
      <c r="G1876" t="s">
        <v>9008</v>
      </c>
      <c r="H1876">
        <v>10324</v>
      </c>
    </row>
    <row r="1877" spans="1:8">
      <c r="A1877">
        <v>9035</v>
      </c>
      <c r="B1877" t="s">
        <v>579</v>
      </c>
      <c r="C1877">
        <v>124</v>
      </c>
      <c r="D1877" t="s">
        <v>1207</v>
      </c>
      <c r="E1877">
        <v>1253</v>
      </c>
      <c r="F1877" s="48" t="str">
        <f t="shared" si="29"/>
        <v>Tỉnh Bến TreHuyện Ba TriXã Bảo Thạnh</v>
      </c>
      <c r="G1877" t="s">
        <v>9009</v>
      </c>
      <c r="H1877">
        <v>10325</v>
      </c>
    </row>
    <row r="1878" spans="1:8">
      <c r="A1878">
        <v>9036</v>
      </c>
      <c r="B1878" t="s">
        <v>579</v>
      </c>
      <c r="C1878">
        <v>124</v>
      </c>
      <c r="D1878" t="s">
        <v>1207</v>
      </c>
      <c r="E1878">
        <v>1253</v>
      </c>
      <c r="F1878" s="48" t="str">
        <f t="shared" si="29"/>
        <v>Tỉnh Bến TreHuyện Ba TriXã An Hiệp</v>
      </c>
      <c r="G1878" t="s">
        <v>6581</v>
      </c>
      <c r="H1878">
        <v>10326</v>
      </c>
    </row>
    <row r="1879" spans="1:8">
      <c r="A1879">
        <v>9037</v>
      </c>
      <c r="B1879" t="s">
        <v>579</v>
      </c>
      <c r="C1879">
        <v>124</v>
      </c>
      <c r="D1879" t="s">
        <v>1207</v>
      </c>
      <c r="E1879">
        <v>1253</v>
      </c>
      <c r="F1879" s="48" t="str">
        <f t="shared" si="29"/>
        <v>Tỉnh Bến TreHuyện Ba TriXã Tân Hưng</v>
      </c>
      <c r="G1879" t="s">
        <v>1859</v>
      </c>
      <c r="H1879">
        <v>10327</v>
      </c>
    </row>
    <row r="1880" spans="1:8">
      <c r="A1880">
        <v>9038</v>
      </c>
      <c r="B1880" t="s">
        <v>579</v>
      </c>
      <c r="C1880">
        <v>124</v>
      </c>
      <c r="D1880" t="s">
        <v>1207</v>
      </c>
      <c r="E1880">
        <v>1253</v>
      </c>
      <c r="F1880" s="48" t="str">
        <f t="shared" si="29"/>
        <v>Tỉnh Bến TreHuyện Ba TriXã Mỹ Nhơn</v>
      </c>
      <c r="G1880" t="s">
        <v>9010</v>
      </c>
      <c r="H1880">
        <v>10328</v>
      </c>
    </row>
    <row r="1881" spans="1:8">
      <c r="A1881">
        <v>9039</v>
      </c>
      <c r="B1881" t="s">
        <v>579</v>
      </c>
      <c r="C1881">
        <v>124</v>
      </c>
      <c r="D1881" t="s">
        <v>1207</v>
      </c>
      <c r="E1881">
        <v>1253</v>
      </c>
      <c r="F1881" s="48" t="str">
        <f t="shared" si="29"/>
        <v>Tỉnh Bến TreHuyện Ba TriXã Tân Xuân</v>
      </c>
      <c r="G1881" t="s">
        <v>5712</v>
      </c>
      <c r="H1881">
        <v>10329</v>
      </c>
    </row>
    <row r="1882" spans="1:8">
      <c r="A1882">
        <v>9040</v>
      </c>
      <c r="B1882" t="s">
        <v>579</v>
      </c>
      <c r="C1882">
        <v>124</v>
      </c>
      <c r="D1882" t="s">
        <v>1207</v>
      </c>
      <c r="E1882">
        <v>1253</v>
      </c>
      <c r="F1882" s="48" t="str">
        <f t="shared" si="29"/>
        <v>Tỉnh Bến TreHuyện Ba TriXã Phước Tuy</v>
      </c>
      <c r="G1882" t="s">
        <v>8496</v>
      </c>
      <c r="H1882">
        <v>10330</v>
      </c>
    </row>
    <row r="1883" spans="1:8">
      <c r="A1883">
        <v>9041</v>
      </c>
      <c r="B1883" t="s">
        <v>579</v>
      </c>
      <c r="C1883">
        <v>124</v>
      </c>
      <c r="D1883" t="s">
        <v>1207</v>
      </c>
      <c r="E1883">
        <v>1253</v>
      </c>
      <c r="F1883" s="48" t="str">
        <f t="shared" si="29"/>
        <v>Tỉnh Bến TreHuyện Ba TriXã Phú Lễ</v>
      </c>
      <c r="G1883" t="s">
        <v>9011</v>
      </c>
      <c r="H1883">
        <v>10331</v>
      </c>
    </row>
    <row r="1884" spans="1:8">
      <c r="A1884">
        <v>9042</v>
      </c>
      <c r="B1884" t="s">
        <v>579</v>
      </c>
      <c r="C1884">
        <v>124</v>
      </c>
      <c r="D1884" t="s">
        <v>1207</v>
      </c>
      <c r="E1884">
        <v>1253</v>
      </c>
      <c r="F1884" s="48" t="str">
        <f t="shared" si="29"/>
        <v>Tỉnh Bến TreHuyện Ba TriXã An Bình Tây</v>
      </c>
      <c r="G1884" t="s">
        <v>9012</v>
      </c>
      <c r="H1884">
        <v>10332</v>
      </c>
    </row>
    <row r="1885" spans="1:8">
      <c r="A1885">
        <v>9043</v>
      </c>
      <c r="B1885" t="s">
        <v>579</v>
      </c>
      <c r="C1885">
        <v>124</v>
      </c>
      <c r="D1885" t="s">
        <v>1207</v>
      </c>
      <c r="E1885">
        <v>1253</v>
      </c>
      <c r="F1885" s="48" t="str">
        <f t="shared" si="29"/>
        <v>Tỉnh Bến TreHuyện Ba TriXã An Ngãi Tây</v>
      </c>
      <c r="G1885" t="s">
        <v>9013</v>
      </c>
      <c r="H1885">
        <v>10333</v>
      </c>
    </row>
    <row r="1886" spans="1:8">
      <c r="A1886">
        <v>9044</v>
      </c>
      <c r="B1886" t="s">
        <v>579</v>
      </c>
      <c r="C1886">
        <v>124</v>
      </c>
      <c r="D1886" t="s">
        <v>1207</v>
      </c>
      <c r="E1886">
        <v>1253</v>
      </c>
      <c r="F1886" s="48" t="str">
        <f t="shared" si="29"/>
        <v>Tỉnh Bến TreHuyện Ba TriXã An Đức</v>
      </c>
      <c r="G1886" t="s">
        <v>6002</v>
      </c>
      <c r="H1886">
        <v>10334</v>
      </c>
    </row>
    <row r="1887" spans="1:8">
      <c r="A1887">
        <v>9045</v>
      </c>
      <c r="B1887" t="s">
        <v>579</v>
      </c>
      <c r="C1887">
        <v>124</v>
      </c>
      <c r="D1887" t="s">
        <v>1202</v>
      </c>
      <c r="E1887">
        <v>1247</v>
      </c>
      <c r="F1887" s="48" t="str">
        <f t="shared" si="29"/>
        <v>Tỉnh Bến TreThành phố Bến TrePhường 8</v>
      </c>
      <c r="G1887" t="s">
        <v>4655</v>
      </c>
      <c r="H1887">
        <v>10335</v>
      </c>
    </row>
    <row r="1888" spans="1:8">
      <c r="A1888">
        <v>9046</v>
      </c>
      <c r="B1888" t="s">
        <v>579</v>
      </c>
      <c r="C1888">
        <v>124</v>
      </c>
      <c r="D1888" t="s">
        <v>1202</v>
      </c>
      <c r="E1888">
        <v>1247</v>
      </c>
      <c r="F1888" s="48" t="str">
        <f t="shared" si="29"/>
        <v>Tỉnh Bến TreThành phố Bến TrePhường 4</v>
      </c>
      <c r="G1888" t="s">
        <v>3930</v>
      </c>
      <c r="H1888">
        <v>10336</v>
      </c>
    </row>
    <row r="1889" spans="1:8">
      <c r="A1889">
        <v>9047</v>
      </c>
      <c r="B1889" t="s">
        <v>579</v>
      </c>
      <c r="C1889">
        <v>124</v>
      </c>
      <c r="D1889" t="s">
        <v>1202</v>
      </c>
      <c r="E1889">
        <v>1247</v>
      </c>
      <c r="F1889" s="48" t="str">
        <f t="shared" si="29"/>
        <v>Tỉnh Bến TreThành phố Bến TrePhường 7</v>
      </c>
      <c r="G1889" t="s">
        <v>4652</v>
      </c>
      <c r="H1889">
        <v>10337</v>
      </c>
    </row>
    <row r="1890" spans="1:8">
      <c r="A1890">
        <v>9048</v>
      </c>
      <c r="B1890" t="s">
        <v>579</v>
      </c>
      <c r="C1890">
        <v>124</v>
      </c>
      <c r="D1890" t="s">
        <v>1202</v>
      </c>
      <c r="E1890">
        <v>1247</v>
      </c>
      <c r="F1890" s="48" t="str">
        <f t="shared" si="29"/>
        <v>Tỉnh Bến TreThành phố Bến TrePhường 2</v>
      </c>
      <c r="G1890" t="s">
        <v>3925</v>
      </c>
      <c r="H1890">
        <v>10338</v>
      </c>
    </row>
    <row r="1891" spans="1:8">
      <c r="A1891">
        <v>9049</v>
      </c>
      <c r="B1891" t="s">
        <v>579</v>
      </c>
      <c r="C1891">
        <v>124</v>
      </c>
      <c r="D1891" t="s">
        <v>1202</v>
      </c>
      <c r="E1891">
        <v>1247</v>
      </c>
      <c r="F1891" s="48" t="str">
        <f t="shared" si="29"/>
        <v>Tỉnh Bến TreThành phố Bến TrePhường Phú Khương</v>
      </c>
      <c r="G1891" t="s">
        <v>9014</v>
      </c>
      <c r="H1891">
        <v>10339</v>
      </c>
    </row>
    <row r="1892" spans="1:8">
      <c r="A1892">
        <v>9050</v>
      </c>
      <c r="B1892" t="s">
        <v>579</v>
      </c>
      <c r="C1892">
        <v>124</v>
      </c>
      <c r="D1892" t="s">
        <v>1202</v>
      </c>
      <c r="E1892">
        <v>1247</v>
      </c>
      <c r="F1892" s="48" t="str">
        <f t="shared" si="29"/>
        <v>Tỉnh Bến TreThành phố Bến TreXã Sơn Đông</v>
      </c>
      <c r="G1892" t="s">
        <v>2877</v>
      </c>
      <c r="H1892">
        <v>10340</v>
      </c>
    </row>
    <row r="1893" spans="1:8">
      <c r="A1893">
        <v>9051</v>
      </c>
      <c r="B1893" t="s">
        <v>579</v>
      </c>
      <c r="C1893">
        <v>124</v>
      </c>
      <c r="D1893" t="s">
        <v>1202</v>
      </c>
      <c r="E1893">
        <v>1247</v>
      </c>
      <c r="F1893" s="48" t="str">
        <f t="shared" si="29"/>
        <v>Tỉnh Bến TreThành phố Bến TrePhường 3</v>
      </c>
      <c r="G1893" t="s">
        <v>3923</v>
      </c>
      <c r="H1893">
        <v>10341</v>
      </c>
    </row>
    <row r="1894" spans="1:8">
      <c r="A1894">
        <v>9052</v>
      </c>
      <c r="B1894" t="s">
        <v>579</v>
      </c>
      <c r="C1894">
        <v>124</v>
      </c>
      <c r="D1894" t="s">
        <v>1202</v>
      </c>
      <c r="E1894">
        <v>1247</v>
      </c>
      <c r="F1894" s="48" t="str">
        <f t="shared" si="29"/>
        <v>Tỉnh Bến TreThành phố Bến TreXã Bình Phú</v>
      </c>
      <c r="G1894" t="s">
        <v>1661</v>
      </c>
      <c r="H1894">
        <v>10342</v>
      </c>
    </row>
    <row r="1895" spans="1:8">
      <c r="A1895">
        <v>9053</v>
      </c>
      <c r="B1895" t="s">
        <v>579</v>
      </c>
      <c r="C1895">
        <v>124</v>
      </c>
      <c r="D1895" t="s">
        <v>1202</v>
      </c>
      <c r="E1895">
        <v>1247</v>
      </c>
      <c r="F1895" s="48" t="str">
        <f t="shared" si="29"/>
        <v>Tỉnh Bến TreThành phố Bến TrePhường 6</v>
      </c>
      <c r="G1895" t="s">
        <v>3924</v>
      </c>
      <c r="H1895">
        <v>10343</v>
      </c>
    </row>
    <row r="1896" spans="1:8">
      <c r="A1896">
        <v>9054</v>
      </c>
      <c r="B1896" t="s">
        <v>579</v>
      </c>
      <c r="C1896">
        <v>124</v>
      </c>
      <c r="D1896" t="s">
        <v>1202</v>
      </c>
      <c r="E1896">
        <v>1247</v>
      </c>
      <c r="F1896" s="48" t="str">
        <f t="shared" si="29"/>
        <v>Tỉnh Bến TreThành phố Bến TreXã Nhơn Thạnh</v>
      </c>
      <c r="G1896" t="s">
        <v>9015</v>
      </c>
      <c r="H1896">
        <v>10344</v>
      </c>
    </row>
    <row r="1897" spans="1:8">
      <c r="A1897">
        <v>9055</v>
      </c>
      <c r="B1897" t="s">
        <v>579</v>
      </c>
      <c r="C1897">
        <v>124</v>
      </c>
      <c r="D1897" t="s">
        <v>1202</v>
      </c>
      <c r="E1897">
        <v>1247</v>
      </c>
      <c r="F1897" s="48" t="str">
        <f t="shared" si="29"/>
        <v>Tỉnh Bến TreThành phố Bến TrePhường 1</v>
      </c>
      <c r="G1897" t="s">
        <v>3928</v>
      </c>
      <c r="H1897">
        <v>10345</v>
      </c>
    </row>
    <row r="1898" spans="1:8">
      <c r="A1898">
        <v>9056</v>
      </c>
      <c r="B1898" t="s">
        <v>579</v>
      </c>
      <c r="C1898">
        <v>124</v>
      </c>
      <c r="D1898" t="s">
        <v>1202</v>
      </c>
      <c r="E1898">
        <v>1247</v>
      </c>
      <c r="F1898" s="48" t="str">
        <f t="shared" si="29"/>
        <v>Tỉnh Bến TreThành phố Bến TrePhường 5</v>
      </c>
      <c r="G1898" t="s">
        <v>4648</v>
      </c>
      <c r="H1898">
        <v>10346</v>
      </c>
    </row>
    <row r="1899" spans="1:8">
      <c r="A1899">
        <v>9057</v>
      </c>
      <c r="B1899" t="s">
        <v>579</v>
      </c>
      <c r="C1899">
        <v>124</v>
      </c>
      <c r="D1899" t="s">
        <v>1202</v>
      </c>
      <c r="E1899">
        <v>1247</v>
      </c>
      <c r="F1899" s="48" t="str">
        <f t="shared" si="29"/>
        <v>Tỉnh Bến TreThành phố Bến TreXã Mỹ Thành</v>
      </c>
      <c r="G1899" t="s">
        <v>2720</v>
      </c>
      <c r="H1899">
        <v>10347</v>
      </c>
    </row>
    <row r="1900" spans="1:8">
      <c r="A1900">
        <v>9058</v>
      </c>
      <c r="B1900" t="s">
        <v>579</v>
      </c>
      <c r="C1900">
        <v>124</v>
      </c>
      <c r="D1900" t="s">
        <v>1202</v>
      </c>
      <c r="E1900">
        <v>1247</v>
      </c>
      <c r="F1900" s="48" t="str">
        <f t="shared" si="29"/>
        <v>Tỉnh Bến TreThành phố Bến TreXã Phú Hưng</v>
      </c>
      <c r="G1900" t="s">
        <v>7151</v>
      </c>
      <c r="H1900">
        <v>10348</v>
      </c>
    </row>
    <row r="1901" spans="1:8">
      <c r="A1901">
        <v>9059</v>
      </c>
      <c r="B1901" t="s">
        <v>579</v>
      </c>
      <c r="C1901">
        <v>124</v>
      </c>
      <c r="D1901" t="s">
        <v>1202</v>
      </c>
      <c r="E1901">
        <v>1247</v>
      </c>
      <c r="F1901" s="48" t="str">
        <f t="shared" si="29"/>
        <v>Tỉnh Bến TreThành phố Bến TrePhường Phú Tân</v>
      </c>
      <c r="G1901" t="s">
        <v>8816</v>
      </c>
      <c r="H1901">
        <v>10349</v>
      </c>
    </row>
    <row r="1902" spans="1:8">
      <c r="A1902">
        <v>9060</v>
      </c>
      <c r="B1902" t="s">
        <v>579</v>
      </c>
      <c r="C1902">
        <v>124</v>
      </c>
      <c r="D1902" t="s">
        <v>1202</v>
      </c>
      <c r="E1902">
        <v>1247</v>
      </c>
      <c r="F1902" s="48" t="str">
        <f t="shared" si="29"/>
        <v>Tỉnh Bến TreThành phố Bến TreXã Mỹ Thạnh An</v>
      </c>
      <c r="G1902" t="s">
        <v>9016</v>
      </c>
      <c r="H1902">
        <v>10350</v>
      </c>
    </row>
    <row r="1903" spans="1:8">
      <c r="A1903">
        <v>9061</v>
      </c>
      <c r="B1903" t="s">
        <v>579</v>
      </c>
      <c r="C1903">
        <v>124</v>
      </c>
      <c r="D1903" t="s">
        <v>1202</v>
      </c>
      <c r="E1903">
        <v>1247</v>
      </c>
      <c r="F1903" s="48" t="str">
        <f t="shared" si="29"/>
        <v>Tỉnh Bến TreThành phố Bến TreXã Phú Nhuận</v>
      </c>
      <c r="G1903" t="s">
        <v>1591</v>
      </c>
      <c r="H1903">
        <v>10351</v>
      </c>
    </row>
    <row r="1904" spans="1:8">
      <c r="A1904">
        <v>9062</v>
      </c>
      <c r="B1904" t="s">
        <v>579</v>
      </c>
      <c r="C1904">
        <v>124</v>
      </c>
      <c r="D1904" t="s">
        <v>1122</v>
      </c>
      <c r="E1904">
        <v>1248</v>
      </c>
      <c r="F1904" s="48" t="str">
        <f t="shared" si="29"/>
        <v>Tỉnh Bến TreHuyện Châu ThànhXã Giao Hòa</v>
      </c>
      <c r="G1904" t="s">
        <v>9017</v>
      </c>
      <c r="H1904">
        <v>10352</v>
      </c>
    </row>
    <row r="1905" spans="1:8">
      <c r="A1905">
        <v>9063</v>
      </c>
      <c r="B1905" t="s">
        <v>579</v>
      </c>
      <c r="C1905">
        <v>124</v>
      </c>
      <c r="D1905" t="s">
        <v>1122</v>
      </c>
      <c r="E1905">
        <v>1248</v>
      </c>
      <c r="F1905" s="48" t="str">
        <f t="shared" si="29"/>
        <v>Tỉnh Bến TreHuyện Châu ThànhXã Phú Đức</v>
      </c>
      <c r="G1905" t="s">
        <v>3918</v>
      </c>
      <c r="H1905">
        <v>10353</v>
      </c>
    </row>
    <row r="1906" spans="1:8">
      <c r="A1906">
        <v>9064</v>
      </c>
      <c r="B1906" t="s">
        <v>579</v>
      </c>
      <c r="C1906">
        <v>124</v>
      </c>
      <c r="D1906" t="s">
        <v>1122</v>
      </c>
      <c r="E1906">
        <v>1248</v>
      </c>
      <c r="F1906" s="48" t="str">
        <f t="shared" si="29"/>
        <v>Tỉnh Bến TreHuyện Châu ThànhXã An Phước</v>
      </c>
      <c r="G1906" t="s">
        <v>8769</v>
      </c>
      <c r="H1906">
        <v>10354</v>
      </c>
    </row>
    <row r="1907" spans="1:8">
      <c r="A1907">
        <v>9065</v>
      </c>
      <c r="B1907" t="s">
        <v>579</v>
      </c>
      <c r="C1907">
        <v>124</v>
      </c>
      <c r="D1907" t="s">
        <v>1122</v>
      </c>
      <c r="E1907">
        <v>1248</v>
      </c>
      <c r="F1907" s="48" t="str">
        <f t="shared" si="29"/>
        <v>Tỉnh Bến TreHuyện Châu ThànhXã Giao Long</v>
      </c>
      <c r="G1907" t="s">
        <v>4743</v>
      </c>
      <c r="H1907">
        <v>10355</v>
      </c>
    </row>
    <row r="1908" spans="1:8">
      <c r="A1908">
        <v>9066</v>
      </c>
      <c r="B1908" t="s">
        <v>579</v>
      </c>
      <c r="C1908">
        <v>124</v>
      </c>
      <c r="D1908" t="s">
        <v>1122</v>
      </c>
      <c r="E1908">
        <v>1248</v>
      </c>
      <c r="F1908" s="48" t="str">
        <f t="shared" si="29"/>
        <v>Tỉnh Bến TreHuyện Châu ThànhXã Phước Thạnh</v>
      </c>
      <c r="G1908" t="s">
        <v>7115</v>
      </c>
      <c r="H1908">
        <v>10356</v>
      </c>
    </row>
    <row r="1909" spans="1:8">
      <c r="A1909">
        <v>9067</v>
      </c>
      <c r="B1909" t="s">
        <v>579</v>
      </c>
      <c r="C1909">
        <v>124</v>
      </c>
      <c r="D1909" t="s">
        <v>1122</v>
      </c>
      <c r="E1909">
        <v>1248</v>
      </c>
      <c r="F1909" s="48" t="str">
        <f t="shared" si="29"/>
        <v>Tỉnh Bến TreHuyện Châu ThànhXã An Hóa</v>
      </c>
      <c r="G1909" t="s">
        <v>9018</v>
      </c>
      <c r="H1909">
        <v>10357</v>
      </c>
    </row>
    <row r="1910" spans="1:8">
      <c r="A1910">
        <v>9068</v>
      </c>
      <c r="B1910" t="s">
        <v>579</v>
      </c>
      <c r="C1910">
        <v>124</v>
      </c>
      <c r="D1910" t="s">
        <v>1122</v>
      </c>
      <c r="E1910">
        <v>1248</v>
      </c>
      <c r="F1910" s="48" t="str">
        <f t="shared" si="29"/>
        <v>Tỉnh Bến TreHuyện Châu ThànhXã Phú An Hòa</v>
      </c>
      <c r="G1910" t="s">
        <v>9019</v>
      </c>
      <c r="H1910">
        <v>10358</v>
      </c>
    </row>
    <row r="1911" spans="1:8">
      <c r="A1911">
        <v>9069</v>
      </c>
      <c r="B1911" t="s">
        <v>579</v>
      </c>
      <c r="C1911">
        <v>124</v>
      </c>
      <c r="D1911" t="s">
        <v>1122</v>
      </c>
      <c r="E1911">
        <v>1248</v>
      </c>
      <c r="F1911" s="48" t="str">
        <f t="shared" si="29"/>
        <v>Tỉnh Bến TreHuyện Châu ThànhXã Sơn Hòa</v>
      </c>
      <c r="G1911" t="s">
        <v>6383</v>
      </c>
      <c r="H1911">
        <v>10359</v>
      </c>
    </row>
    <row r="1912" spans="1:8">
      <c r="A1912">
        <v>9070</v>
      </c>
      <c r="B1912" t="s">
        <v>579</v>
      </c>
      <c r="C1912">
        <v>124</v>
      </c>
      <c r="D1912" t="s">
        <v>1122</v>
      </c>
      <c r="E1912">
        <v>1248</v>
      </c>
      <c r="F1912" s="48" t="str">
        <f t="shared" si="29"/>
        <v>Tỉnh Bến TreHuyện Châu ThànhXã An Khánh</v>
      </c>
      <c r="G1912" t="s">
        <v>4438</v>
      </c>
      <c r="H1912">
        <v>10360</v>
      </c>
    </row>
    <row r="1913" spans="1:8">
      <c r="A1913">
        <v>9071</v>
      </c>
      <c r="B1913" t="s">
        <v>579</v>
      </c>
      <c r="C1913">
        <v>124</v>
      </c>
      <c r="D1913" t="s">
        <v>1122</v>
      </c>
      <c r="E1913">
        <v>1248</v>
      </c>
      <c r="F1913" s="48" t="str">
        <f t="shared" si="29"/>
        <v>Tỉnh Bến TreHuyện Châu ThànhXã Quới Thành</v>
      </c>
      <c r="G1913" t="s">
        <v>9020</v>
      </c>
      <c r="H1913">
        <v>10361</v>
      </c>
    </row>
    <row r="1914" spans="1:8">
      <c r="A1914">
        <v>9072</v>
      </c>
      <c r="B1914" t="s">
        <v>579</v>
      </c>
      <c r="C1914">
        <v>124</v>
      </c>
      <c r="D1914" t="s">
        <v>1122</v>
      </c>
      <c r="E1914">
        <v>1248</v>
      </c>
      <c r="F1914" s="48" t="str">
        <f t="shared" si="29"/>
        <v>Tỉnh Bến TreHuyện Châu ThànhXã Mỹ Thành</v>
      </c>
      <c r="G1914" t="s">
        <v>2720</v>
      </c>
      <c r="H1914">
        <v>10362</v>
      </c>
    </row>
    <row r="1915" spans="1:8">
      <c r="A1915">
        <v>9073</v>
      </c>
      <c r="B1915" t="s">
        <v>579</v>
      </c>
      <c r="C1915">
        <v>124</v>
      </c>
      <c r="D1915" t="s">
        <v>1122</v>
      </c>
      <c r="E1915">
        <v>1248</v>
      </c>
      <c r="F1915" s="48" t="str">
        <f t="shared" si="29"/>
        <v>Tỉnh Bến TreHuyện Châu ThànhXã Tường Đa</v>
      </c>
      <c r="G1915" t="s">
        <v>9021</v>
      </c>
      <c r="H1915">
        <v>10363</v>
      </c>
    </row>
    <row r="1916" spans="1:8">
      <c r="A1916">
        <v>9074</v>
      </c>
      <c r="B1916" t="s">
        <v>579</v>
      </c>
      <c r="C1916">
        <v>124</v>
      </c>
      <c r="D1916" t="s">
        <v>1122</v>
      </c>
      <c r="E1916">
        <v>1248</v>
      </c>
      <c r="F1916" s="48" t="str">
        <f t="shared" si="29"/>
        <v>Tỉnh Bến TreHuyện Châu ThànhThị trấn Châu Thành</v>
      </c>
      <c r="G1916" t="s">
        <v>4093</v>
      </c>
      <c r="H1916">
        <v>10364</v>
      </c>
    </row>
    <row r="1917" spans="1:8">
      <c r="A1917">
        <v>9075</v>
      </c>
      <c r="B1917" t="s">
        <v>579</v>
      </c>
      <c r="C1917">
        <v>124</v>
      </c>
      <c r="D1917" t="s">
        <v>1122</v>
      </c>
      <c r="E1917">
        <v>1248</v>
      </c>
      <c r="F1917" s="48" t="str">
        <f t="shared" si="29"/>
        <v>Tỉnh Bến TreHuyện Châu ThànhXã Qưới Sơn</v>
      </c>
      <c r="G1917" t="s">
        <v>9022</v>
      </c>
      <c r="H1917">
        <v>10365</v>
      </c>
    </row>
    <row r="1918" spans="1:8">
      <c r="A1918">
        <v>9076</v>
      </c>
      <c r="B1918" t="s">
        <v>579</v>
      </c>
      <c r="C1918">
        <v>124</v>
      </c>
      <c r="D1918" t="s">
        <v>1122</v>
      </c>
      <c r="E1918">
        <v>1248</v>
      </c>
      <c r="F1918" s="48" t="str">
        <f t="shared" si="29"/>
        <v>Tỉnh Bến TreHuyện Châu ThànhXã Phú Túc</v>
      </c>
      <c r="G1918" t="s">
        <v>3446</v>
      </c>
      <c r="H1918">
        <v>10366</v>
      </c>
    </row>
    <row r="1919" spans="1:8">
      <c r="A1919">
        <v>9077</v>
      </c>
      <c r="B1919" t="s">
        <v>579</v>
      </c>
      <c r="C1919">
        <v>124</v>
      </c>
      <c r="D1919" t="s">
        <v>1122</v>
      </c>
      <c r="E1919">
        <v>1248</v>
      </c>
      <c r="F1919" s="48" t="str">
        <f t="shared" si="29"/>
        <v>Tỉnh Bến TreHuyện Châu ThànhXã Tam Phước</v>
      </c>
      <c r="G1919" t="s">
        <v>7428</v>
      </c>
      <c r="H1919">
        <v>10367</v>
      </c>
    </row>
    <row r="1920" spans="1:8">
      <c r="A1920">
        <v>9078</v>
      </c>
      <c r="B1920" t="s">
        <v>579</v>
      </c>
      <c r="C1920">
        <v>124</v>
      </c>
      <c r="D1920" t="s">
        <v>1122</v>
      </c>
      <c r="E1920">
        <v>1248</v>
      </c>
      <c r="F1920" s="48" t="str">
        <f t="shared" si="29"/>
        <v>Tỉnh Bến TreHuyện Châu ThànhXã Tiên Thủy</v>
      </c>
      <c r="G1920" t="s">
        <v>9023</v>
      </c>
      <c r="H1920">
        <v>10368</v>
      </c>
    </row>
    <row r="1921" spans="1:8">
      <c r="A1921">
        <v>9079</v>
      </c>
      <c r="B1921" t="s">
        <v>579</v>
      </c>
      <c r="C1921">
        <v>124</v>
      </c>
      <c r="D1921" t="s">
        <v>1122</v>
      </c>
      <c r="E1921">
        <v>1248</v>
      </c>
      <c r="F1921" s="48" t="str">
        <f t="shared" si="29"/>
        <v>Tỉnh Bến TreHuyện Châu ThànhXã Tân Thạch</v>
      </c>
      <c r="G1921" t="s">
        <v>8938</v>
      </c>
      <c r="H1921">
        <v>10369</v>
      </c>
    </row>
    <row r="1922" spans="1:8">
      <c r="A1922">
        <v>9080</v>
      </c>
      <c r="B1922" t="s">
        <v>579</v>
      </c>
      <c r="C1922">
        <v>124</v>
      </c>
      <c r="D1922" t="s">
        <v>1122</v>
      </c>
      <c r="E1922">
        <v>1248</v>
      </c>
      <c r="F1922" s="48" t="str">
        <f t="shared" ref="F1922:F1985" si="30">B1922&amp;D1922&amp;G1922</f>
        <v>Tỉnh Bến TreHuyện Châu ThànhXã Thành Triệu</v>
      </c>
      <c r="G1922" t="s">
        <v>9024</v>
      </c>
      <c r="H1922">
        <v>10370</v>
      </c>
    </row>
    <row r="1923" spans="1:8">
      <c r="A1923">
        <v>9081</v>
      </c>
      <c r="B1923" t="s">
        <v>579</v>
      </c>
      <c r="C1923">
        <v>124</v>
      </c>
      <c r="D1923" t="s">
        <v>1122</v>
      </c>
      <c r="E1923">
        <v>1248</v>
      </c>
      <c r="F1923" s="48" t="str">
        <f t="shared" si="30"/>
        <v>Tỉnh Bến TreHuyện Châu ThànhXã Tân Phú</v>
      </c>
      <c r="G1923" t="s">
        <v>1663</v>
      </c>
      <c r="H1923">
        <v>10371</v>
      </c>
    </row>
    <row r="1924" spans="1:8">
      <c r="A1924">
        <v>9082</v>
      </c>
      <c r="B1924" t="s">
        <v>579</v>
      </c>
      <c r="C1924">
        <v>124</v>
      </c>
      <c r="D1924" t="s">
        <v>1122</v>
      </c>
      <c r="E1924">
        <v>1248</v>
      </c>
      <c r="F1924" s="48" t="str">
        <f t="shared" si="30"/>
        <v>Tỉnh Bến TreHuyện Châu ThànhXã Tiên Long</v>
      </c>
      <c r="G1924" t="s">
        <v>9025</v>
      </c>
      <c r="H1924">
        <v>10372</v>
      </c>
    </row>
    <row r="1925" spans="1:8">
      <c r="A1925">
        <v>9083</v>
      </c>
      <c r="B1925" t="s">
        <v>579</v>
      </c>
      <c r="C1925">
        <v>124</v>
      </c>
      <c r="D1925" t="s">
        <v>1122</v>
      </c>
      <c r="E1925">
        <v>1248</v>
      </c>
      <c r="F1925" s="48" t="str">
        <f t="shared" si="30"/>
        <v>Tỉnh Bến TreHuyện Châu ThànhXã An Hiệp</v>
      </c>
      <c r="G1925" t="s">
        <v>6581</v>
      </c>
      <c r="H1925">
        <v>10373</v>
      </c>
    </row>
    <row r="1926" spans="1:8">
      <c r="A1926">
        <v>9084</v>
      </c>
      <c r="B1926" t="s">
        <v>579</v>
      </c>
      <c r="C1926">
        <v>124</v>
      </c>
      <c r="D1926" t="s">
        <v>1122</v>
      </c>
      <c r="E1926">
        <v>1248</v>
      </c>
      <c r="F1926" s="48" t="str">
        <f t="shared" si="30"/>
        <v>Tỉnh Bến TreHuyện Châu ThànhXã Hữu Định</v>
      </c>
      <c r="G1926" t="s">
        <v>9026</v>
      </c>
      <c r="H1926">
        <v>10374</v>
      </c>
    </row>
    <row r="1927" spans="1:8">
      <c r="A1927">
        <v>9085</v>
      </c>
      <c r="B1927" t="s">
        <v>579</v>
      </c>
      <c r="C1927">
        <v>124</v>
      </c>
      <c r="D1927" t="s">
        <v>1203</v>
      </c>
      <c r="E1927">
        <v>1249</v>
      </c>
      <c r="F1927" s="48" t="str">
        <f t="shared" si="30"/>
        <v>Tỉnh Bến TreHuyện Chợ LáchXã Sơn Định</v>
      </c>
      <c r="G1927" t="s">
        <v>6134</v>
      </c>
      <c r="H1927">
        <v>10375</v>
      </c>
    </row>
    <row r="1928" spans="1:8">
      <c r="A1928">
        <v>9086</v>
      </c>
      <c r="B1928" t="s">
        <v>579</v>
      </c>
      <c r="C1928">
        <v>124</v>
      </c>
      <c r="D1928" t="s">
        <v>1203</v>
      </c>
      <c r="E1928">
        <v>1249</v>
      </c>
      <c r="F1928" s="48" t="str">
        <f t="shared" si="30"/>
        <v>Tỉnh Bến TreHuyện Chợ LáchXã Hưng Khánh TrungB</v>
      </c>
      <c r="G1928" t="s">
        <v>9027</v>
      </c>
      <c r="H1928">
        <v>10376</v>
      </c>
    </row>
    <row r="1929" spans="1:8">
      <c r="A1929">
        <v>9087</v>
      </c>
      <c r="B1929" t="s">
        <v>579</v>
      </c>
      <c r="C1929">
        <v>124</v>
      </c>
      <c r="D1929" t="s">
        <v>1203</v>
      </c>
      <c r="E1929">
        <v>1249</v>
      </c>
      <c r="F1929" s="48" t="str">
        <f t="shared" si="30"/>
        <v>Tỉnh Bến TreHuyện Chợ LáchXã Long Thới</v>
      </c>
      <c r="G1929" t="s">
        <v>5093</v>
      </c>
      <c r="H1929">
        <v>10377</v>
      </c>
    </row>
    <row r="1930" spans="1:8">
      <c r="A1930">
        <v>9088</v>
      </c>
      <c r="B1930" t="s">
        <v>579</v>
      </c>
      <c r="C1930">
        <v>124</v>
      </c>
      <c r="D1930" t="s">
        <v>1203</v>
      </c>
      <c r="E1930">
        <v>1249</v>
      </c>
      <c r="F1930" s="48" t="str">
        <f t="shared" si="30"/>
        <v>Tỉnh Bến TreHuyện Chợ LáchXã Hòa Nghĩa</v>
      </c>
      <c r="G1930" t="s">
        <v>9028</v>
      </c>
      <c r="H1930">
        <v>10378</v>
      </c>
    </row>
    <row r="1931" spans="1:8">
      <c r="A1931">
        <v>9089</v>
      </c>
      <c r="B1931" t="s">
        <v>579</v>
      </c>
      <c r="C1931">
        <v>124</v>
      </c>
      <c r="D1931" t="s">
        <v>1203</v>
      </c>
      <c r="E1931">
        <v>1249</v>
      </c>
      <c r="F1931" s="48" t="str">
        <f t="shared" si="30"/>
        <v>Tỉnh Bến TreHuyện Chợ LáchXã Phú Sơn</v>
      </c>
      <c r="G1931" t="s">
        <v>2949</v>
      </c>
      <c r="H1931">
        <v>10379</v>
      </c>
    </row>
    <row r="1932" spans="1:8">
      <c r="A1932">
        <v>9090</v>
      </c>
      <c r="B1932" t="s">
        <v>579</v>
      </c>
      <c r="C1932">
        <v>124</v>
      </c>
      <c r="D1932" t="s">
        <v>1203</v>
      </c>
      <c r="E1932">
        <v>1249</v>
      </c>
      <c r="F1932" s="48" t="str">
        <f t="shared" si="30"/>
        <v>Tỉnh Bến TreHuyện Chợ LáchXã Phú Phụng</v>
      </c>
      <c r="G1932" t="s">
        <v>9029</v>
      </c>
      <c r="H1932">
        <v>10380</v>
      </c>
    </row>
    <row r="1933" spans="1:8">
      <c r="A1933">
        <v>9091</v>
      </c>
      <c r="B1933" t="s">
        <v>579</v>
      </c>
      <c r="C1933">
        <v>124</v>
      </c>
      <c r="D1933" t="s">
        <v>1203</v>
      </c>
      <c r="E1933">
        <v>1249</v>
      </c>
      <c r="F1933" s="48" t="str">
        <f t="shared" si="30"/>
        <v>Tỉnh Bến TreHuyện Chợ LáchThị trấn Chợ Lách</v>
      </c>
      <c r="G1933" t="s">
        <v>9030</v>
      </c>
      <c r="H1933">
        <v>10381</v>
      </c>
    </row>
    <row r="1934" spans="1:8">
      <c r="A1934">
        <v>9158</v>
      </c>
      <c r="B1934" t="s">
        <v>579</v>
      </c>
      <c r="C1934">
        <v>124</v>
      </c>
      <c r="D1934" t="s">
        <v>1203</v>
      </c>
      <c r="E1934">
        <v>1249</v>
      </c>
      <c r="F1934" s="48" t="str">
        <f t="shared" si="30"/>
        <v>Tỉnh Bến TreHuyện Chợ LáchXã Tân Thiềng</v>
      </c>
      <c r="G1934" t="s">
        <v>9031</v>
      </c>
      <c r="H1934">
        <v>10382</v>
      </c>
    </row>
    <row r="1935" spans="1:8">
      <c r="A1935">
        <v>9159</v>
      </c>
      <c r="B1935" t="s">
        <v>579</v>
      </c>
      <c r="C1935">
        <v>124</v>
      </c>
      <c r="D1935" t="s">
        <v>1203</v>
      </c>
      <c r="E1935">
        <v>1249</v>
      </c>
      <c r="F1935" s="48" t="str">
        <f t="shared" si="30"/>
        <v>Tỉnh Bến TreHuyện Chợ LáchXã Vĩnh Bình</v>
      </c>
      <c r="G1935" t="s">
        <v>2043</v>
      </c>
      <c r="H1935">
        <v>10383</v>
      </c>
    </row>
    <row r="1936" spans="1:8">
      <c r="A1936">
        <v>9160</v>
      </c>
      <c r="B1936" t="s">
        <v>579</v>
      </c>
      <c r="C1936">
        <v>124</v>
      </c>
      <c r="D1936" t="s">
        <v>1203</v>
      </c>
      <c r="E1936">
        <v>1249</v>
      </c>
      <c r="F1936" s="48" t="str">
        <f t="shared" si="30"/>
        <v>Tỉnh Bến TreHuyện Chợ LáchXã Vĩnh Thành</v>
      </c>
      <c r="G1936" t="s">
        <v>2290</v>
      </c>
      <c r="H1936">
        <v>10384</v>
      </c>
    </row>
    <row r="1937" spans="1:8">
      <c r="A1937">
        <v>9161</v>
      </c>
      <c r="B1937" t="s">
        <v>579</v>
      </c>
      <c r="C1937">
        <v>124</v>
      </c>
      <c r="D1937" t="s">
        <v>1203</v>
      </c>
      <c r="E1937">
        <v>1249</v>
      </c>
      <c r="F1937" s="48" t="str">
        <f t="shared" si="30"/>
        <v>Tỉnh Bến TreHuyện Chợ LáchXã Vĩnh Hòa</v>
      </c>
      <c r="G1937" t="s">
        <v>2292</v>
      </c>
      <c r="H1937">
        <v>10385</v>
      </c>
    </row>
    <row r="1938" spans="1:8">
      <c r="A1938">
        <v>9162</v>
      </c>
      <c r="B1938" t="s">
        <v>579</v>
      </c>
      <c r="C1938">
        <v>124</v>
      </c>
      <c r="D1938" t="s">
        <v>1206</v>
      </c>
      <c r="E1938">
        <v>1252</v>
      </c>
      <c r="F1938" s="48" t="str">
        <f t="shared" si="30"/>
        <v>Tỉnh Bến TreHuyện Bình ĐạiXã Tam Hiệp</v>
      </c>
      <c r="G1938" t="s">
        <v>2640</v>
      </c>
      <c r="H1938">
        <v>10386</v>
      </c>
    </row>
    <row r="1939" spans="1:8">
      <c r="A1939">
        <v>9163</v>
      </c>
      <c r="B1939" t="s">
        <v>579</v>
      </c>
      <c r="C1939">
        <v>124</v>
      </c>
      <c r="D1939" t="s">
        <v>1206</v>
      </c>
      <c r="E1939">
        <v>1252</v>
      </c>
      <c r="F1939" s="48" t="str">
        <f t="shared" si="30"/>
        <v>Tỉnh Bến TreHuyện Bình ĐạiXã Long Hòa</v>
      </c>
      <c r="G1939" t="s">
        <v>7117</v>
      </c>
      <c r="H1939">
        <v>10387</v>
      </c>
    </row>
    <row r="1940" spans="1:8">
      <c r="A1940">
        <v>9164</v>
      </c>
      <c r="B1940" t="s">
        <v>579</v>
      </c>
      <c r="C1940">
        <v>124</v>
      </c>
      <c r="D1940" t="s">
        <v>1206</v>
      </c>
      <c r="E1940">
        <v>1252</v>
      </c>
      <c r="F1940" s="48" t="str">
        <f t="shared" si="30"/>
        <v>Tỉnh Bến TreHuyện Bình ĐạiXã Phú Thuận</v>
      </c>
      <c r="G1940" t="s">
        <v>5766</v>
      </c>
      <c r="H1940">
        <v>10388</v>
      </c>
    </row>
    <row r="1941" spans="1:8">
      <c r="A1941">
        <v>9165</v>
      </c>
      <c r="B1941" t="s">
        <v>579</v>
      </c>
      <c r="C1941">
        <v>124</v>
      </c>
      <c r="D1941" t="s">
        <v>1206</v>
      </c>
      <c r="E1941">
        <v>1252</v>
      </c>
      <c r="F1941" s="48" t="str">
        <f t="shared" si="30"/>
        <v>Tỉnh Bến TreHuyện Bình ĐạiXã Thừa Đức</v>
      </c>
      <c r="G1941" t="s">
        <v>9032</v>
      </c>
      <c r="H1941">
        <v>10389</v>
      </c>
    </row>
    <row r="1942" spans="1:8">
      <c r="A1942">
        <v>9166</v>
      </c>
      <c r="B1942" t="s">
        <v>579</v>
      </c>
      <c r="C1942">
        <v>124</v>
      </c>
      <c r="D1942" t="s">
        <v>1206</v>
      </c>
      <c r="E1942">
        <v>1252</v>
      </c>
      <c r="F1942" s="48" t="str">
        <f t="shared" si="30"/>
        <v>Tỉnh Bến TreHuyện Bình ĐạiXã Thạnh Phước</v>
      </c>
      <c r="G1942" t="s">
        <v>8438</v>
      </c>
      <c r="H1942">
        <v>10390</v>
      </c>
    </row>
    <row r="1943" spans="1:8">
      <c r="A1943">
        <v>9167</v>
      </c>
      <c r="B1943" t="s">
        <v>579</v>
      </c>
      <c r="C1943">
        <v>124</v>
      </c>
      <c r="D1943" t="s">
        <v>1206</v>
      </c>
      <c r="E1943">
        <v>1252</v>
      </c>
      <c r="F1943" s="48" t="str">
        <f t="shared" si="30"/>
        <v>Tỉnh Bến TreHuyện Bình ĐạiXã Long Định</v>
      </c>
      <c r="G1943" t="s">
        <v>8493</v>
      </c>
      <c r="H1943">
        <v>10391</v>
      </c>
    </row>
    <row r="1944" spans="1:8">
      <c r="A1944">
        <v>9168</v>
      </c>
      <c r="B1944" t="s">
        <v>579</v>
      </c>
      <c r="C1944">
        <v>124</v>
      </c>
      <c r="D1944" t="s">
        <v>1206</v>
      </c>
      <c r="E1944">
        <v>1252</v>
      </c>
      <c r="F1944" s="48" t="str">
        <f t="shared" si="30"/>
        <v>Tỉnh Bến TreHuyện Bình ĐạiXã Vang Quới Đông</v>
      </c>
      <c r="G1944" t="s">
        <v>9033</v>
      </c>
      <c r="H1944">
        <v>10392</v>
      </c>
    </row>
    <row r="1945" spans="1:8">
      <c r="A1945">
        <v>9169</v>
      </c>
      <c r="B1945" t="s">
        <v>579</v>
      </c>
      <c r="C1945">
        <v>124</v>
      </c>
      <c r="D1945" t="s">
        <v>1206</v>
      </c>
      <c r="E1945">
        <v>1252</v>
      </c>
      <c r="F1945" s="48" t="str">
        <f t="shared" si="30"/>
        <v>Tỉnh Bến TreHuyện Bình ĐạiXã Lộc Thuận</v>
      </c>
      <c r="G1945" t="s">
        <v>6713</v>
      </c>
      <c r="H1945">
        <v>10393</v>
      </c>
    </row>
    <row r="1946" spans="1:8">
      <c r="A1946">
        <v>9170</v>
      </c>
      <c r="B1946" t="s">
        <v>579</v>
      </c>
      <c r="C1946">
        <v>124</v>
      </c>
      <c r="D1946" t="s">
        <v>1206</v>
      </c>
      <c r="E1946">
        <v>1252</v>
      </c>
      <c r="F1946" s="48" t="str">
        <f t="shared" si="30"/>
        <v>Tỉnh Bến TreHuyện Bình ĐạiThị trấn Bình Đại</v>
      </c>
      <c r="G1946" t="s">
        <v>9034</v>
      </c>
      <c r="H1946">
        <v>10394</v>
      </c>
    </row>
    <row r="1947" spans="1:8">
      <c r="A1947">
        <v>9171</v>
      </c>
      <c r="B1947" t="s">
        <v>579</v>
      </c>
      <c r="C1947">
        <v>124</v>
      </c>
      <c r="D1947" t="s">
        <v>1206</v>
      </c>
      <c r="E1947">
        <v>1252</v>
      </c>
      <c r="F1947" s="48" t="str">
        <f t="shared" si="30"/>
        <v>Tỉnh Bến TreHuyện Bình ĐạiXã Đại Hòa Lộc</v>
      </c>
      <c r="G1947" t="s">
        <v>9035</v>
      </c>
      <c r="H1947">
        <v>10395</v>
      </c>
    </row>
    <row r="1948" spans="1:8">
      <c r="A1948">
        <v>9172</v>
      </c>
      <c r="B1948" t="s">
        <v>579</v>
      </c>
      <c r="C1948">
        <v>124</v>
      </c>
      <c r="D1948" t="s">
        <v>1206</v>
      </c>
      <c r="E1948">
        <v>1252</v>
      </c>
      <c r="F1948" s="48" t="str">
        <f t="shared" si="30"/>
        <v>Tỉnh Bến TreHuyện Bình ĐạiXã Phú Vang</v>
      </c>
      <c r="G1948" t="s">
        <v>9036</v>
      </c>
      <c r="H1948">
        <v>10396</v>
      </c>
    </row>
    <row r="1949" spans="1:8">
      <c r="A1949">
        <v>9173</v>
      </c>
      <c r="B1949" t="s">
        <v>579</v>
      </c>
      <c r="C1949">
        <v>124</v>
      </c>
      <c r="D1949" t="s">
        <v>1206</v>
      </c>
      <c r="E1949">
        <v>1252</v>
      </c>
      <c r="F1949" s="48" t="str">
        <f t="shared" si="30"/>
        <v>Tỉnh Bến TreHuyện Bình ĐạiXã Thạnh Trị</v>
      </c>
      <c r="G1949" t="s">
        <v>1653</v>
      </c>
      <c r="H1949">
        <v>10397</v>
      </c>
    </row>
    <row r="1950" spans="1:8">
      <c r="A1950">
        <v>9174</v>
      </c>
      <c r="B1950" t="s">
        <v>579</v>
      </c>
      <c r="C1950">
        <v>124</v>
      </c>
      <c r="D1950" t="s">
        <v>1206</v>
      </c>
      <c r="E1950">
        <v>1252</v>
      </c>
      <c r="F1950" s="48" t="str">
        <f t="shared" si="30"/>
        <v>Tỉnh Bến TreHuyện Bình ĐạiXã Bình Thới</v>
      </c>
      <c r="G1950" t="s">
        <v>6960</v>
      </c>
      <c r="H1950">
        <v>10398</v>
      </c>
    </row>
    <row r="1951" spans="1:8">
      <c r="A1951">
        <v>9175</v>
      </c>
      <c r="B1951" t="s">
        <v>579</v>
      </c>
      <c r="C1951">
        <v>124</v>
      </c>
      <c r="D1951" t="s">
        <v>1206</v>
      </c>
      <c r="E1951">
        <v>1252</v>
      </c>
      <c r="F1951" s="48" t="str">
        <f t="shared" si="30"/>
        <v>Tỉnh Bến TreHuyện Bình ĐạiXã Châu Hưng</v>
      </c>
      <c r="G1951" t="s">
        <v>5549</v>
      </c>
      <c r="H1951">
        <v>10399</v>
      </c>
    </row>
    <row r="1952" spans="1:8">
      <c r="A1952">
        <v>9176</v>
      </c>
      <c r="B1952" t="s">
        <v>579</v>
      </c>
      <c r="C1952">
        <v>124</v>
      </c>
      <c r="D1952" t="s">
        <v>1206</v>
      </c>
      <c r="E1952">
        <v>1252</v>
      </c>
      <c r="F1952" s="48" t="str">
        <f t="shared" si="30"/>
        <v>Tỉnh Bến TreHuyện Bình ĐạiXã Định Trung</v>
      </c>
      <c r="G1952" t="s">
        <v>2915</v>
      </c>
      <c r="H1952">
        <v>10400</v>
      </c>
    </row>
    <row r="1953" spans="1:8">
      <c r="A1953">
        <v>9177</v>
      </c>
      <c r="B1953" t="s">
        <v>579</v>
      </c>
      <c r="C1953">
        <v>124</v>
      </c>
      <c r="D1953" t="s">
        <v>1206</v>
      </c>
      <c r="E1953">
        <v>1252</v>
      </c>
      <c r="F1953" s="48" t="str">
        <f t="shared" si="30"/>
        <v>Tỉnh Bến TreHuyện Bình ĐạiXã Vang Quới Tây</v>
      </c>
      <c r="G1953" t="s">
        <v>9037</v>
      </c>
      <c r="H1953">
        <v>10401</v>
      </c>
    </row>
    <row r="1954" spans="1:8">
      <c r="A1954">
        <v>9178</v>
      </c>
      <c r="B1954" t="s">
        <v>579</v>
      </c>
      <c r="C1954">
        <v>124</v>
      </c>
      <c r="D1954" t="s">
        <v>1206</v>
      </c>
      <c r="E1954">
        <v>1252</v>
      </c>
      <c r="F1954" s="48" t="str">
        <f t="shared" si="30"/>
        <v>Tỉnh Bến TreHuyện Bình ĐạiXã Thới Lai</v>
      </c>
      <c r="G1954" t="s">
        <v>9038</v>
      </c>
      <c r="H1954">
        <v>10402</v>
      </c>
    </row>
    <row r="1955" spans="1:8">
      <c r="A1955">
        <v>9179</v>
      </c>
      <c r="B1955" t="s">
        <v>579</v>
      </c>
      <c r="C1955">
        <v>124</v>
      </c>
      <c r="D1955" t="s">
        <v>1206</v>
      </c>
      <c r="E1955">
        <v>1252</v>
      </c>
      <c r="F1955" s="48" t="str">
        <f t="shared" si="30"/>
        <v>Tỉnh Bến TreHuyện Bình ĐạiXã Phú Long</v>
      </c>
      <c r="G1955" t="s">
        <v>5503</v>
      </c>
      <c r="H1955">
        <v>10403</v>
      </c>
    </row>
    <row r="1956" spans="1:8">
      <c r="A1956">
        <v>9180</v>
      </c>
      <c r="B1956" t="s">
        <v>579</v>
      </c>
      <c r="C1956">
        <v>124</v>
      </c>
      <c r="D1956" t="s">
        <v>1206</v>
      </c>
      <c r="E1956">
        <v>1252</v>
      </c>
      <c r="F1956" s="48" t="str">
        <f t="shared" si="30"/>
        <v>Tỉnh Bến TreHuyện Bình ĐạiXã Bình Thắng</v>
      </c>
      <c r="G1956" t="s">
        <v>9039</v>
      </c>
      <c r="H1956">
        <v>10404</v>
      </c>
    </row>
    <row r="1957" spans="1:8">
      <c r="A1957">
        <v>9181</v>
      </c>
      <c r="B1957" t="s">
        <v>579</v>
      </c>
      <c r="C1957">
        <v>124</v>
      </c>
      <c r="D1957" t="s">
        <v>1206</v>
      </c>
      <c r="E1957">
        <v>1252</v>
      </c>
      <c r="F1957" s="48" t="str">
        <f t="shared" si="30"/>
        <v>Tỉnh Bến TreHuyện Bình ĐạiXã Thới Thuận</v>
      </c>
      <c r="G1957" t="s">
        <v>9040</v>
      </c>
      <c r="H1957">
        <v>10405</v>
      </c>
    </row>
    <row r="1958" spans="1:8">
      <c r="A1958">
        <v>873</v>
      </c>
      <c r="B1958" t="s">
        <v>543</v>
      </c>
      <c r="C1958">
        <v>106</v>
      </c>
      <c r="D1958" t="s">
        <v>1004</v>
      </c>
      <c r="E1958">
        <v>1045</v>
      </c>
      <c r="F1958" s="48" t="str">
        <f t="shared" si="30"/>
        <v>Tỉnh Bình ĐịnhHuyện Vĩnh ThạnhThị Trấn Vĩnh Thạnh</v>
      </c>
      <c r="G1958" t="s">
        <v>7060</v>
      </c>
      <c r="H1958">
        <v>7243</v>
      </c>
    </row>
    <row r="1959" spans="1:8">
      <c r="A1959">
        <v>874</v>
      </c>
      <c r="B1959" t="s">
        <v>543</v>
      </c>
      <c r="C1959">
        <v>106</v>
      </c>
      <c r="D1959" t="s">
        <v>1004</v>
      </c>
      <c r="E1959">
        <v>1045</v>
      </c>
      <c r="F1959" s="48" t="str">
        <f t="shared" si="30"/>
        <v>Tỉnh Bình ĐịnhHuyện Vĩnh ThạnhXã Vĩnh Hiệp</v>
      </c>
      <c r="G1959" t="s">
        <v>1821</v>
      </c>
      <c r="H1959">
        <v>7244</v>
      </c>
    </row>
    <row r="1960" spans="1:8">
      <c r="A1960">
        <v>875</v>
      </c>
      <c r="B1960" t="s">
        <v>543</v>
      </c>
      <c r="C1960">
        <v>106</v>
      </c>
      <c r="D1960" t="s">
        <v>1004</v>
      </c>
      <c r="E1960">
        <v>1045</v>
      </c>
      <c r="F1960" s="48" t="str">
        <f t="shared" si="30"/>
        <v>Tỉnh Bình ĐịnhHuyện Vĩnh ThạnhXã Vĩnh Quang</v>
      </c>
      <c r="G1960" t="s">
        <v>1383</v>
      </c>
      <c r="H1960">
        <v>7245</v>
      </c>
    </row>
    <row r="1961" spans="1:8">
      <c r="A1961">
        <v>876</v>
      </c>
      <c r="B1961" t="s">
        <v>543</v>
      </c>
      <c r="C1961">
        <v>106</v>
      </c>
      <c r="D1961" t="s">
        <v>1004</v>
      </c>
      <c r="E1961">
        <v>1045</v>
      </c>
      <c r="F1961" s="48" t="str">
        <f t="shared" si="30"/>
        <v>Tỉnh Bình ĐịnhHuyện Vĩnh ThạnhXã Vĩnh Hoà</v>
      </c>
      <c r="G1961" t="s">
        <v>7061</v>
      </c>
      <c r="H1961">
        <v>7246</v>
      </c>
    </row>
    <row r="1962" spans="1:8">
      <c r="A1962">
        <v>877</v>
      </c>
      <c r="B1962" t="s">
        <v>543</v>
      </c>
      <c r="C1962">
        <v>106</v>
      </c>
      <c r="D1962" t="s">
        <v>1004</v>
      </c>
      <c r="E1962">
        <v>1045</v>
      </c>
      <c r="F1962" s="48" t="str">
        <f t="shared" si="30"/>
        <v>Tỉnh Bình ĐịnhHuyện Vĩnh ThạnhXã Vĩnh Thịnh</v>
      </c>
      <c r="G1962" t="s">
        <v>5359</v>
      </c>
      <c r="H1962">
        <v>7247</v>
      </c>
    </row>
    <row r="1963" spans="1:8">
      <c r="A1963">
        <v>878</v>
      </c>
      <c r="B1963" t="s">
        <v>543</v>
      </c>
      <c r="C1963">
        <v>106</v>
      </c>
      <c r="D1963" t="s">
        <v>1004</v>
      </c>
      <c r="E1963">
        <v>1045</v>
      </c>
      <c r="F1963" s="48" t="str">
        <f t="shared" si="30"/>
        <v>Tỉnh Bình ĐịnhHuyện Vĩnh ThạnhXã Vĩnh Thuận</v>
      </c>
      <c r="G1963" t="s">
        <v>7062</v>
      </c>
      <c r="H1963">
        <v>7248</v>
      </c>
    </row>
    <row r="1964" spans="1:8">
      <c r="A1964">
        <v>879</v>
      </c>
      <c r="B1964" t="s">
        <v>543</v>
      </c>
      <c r="C1964">
        <v>106</v>
      </c>
      <c r="D1964" t="s">
        <v>1005</v>
      </c>
      <c r="E1964">
        <v>1046</v>
      </c>
      <c r="F1964" s="48" t="str">
        <f t="shared" si="30"/>
        <v>Tỉnh Bình ĐịnhHuyện Tây SơnXã Bình Tân</v>
      </c>
      <c r="G1964" t="s">
        <v>1651</v>
      </c>
      <c r="H1964">
        <v>7249</v>
      </c>
    </row>
    <row r="1965" spans="1:8">
      <c r="A1965">
        <v>880</v>
      </c>
      <c r="B1965" t="s">
        <v>543</v>
      </c>
      <c r="C1965">
        <v>106</v>
      </c>
      <c r="D1965" t="s">
        <v>1005</v>
      </c>
      <c r="E1965">
        <v>1046</v>
      </c>
      <c r="F1965" s="48" t="str">
        <f t="shared" si="30"/>
        <v>Tỉnh Bình ĐịnhHuyện Tây SơnXã Tây Thuận</v>
      </c>
      <c r="G1965" t="s">
        <v>7063</v>
      </c>
      <c r="H1965">
        <v>7250</v>
      </c>
    </row>
    <row r="1966" spans="1:8">
      <c r="A1966">
        <v>881</v>
      </c>
      <c r="B1966" t="s">
        <v>543</v>
      </c>
      <c r="C1966">
        <v>106</v>
      </c>
      <c r="D1966" t="s">
        <v>1005</v>
      </c>
      <c r="E1966">
        <v>1046</v>
      </c>
      <c r="F1966" s="48" t="str">
        <f t="shared" si="30"/>
        <v>Tỉnh Bình ĐịnhHuyện Tây SơnXã Bình Thành</v>
      </c>
      <c r="G1966" t="s">
        <v>3944</v>
      </c>
      <c r="H1966">
        <v>7251</v>
      </c>
    </row>
    <row r="1967" spans="1:8">
      <c r="A1967">
        <v>882</v>
      </c>
      <c r="B1967" t="s">
        <v>543</v>
      </c>
      <c r="C1967">
        <v>106</v>
      </c>
      <c r="D1967" t="s">
        <v>1005</v>
      </c>
      <c r="E1967">
        <v>1046</v>
      </c>
      <c r="F1967" s="48" t="str">
        <f t="shared" si="30"/>
        <v>Tỉnh Bình ĐịnhHuyện Tây SơnThị trấn Phú Phong</v>
      </c>
      <c r="G1967" t="s">
        <v>7064</v>
      </c>
      <c r="H1967">
        <v>7252</v>
      </c>
    </row>
    <row r="1968" spans="1:8">
      <c r="A1968">
        <v>883</v>
      </c>
      <c r="B1968" t="s">
        <v>543</v>
      </c>
      <c r="C1968">
        <v>106</v>
      </c>
      <c r="D1968" t="s">
        <v>1005</v>
      </c>
      <c r="E1968">
        <v>1046</v>
      </c>
      <c r="F1968" s="48" t="str">
        <f t="shared" si="30"/>
        <v>Tỉnh Bình ĐịnhHuyện Tây SơnXã Tây Giang</v>
      </c>
      <c r="G1968" t="s">
        <v>7065</v>
      </c>
      <c r="H1968">
        <v>7253</v>
      </c>
    </row>
    <row r="1969" spans="1:8">
      <c r="A1969">
        <v>884</v>
      </c>
      <c r="B1969" t="s">
        <v>543</v>
      </c>
      <c r="C1969">
        <v>106</v>
      </c>
      <c r="D1969" t="s">
        <v>1005</v>
      </c>
      <c r="E1969">
        <v>1046</v>
      </c>
      <c r="F1969" s="48" t="str">
        <f t="shared" si="30"/>
        <v>Tỉnh Bình ĐịnhHuyện Tây SơnXã Bình Hòa</v>
      </c>
      <c r="G1969" t="s">
        <v>4731</v>
      </c>
      <c r="H1969">
        <v>7254</v>
      </c>
    </row>
    <row r="1970" spans="1:8">
      <c r="A1970">
        <v>885</v>
      </c>
      <c r="B1970" t="s">
        <v>543</v>
      </c>
      <c r="C1970">
        <v>106</v>
      </c>
      <c r="D1970" t="s">
        <v>1005</v>
      </c>
      <c r="E1970">
        <v>1046</v>
      </c>
      <c r="F1970" s="48" t="str">
        <f t="shared" si="30"/>
        <v>Tỉnh Bình ĐịnhHuyện Tây SơnXã Tây Bình</v>
      </c>
      <c r="G1970" t="s">
        <v>7066</v>
      </c>
      <c r="H1970">
        <v>7255</v>
      </c>
    </row>
    <row r="1971" spans="1:8">
      <c r="A1971">
        <v>886</v>
      </c>
      <c r="B1971" t="s">
        <v>543</v>
      </c>
      <c r="C1971">
        <v>106</v>
      </c>
      <c r="D1971" t="s">
        <v>1005</v>
      </c>
      <c r="E1971">
        <v>1046</v>
      </c>
      <c r="F1971" s="48" t="str">
        <f t="shared" si="30"/>
        <v>Tỉnh Bình ĐịnhHuyện Tây SơnXã Vĩnh An</v>
      </c>
      <c r="G1971" t="s">
        <v>2317</v>
      </c>
      <c r="H1971">
        <v>7256</v>
      </c>
    </row>
    <row r="1972" spans="1:8">
      <c r="A1972">
        <v>887</v>
      </c>
      <c r="B1972" t="s">
        <v>543</v>
      </c>
      <c r="C1972">
        <v>106</v>
      </c>
      <c r="D1972" t="s">
        <v>1005</v>
      </c>
      <c r="E1972">
        <v>1046</v>
      </c>
      <c r="F1972" s="48" t="str">
        <f t="shared" si="30"/>
        <v>Tỉnh Bình ĐịnhHuyện Tây SơnXã Bình Thuận</v>
      </c>
      <c r="G1972" t="s">
        <v>4428</v>
      </c>
      <c r="H1972">
        <v>7257</v>
      </c>
    </row>
    <row r="1973" spans="1:8">
      <c r="A1973">
        <v>888</v>
      </c>
      <c r="B1973" t="s">
        <v>543</v>
      </c>
      <c r="C1973">
        <v>106</v>
      </c>
      <c r="D1973" t="s">
        <v>1005</v>
      </c>
      <c r="E1973">
        <v>1046</v>
      </c>
      <c r="F1973" s="48" t="str">
        <f t="shared" si="30"/>
        <v>Tỉnh Bình ĐịnhHuyện Tây SơnXã Bình Tường</v>
      </c>
      <c r="G1973" t="s">
        <v>7067</v>
      </c>
      <c r="H1973">
        <v>7258</v>
      </c>
    </row>
    <row r="1974" spans="1:8">
      <c r="A1974">
        <v>889</v>
      </c>
      <c r="B1974" t="s">
        <v>543</v>
      </c>
      <c r="C1974">
        <v>106</v>
      </c>
      <c r="D1974" t="s">
        <v>1005</v>
      </c>
      <c r="E1974">
        <v>1046</v>
      </c>
      <c r="F1974" s="48" t="str">
        <f t="shared" si="30"/>
        <v>Tỉnh Bình ĐịnhHuyện Tây SơnXã Bình Nghi</v>
      </c>
      <c r="G1974" t="s">
        <v>7068</v>
      </c>
      <c r="H1974">
        <v>7259</v>
      </c>
    </row>
    <row r="1975" spans="1:8">
      <c r="A1975">
        <v>890</v>
      </c>
      <c r="B1975" t="s">
        <v>543</v>
      </c>
      <c r="C1975">
        <v>106</v>
      </c>
      <c r="D1975" t="s">
        <v>1005</v>
      </c>
      <c r="E1975">
        <v>1046</v>
      </c>
      <c r="F1975" s="48" t="str">
        <f t="shared" si="30"/>
        <v>Tỉnh Bình ĐịnhHuyện Tây SơnXã Tây Vinh</v>
      </c>
      <c r="G1975" t="s">
        <v>7069</v>
      </c>
      <c r="H1975">
        <v>7260</v>
      </c>
    </row>
    <row r="1976" spans="1:8">
      <c r="A1976">
        <v>891</v>
      </c>
      <c r="B1976" t="s">
        <v>543</v>
      </c>
      <c r="C1976">
        <v>106</v>
      </c>
      <c r="D1976" t="s">
        <v>1005</v>
      </c>
      <c r="E1976">
        <v>1046</v>
      </c>
      <c r="F1976" s="48" t="str">
        <f t="shared" si="30"/>
        <v>Tỉnh Bình ĐịnhHuyện Tây SơnXã Tây An</v>
      </c>
      <c r="G1976" t="s">
        <v>7070</v>
      </c>
      <c r="H1976">
        <v>7261</v>
      </c>
    </row>
    <row r="1977" spans="1:8">
      <c r="A1977">
        <v>892</v>
      </c>
      <c r="B1977" t="s">
        <v>543</v>
      </c>
      <c r="C1977">
        <v>106</v>
      </c>
      <c r="D1977" t="s">
        <v>1005</v>
      </c>
      <c r="E1977">
        <v>1046</v>
      </c>
      <c r="F1977" s="48" t="str">
        <f t="shared" si="30"/>
        <v>Tỉnh Bình ĐịnhHuyện Tây SơnXã Tây Xuân</v>
      </c>
      <c r="G1977" t="s">
        <v>7071</v>
      </c>
      <c r="H1977">
        <v>7262</v>
      </c>
    </row>
    <row r="1978" spans="1:8">
      <c r="A1978">
        <v>893</v>
      </c>
      <c r="B1978" t="s">
        <v>543</v>
      </c>
      <c r="C1978">
        <v>106</v>
      </c>
      <c r="D1978" t="s">
        <v>1005</v>
      </c>
      <c r="E1978">
        <v>1046</v>
      </c>
      <c r="F1978" s="48" t="str">
        <f t="shared" si="30"/>
        <v>Tỉnh Bình ĐịnhHuyện Tây SơnXã Tây Phú</v>
      </c>
      <c r="G1978" t="s">
        <v>7072</v>
      </c>
      <c r="H1978">
        <v>7263</v>
      </c>
    </row>
    <row r="1979" spans="1:8">
      <c r="A1979">
        <v>894</v>
      </c>
      <c r="B1979" t="s">
        <v>543</v>
      </c>
      <c r="C1979">
        <v>106</v>
      </c>
      <c r="D1979" t="s">
        <v>1007</v>
      </c>
      <c r="E1979">
        <v>1048</v>
      </c>
      <c r="F1979" s="48" t="str">
        <f t="shared" si="30"/>
        <v>Tỉnh Bình ĐịnhHuyện An NhơnThị trấn Đập Đá</v>
      </c>
      <c r="G1979" t="s">
        <v>7073</v>
      </c>
      <c r="H1979">
        <v>7264</v>
      </c>
    </row>
    <row r="1980" spans="1:8">
      <c r="A1980">
        <v>895</v>
      </c>
      <c r="B1980" t="s">
        <v>543</v>
      </c>
      <c r="C1980">
        <v>106</v>
      </c>
      <c r="D1980" t="s">
        <v>1007</v>
      </c>
      <c r="E1980">
        <v>1048</v>
      </c>
      <c r="F1980" s="48" t="str">
        <f t="shared" si="30"/>
        <v>Tỉnh Bình ĐịnhHuyện An NhơnXã Nhơn Thành</v>
      </c>
      <c r="G1980" t="s">
        <v>7074</v>
      </c>
      <c r="H1980">
        <v>7265</v>
      </c>
    </row>
    <row r="1981" spans="1:8">
      <c r="A1981">
        <v>896</v>
      </c>
      <c r="B1981" t="s">
        <v>543</v>
      </c>
      <c r="C1981">
        <v>106</v>
      </c>
      <c r="D1981" t="s">
        <v>1007</v>
      </c>
      <c r="E1981">
        <v>1048</v>
      </c>
      <c r="F1981" s="48" t="str">
        <f t="shared" si="30"/>
        <v>Tỉnh Bình ĐịnhHuyện An NhơnXã Nhơn Mỹ</v>
      </c>
      <c r="G1981" t="s">
        <v>7075</v>
      </c>
      <c r="H1981">
        <v>7266</v>
      </c>
    </row>
    <row r="1982" spans="1:8">
      <c r="A1982">
        <v>897</v>
      </c>
      <c r="B1982" t="s">
        <v>543</v>
      </c>
      <c r="C1982">
        <v>106</v>
      </c>
      <c r="D1982" t="s">
        <v>1007</v>
      </c>
      <c r="E1982">
        <v>1048</v>
      </c>
      <c r="F1982" s="48" t="str">
        <f t="shared" si="30"/>
        <v>Tỉnh Bình ĐịnhHuyện An NhơnThị trấn Bình Định</v>
      </c>
      <c r="G1982" t="s">
        <v>7076</v>
      </c>
      <c r="H1982">
        <v>7267</v>
      </c>
    </row>
    <row r="1983" spans="1:8">
      <c r="A1983">
        <v>898</v>
      </c>
      <c r="B1983" t="s">
        <v>543</v>
      </c>
      <c r="C1983">
        <v>106</v>
      </c>
      <c r="D1983" t="s">
        <v>1007</v>
      </c>
      <c r="E1983">
        <v>1048</v>
      </c>
      <c r="F1983" s="48" t="str">
        <f t="shared" si="30"/>
        <v>Tỉnh Bình ĐịnhHuyện An NhơnXã Nhơn Phúc</v>
      </c>
      <c r="G1983" t="s">
        <v>7077</v>
      </c>
      <c r="H1983">
        <v>7268</v>
      </c>
    </row>
    <row r="1984" spans="1:8">
      <c r="A1984">
        <v>899</v>
      </c>
      <c r="B1984" t="s">
        <v>543</v>
      </c>
      <c r="C1984">
        <v>106</v>
      </c>
      <c r="D1984" t="s">
        <v>1007</v>
      </c>
      <c r="E1984">
        <v>1048</v>
      </c>
      <c r="F1984" s="48" t="str">
        <f t="shared" si="30"/>
        <v>Tỉnh Bình ĐịnhHuyện An NhơnXã Nhơn Phong</v>
      </c>
      <c r="G1984" t="s">
        <v>7078</v>
      </c>
      <c r="H1984">
        <v>7269</v>
      </c>
    </row>
    <row r="1985" spans="1:8">
      <c r="A1985">
        <v>900</v>
      </c>
      <c r="B1985" t="s">
        <v>543</v>
      </c>
      <c r="C1985">
        <v>106</v>
      </c>
      <c r="D1985" t="s">
        <v>1007</v>
      </c>
      <c r="E1985">
        <v>1048</v>
      </c>
      <c r="F1985" s="48" t="str">
        <f t="shared" si="30"/>
        <v>Tỉnh Bình ĐịnhHuyện An NhơnXã Nhơn Khánh</v>
      </c>
      <c r="G1985" t="s">
        <v>7079</v>
      </c>
      <c r="H1985">
        <v>7270</v>
      </c>
    </row>
    <row r="1986" spans="1:8">
      <c r="A1986">
        <v>901</v>
      </c>
      <c r="B1986" t="s">
        <v>543</v>
      </c>
      <c r="C1986">
        <v>106</v>
      </c>
      <c r="D1986" t="s">
        <v>1007</v>
      </c>
      <c r="E1986">
        <v>1048</v>
      </c>
      <c r="F1986" s="48" t="str">
        <f t="shared" ref="F1986:F2049" si="31">B1986&amp;D1986&amp;G1986</f>
        <v>Tỉnh Bình ĐịnhHuyện An NhơnXã Nhơn Tân</v>
      </c>
      <c r="G1986" t="s">
        <v>7080</v>
      </c>
      <c r="H1986">
        <v>7271</v>
      </c>
    </row>
    <row r="1987" spans="1:8">
      <c r="A1987">
        <v>902</v>
      </c>
      <c r="B1987" t="s">
        <v>543</v>
      </c>
      <c r="C1987">
        <v>106</v>
      </c>
      <c r="D1987" t="s">
        <v>1007</v>
      </c>
      <c r="E1987">
        <v>1048</v>
      </c>
      <c r="F1987" s="48" t="str">
        <f t="shared" si="31"/>
        <v>Tỉnh Bình ĐịnhHuyện An NhơnXã Nhơn Lộc</v>
      </c>
      <c r="G1987" t="s">
        <v>7081</v>
      </c>
      <c r="H1987">
        <v>7272</v>
      </c>
    </row>
    <row r="1988" spans="1:8">
      <c r="A1988">
        <v>903</v>
      </c>
      <c r="B1988" t="s">
        <v>543</v>
      </c>
      <c r="C1988">
        <v>106</v>
      </c>
      <c r="D1988" t="s">
        <v>1007</v>
      </c>
      <c r="E1988">
        <v>1048</v>
      </c>
      <c r="F1988" s="48" t="str">
        <f t="shared" si="31"/>
        <v>Tỉnh Bình ĐịnhHuyện An NhơnXã Nhơn Thọ</v>
      </c>
      <c r="G1988" t="s">
        <v>7082</v>
      </c>
      <c r="H1988">
        <v>7273</v>
      </c>
    </row>
    <row r="1989" spans="1:8">
      <c r="A1989">
        <v>904</v>
      </c>
      <c r="B1989" t="s">
        <v>543</v>
      </c>
      <c r="C1989">
        <v>106</v>
      </c>
      <c r="D1989" t="s">
        <v>1007</v>
      </c>
      <c r="E1989">
        <v>1048</v>
      </c>
      <c r="F1989" s="48" t="str">
        <f t="shared" si="31"/>
        <v>Tỉnh Bình ĐịnhHuyện An NhơnXã Nhơn Hạnh</v>
      </c>
      <c r="G1989" t="s">
        <v>7083</v>
      </c>
      <c r="H1989">
        <v>7274</v>
      </c>
    </row>
    <row r="1990" spans="1:8">
      <c r="A1990">
        <v>905</v>
      </c>
      <c r="B1990" t="s">
        <v>543</v>
      </c>
      <c r="C1990">
        <v>106</v>
      </c>
      <c r="D1990" t="s">
        <v>1007</v>
      </c>
      <c r="E1990">
        <v>1048</v>
      </c>
      <c r="F1990" s="48" t="str">
        <f t="shared" si="31"/>
        <v>Tỉnh Bình ĐịnhHuyện An NhơnXã Nhơn Hậu</v>
      </c>
      <c r="G1990" t="s">
        <v>7084</v>
      </c>
      <c r="H1990">
        <v>7275</v>
      </c>
    </row>
    <row r="1991" spans="1:8">
      <c r="A1991">
        <v>906</v>
      </c>
      <c r="B1991" t="s">
        <v>543</v>
      </c>
      <c r="C1991">
        <v>106</v>
      </c>
      <c r="D1991" t="s">
        <v>1007</v>
      </c>
      <c r="E1991">
        <v>1048</v>
      </c>
      <c r="F1991" s="48" t="str">
        <f t="shared" si="31"/>
        <v>Tỉnh Bình ĐịnhHuyện An NhơnXã Nhơn An</v>
      </c>
      <c r="G1991" t="s">
        <v>7085</v>
      </c>
      <c r="H1991">
        <v>7276</v>
      </c>
    </row>
    <row r="1992" spans="1:8">
      <c r="A1992">
        <v>907</v>
      </c>
      <c r="B1992" t="s">
        <v>543</v>
      </c>
      <c r="C1992">
        <v>106</v>
      </c>
      <c r="D1992" t="s">
        <v>1007</v>
      </c>
      <c r="E1992">
        <v>1048</v>
      </c>
      <c r="F1992" s="48" t="str">
        <f t="shared" si="31"/>
        <v>Tỉnh Bình ĐịnhHuyện An NhơnXã Nhơn Hưng</v>
      </c>
      <c r="G1992" t="s">
        <v>1980</v>
      </c>
      <c r="H1992">
        <v>7277</v>
      </c>
    </row>
    <row r="1993" spans="1:8">
      <c r="A1993">
        <v>908</v>
      </c>
      <c r="B1993" t="s">
        <v>543</v>
      </c>
      <c r="C1993">
        <v>106</v>
      </c>
      <c r="D1993" t="s">
        <v>1007</v>
      </c>
      <c r="E1993">
        <v>1048</v>
      </c>
      <c r="F1993" s="48" t="str">
        <f t="shared" si="31"/>
        <v>Tỉnh Bình ĐịnhHuyện An NhơnXã Nhơn Hòa</v>
      </c>
      <c r="G1993" t="s">
        <v>7086</v>
      </c>
      <c r="H1993">
        <v>7278</v>
      </c>
    </row>
    <row r="1994" spans="1:8">
      <c r="A1994">
        <v>909</v>
      </c>
      <c r="B1994" t="s">
        <v>543</v>
      </c>
      <c r="C1994">
        <v>106</v>
      </c>
      <c r="D1994" t="s">
        <v>1008</v>
      </c>
      <c r="E1994">
        <v>1049</v>
      </c>
      <c r="F1994" s="48" t="str">
        <f t="shared" si="31"/>
        <v>Tỉnh Bình ĐịnhHuyện Tuy PhướcThị trấn Tuy Phước</v>
      </c>
      <c r="G1994" t="s">
        <v>7087</v>
      </c>
      <c r="H1994">
        <v>7279</v>
      </c>
    </row>
    <row r="1995" spans="1:8">
      <c r="A1995">
        <v>910</v>
      </c>
      <c r="B1995" t="s">
        <v>543</v>
      </c>
      <c r="C1995">
        <v>106</v>
      </c>
      <c r="D1995" t="s">
        <v>1008</v>
      </c>
      <c r="E1995">
        <v>1049</v>
      </c>
      <c r="F1995" s="48" t="str">
        <f t="shared" si="31"/>
        <v>Tỉnh Bình ĐịnhHuyện Tuy PhướcThị trấn Diêu Trì</v>
      </c>
      <c r="G1995" t="s">
        <v>7088</v>
      </c>
      <c r="H1995">
        <v>7280</v>
      </c>
    </row>
    <row r="1996" spans="1:8">
      <c r="A1996">
        <v>911</v>
      </c>
      <c r="B1996" t="s">
        <v>543</v>
      </c>
      <c r="C1996">
        <v>106</v>
      </c>
      <c r="D1996" t="s">
        <v>1008</v>
      </c>
      <c r="E1996">
        <v>1049</v>
      </c>
      <c r="F1996" s="48" t="str">
        <f t="shared" si="31"/>
        <v>Tỉnh Bình ĐịnhHuyện Tuy PhướcXã Phước Hưng</v>
      </c>
      <c r="G1996" t="s">
        <v>5080</v>
      </c>
      <c r="H1996">
        <v>7281</v>
      </c>
    </row>
    <row r="1997" spans="1:8">
      <c r="A1997">
        <v>912</v>
      </c>
      <c r="B1997" t="s">
        <v>543</v>
      </c>
      <c r="C1997">
        <v>106</v>
      </c>
      <c r="D1997" t="s">
        <v>1008</v>
      </c>
      <c r="E1997">
        <v>1049</v>
      </c>
      <c r="F1997" s="48" t="str">
        <f t="shared" si="31"/>
        <v>Tỉnh Bình ĐịnhHuyện Tuy PhướcXã Phước Quang</v>
      </c>
      <c r="G1997" t="s">
        <v>7089</v>
      </c>
      <c r="H1997">
        <v>7282</v>
      </c>
    </row>
    <row r="1998" spans="1:8">
      <c r="A1998">
        <v>913</v>
      </c>
      <c r="B1998" t="s">
        <v>543</v>
      </c>
      <c r="C1998">
        <v>106</v>
      </c>
      <c r="D1998" t="s">
        <v>1008</v>
      </c>
      <c r="E1998">
        <v>1049</v>
      </c>
      <c r="F1998" s="48" t="str">
        <f t="shared" si="31"/>
        <v>Tỉnh Bình ĐịnhHuyện Tuy PhướcXã Phước Hòa</v>
      </c>
      <c r="G1998" t="s">
        <v>7090</v>
      </c>
      <c r="H1998">
        <v>7283</v>
      </c>
    </row>
    <row r="1999" spans="1:8">
      <c r="A1999">
        <v>914</v>
      </c>
      <c r="B1999" t="s">
        <v>543</v>
      </c>
      <c r="C1999">
        <v>106</v>
      </c>
      <c r="D1999" t="s">
        <v>1008</v>
      </c>
      <c r="E1999">
        <v>1049</v>
      </c>
      <c r="F1999" s="48" t="str">
        <f t="shared" si="31"/>
        <v>Tỉnh Bình ĐịnhHuyện Tuy PhướcXã Phước Nghĩa</v>
      </c>
      <c r="G1999" t="s">
        <v>7091</v>
      </c>
      <c r="H1999">
        <v>7284</v>
      </c>
    </row>
    <row r="2000" spans="1:8">
      <c r="A2000">
        <v>915</v>
      </c>
      <c r="B2000" t="s">
        <v>543</v>
      </c>
      <c r="C2000">
        <v>106</v>
      </c>
      <c r="D2000" t="s">
        <v>1008</v>
      </c>
      <c r="E2000">
        <v>1049</v>
      </c>
      <c r="F2000" s="48" t="str">
        <f t="shared" si="31"/>
        <v>Tỉnh Bình ĐịnhHuyện Tuy PhướcXã Phước An</v>
      </c>
      <c r="G2000" t="s">
        <v>7092</v>
      </c>
      <c r="H2000">
        <v>7285</v>
      </c>
    </row>
    <row r="2001" spans="1:8">
      <c r="A2001">
        <v>916</v>
      </c>
      <c r="B2001" t="s">
        <v>543</v>
      </c>
      <c r="C2001">
        <v>106</v>
      </c>
      <c r="D2001" t="s">
        <v>1008</v>
      </c>
      <c r="E2001">
        <v>1049</v>
      </c>
      <c r="F2001" s="48" t="str">
        <f t="shared" si="31"/>
        <v>Tỉnh Bình ĐịnhHuyện Tuy PhướcXã Phước Lộc</v>
      </c>
      <c r="G2001" t="s">
        <v>4896</v>
      </c>
      <c r="H2001">
        <v>7286</v>
      </c>
    </row>
    <row r="2002" spans="1:8">
      <c r="A2002">
        <v>917</v>
      </c>
      <c r="B2002" t="s">
        <v>543</v>
      </c>
      <c r="C2002">
        <v>106</v>
      </c>
      <c r="D2002" t="s">
        <v>1008</v>
      </c>
      <c r="E2002">
        <v>1049</v>
      </c>
      <c r="F2002" s="48" t="str">
        <f t="shared" si="31"/>
        <v>Tỉnh Bình ĐịnhHuyện Tuy PhướcXã Phước Thuận</v>
      </c>
      <c r="G2002" t="s">
        <v>7093</v>
      </c>
      <c r="H2002">
        <v>7287</v>
      </c>
    </row>
    <row r="2003" spans="1:8">
      <c r="A2003">
        <v>918</v>
      </c>
      <c r="B2003" t="s">
        <v>543</v>
      </c>
      <c r="C2003">
        <v>106</v>
      </c>
      <c r="D2003" t="s">
        <v>1008</v>
      </c>
      <c r="E2003">
        <v>1049</v>
      </c>
      <c r="F2003" s="48" t="str">
        <f t="shared" si="31"/>
        <v>Tỉnh Bình ĐịnhHuyện Tuy PhướcXã Phước Thành</v>
      </c>
      <c r="G2003" t="s">
        <v>4895</v>
      </c>
      <c r="H2003">
        <v>7288</v>
      </c>
    </row>
    <row r="2004" spans="1:8">
      <c r="A2004">
        <v>919</v>
      </c>
      <c r="B2004" t="s">
        <v>543</v>
      </c>
      <c r="C2004">
        <v>106</v>
      </c>
      <c r="D2004" t="s">
        <v>1008</v>
      </c>
      <c r="E2004">
        <v>1049</v>
      </c>
      <c r="F2004" s="48" t="str">
        <f t="shared" si="31"/>
        <v>Tỉnh Bình ĐịnhHuyện Tuy PhướcXã Phước Thắng</v>
      </c>
      <c r="G2004" t="s">
        <v>7094</v>
      </c>
      <c r="H2004">
        <v>7289</v>
      </c>
    </row>
    <row r="2005" spans="1:8">
      <c r="A2005">
        <v>920</v>
      </c>
      <c r="B2005" t="s">
        <v>543</v>
      </c>
      <c r="C2005">
        <v>106</v>
      </c>
      <c r="D2005" t="s">
        <v>1008</v>
      </c>
      <c r="E2005">
        <v>1049</v>
      </c>
      <c r="F2005" s="48" t="str">
        <f t="shared" si="31"/>
        <v>Tỉnh Bình ĐịnhHuyện Tuy PhướcXã Phước Sơn</v>
      </c>
      <c r="G2005" t="s">
        <v>2948</v>
      </c>
      <c r="H2005">
        <v>7290</v>
      </c>
    </row>
    <row r="2006" spans="1:8">
      <c r="A2006">
        <v>921</v>
      </c>
      <c r="B2006" t="s">
        <v>543</v>
      </c>
      <c r="C2006">
        <v>106</v>
      </c>
      <c r="D2006" t="s">
        <v>1008</v>
      </c>
      <c r="E2006">
        <v>1049</v>
      </c>
      <c r="F2006" s="48" t="str">
        <f t="shared" si="31"/>
        <v>Tỉnh Bình ĐịnhHuyện Tuy PhướcXã Phước Hiệp</v>
      </c>
      <c r="G2006" t="s">
        <v>4904</v>
      </c>
      <c r="H2006">
        <v>7291</v>
      </c>
    </row>
    <row r="2007" spans="1:8">
      <c r="A2007">
        <v>922</v>
      </c>
      <c r="B2007" t="s">
        <v>543</v>
      </c>
      <c r="C2007">
        <v>106</v>
      </c>
      <c r="D2007" t="s">
        <v>1009</v>
      </c>
      <c r="E2007">
        <v>1050</v>
      </c>
      <c r="F2007" s="48" t="str">
        <f t="shared" si="31"/>
        <v>Tỉnh Bình ĐịnhHuyện Vân CanhThị trấn Vân Canh</v>
      </c>
      <c r="G2007" t="s">
        <v>7095</v>
      </c>
      <c r="H2007">
        <v>7292</v>
      </c>
    </row>
    <row r="2008" spans="1:8">
      <c r="A2008">
        <v>923</v>
      </c>
      <c r="B2008" t="s">
        <v>543</v>
      </c>
      <c r="C2008">
        <v>106</v>
      </c>
      <c r="D2008" t="s">
        <v>1009</v>
      </c>
      <c r="E2008">
        <v>1050</v>
      </c>
      <c r="F2008" s="48" t="str">
        <f t="shared" si="31"/>
        <v>Tỉnh Bình ĐịnhHuyện Vân CanhXã Canh Vinh</v>
      </c>
      <c r="G2008" t="s">
        <v>7096</v>
      </c>
      <c r="H2008">
        <v>7293</v>
      </c>
    </row>
    <row r="2009" spans="1:8">
      <c r="A2009">
        <v>924</v>
      </c>
      <c r="B2009" t="s">
        <v>543</v>
      </c>
      <c r="C2009">
        <v>106</v>
      </c>
      <c r="D2009" t="s">
        <v>1009</v>
      </c>
      <c r="E2009">
        <v>1050</v>
      </c>
      <c r="F2009" s="48" t="str">
        <f t="shared" si="31"/>
        <v>Tỉnh Bình ĐịnhHuyện Vân CanhXã Canh Hòa</v>
      </c>
      <c r="G2009" t="s">
        <v>7097</v>
      </c>
      <c r="H2009">
        <v>7294</v>
      </c>
    </row>
    <row r="2010" spans="1:8">
      <c r="A2010">
        <v>925</v>
      </c>
      <c r="B2010" t="s">
        <v>543</v>
      </c>
      <c r="C2010">
        <v>106</v>
      </c>
      <c r="D2010" t="s">
        <v>1009</v>
      </c>
      <c r="E2010">
        <v>1050</v>
      </c>
      <c r="F2010" s="48" t="str">
        <f t="shared" si="31"/>
        <v>Tỉnh Bình ĐịnhHuyện Vân CanhXã Canh Liên</v>
      </c>
      <c r="G2010" t="s">
        <v>7098</v>
      </c>
      <c r="H2010">
        <v>7295</v>
      </c>
    </row>
    <row r="2011" spans="1:8">
      <c r="A2011">
        <v>926</v>
      </c>
      <c r="B2011" t="s">
        <v>543</v>
      </c>
      <c r="C2011">
        <v>106</v>
      </c>
      <c r="D2011" t="s">
        <v>1009</v>
      </c>
      <c r="E2011">
        <v>1050</v>
      </c>
      <c r="F2011" s="48" t="str">
        <f t="shared" si="31"/>
        <v>Tỉnh Bình ĐịnhHuyện Vân CanhXã Canh Thuận</v>
      </c>
      <c r="G2011" t="s">
        <v>7099</v>
      </c>
      <c r="H2011">
        <v>7296</v>
      </c>
    </row>
    <row r="2012" spans="1:8">
      <c r="A2012">
        <v>927</v>
      </c>
      <c r="B2012" t="s">
        <v>543</v>
      </c>
      <c r="C2012">
        <v>106</v>
      </c>
      <c r="D2012" t="s">
        <v>1009</v>
      </c>
      <c r="E2012">
        <v>1050</v>
      </c>
      <c r="F2012" s="48" t="str">
        <f t="shared" si="31"/>
        <v>Tỉnh Bình ĐịnhHuyện Vân CanhXã Canh Hiệp</v>
      </c>
      <c r="G2012" t="s">
        <v>7100</v>
      </c>
      <c r="H2012">
        <v>7297</v>
      </c>
    </row>
    <row r="2013" spans="1:8">
      <c r="A2013">
        <v>928</v>
      </c>
      <c r="B2013" t="s">
        <v>543</v>
      </c>
      <c r="C2013">
        <v>106</v>
      </c>
      <c r="D2013" t="s">
        <v>1009</v>
      </c>
      <c r="E2013">
        <v>1050</v>
      </c>
      <c r="F2013" s="48" t="str">
        <f t="shared" si="31"/>
        <v>Tỉnh Bình ĐịnhHuyện Vân CanhXã Canh Hiển</v>
      </c>
      <c r="G2013" t="s">
        <v>7101</v>
      </c>
      <c r="H2013">
        <v>7298</v>
      </c>
    </row>
    <row r="2014" spans="1:8">
      <c r="A2014">
        <v>1346</v>
      </c>
      <c r="B2014" t="s">
        <v>543</v>
      </c>
      <c r="C2014">
        <v>106</v>
      </c>
      <c r="D2014" t="s">
        <v>1000</v>
      </c>
      <c r="E2014">
        <v>1040</v>
      </c>
      <c r="F2014" s="48" t="str">
        <f t="shared" si="31"/>
        <v>Tỉnh Bình ĐịnhThành phố Qui NhơnPhường Trần Quang Diệu</v>
      </c>
      <c r="G2014" t="s">
        <v>7273</v>
      </c>
      <c r="H2014">
        <v>7582</v>
      </c>
    </row>
    <row r="2015" spans="1:8">
      <c r="A2015">
        <v>1347</v>
      </c>
      <c r="B2015" t="s">
        <v>543</v>
      </c>
      <c r="C2015">
        <v>106</v>
      </c>
      <c r="D2015" t="s">
        <v>1000</v>
      </c>
      <c r="E2015">
        <v>1040</v>
      </c>
      <c r="F2015" s="48" t="str">
        <f t="shared" si="31"/>
        <v>Tỉnh Bình ĐịnhThành phố Qui NhơnPhường Hải Cảng</v>
      </c>
      <c r="G2015" t="s">
        <v>7274</v>
      </c>
      <c r="H2015">
        <v>7583</v>
      </c>
    </row>
    <row r="2016" spans="1:8">
      <c r="A2016">
        <v>1348</v>
      </c>
      <c r="B2016" t="s">
        <v>543</v>
      </c>
      <c r="C2016">
        <v>106</v>
      </c>
      <c r="D2016" t="s">
        <v>1000</v>
      </c>
      <c r="E2016">
        <v>1040</v>
      </c>
      <c r="F2016" s="48" t="str">
        <f t="shared" si="31"/>
        <v>Tỉnh Bình ĐịnhThành phố Qui NhơnPhường Trần Hưng Đạo</v>
      </c>
      <c r="G2016" t="s">
        <v>1852</v>
      </c>
      <c r="H2016">
        <v>7584</v>
      </c>
    </row>
    <row r="2017" spans="1:8">
      <c r="A2017">
        <v>1349</v>
      </c>
      <c r="B2017" t="s">
        <v>543</v>
      </c>
      <c r="C2017">
        <v>106</v>
      </c>
      <c r="D2017" t="s">
        <v>1000</v>
      </c>
      <c r="E2017">
        <v>1040</v>
      </c>
      <c r="F2017" s="48" t="str">
        <f t="shared" si="31"/>
        <v>Tỉnh Bình ĐịnhThành phố Qui NhơnPhường Ngô Mây</v>
      </c>
      <c r="G2017" t="s">
        <v>6586</v>
      </c>
      <c r="H2017">
        <v>7585</v>
      </c>
    </row>
    <row r="2018" spans="1:8">
      <c r="A2018">
        <v>1350</v>
      </c>
      <c r="B2018" t="s">
        <v>543</v>
      </c>
      <c r="C2018">
        <v>106</v>
      </c>
      <c r="D2018" t="s">
        <v>1000</v>
      </c>
      <c r="E2018">
        <v>1040</v>
      </c>
      <c r="F2018" s="48" t="str">
        <f t="shared" si="31"/>
        <v>Tỉnh Bình ĐịnhThành phố Qui NhơnPhường Nhơn Bình</v>
      </c>
      <c r="G2018" t="s">
        <v>7275</v>
      </c>
      <c r="H2018">
        <v>7586</v>
      </c>
    </row>
    <row r="2019" spans="1:8">
      <c r="A2019">
        <v>1351</v>
      </c>
      <c r="B2019" t="s">
        <v>543</v>
      </c>
      <c r="C2019">
        <v>106</v>
      </c>
      <c r="D2019" t="s">
        <v>1000</v>
      </c>
      <c r="E2019">
        <v>1040</v>
      </c>
      <c r="F2019" s="48" t="str">
        <f t="shared" si="31"/>
        <v>Tỉnh Bình ĐịnhThành phố Qui NhơnPhường Lê Hồng Phong</v>
      </c>
      <c r="G2019" t="s">
        <v>7276</v>
      </c>
      <c r="H2019">
        <v>7587</v>
      </c>
    </row>
    <row r="2020" spans="1:8">
      <c r="A2020">
        <v>1352</v>
      </c>
      <c r="B2020" t="s">
        <v>543</v>
      </c>
      <c r="C2020">
        <v>106</v>
      </c>
      <c r="D2020" t="s">
        <v>1000</v>
      </c>
      <c r="E2020">
        <v>1040</v>
      </c>
      <c r="F2020" s="48" t="str">
        <f t="shared" si="31"/>
        <v>Tỉnh Bình ĐịnhThành phố Qui NhơnPhường Đống Đa</v>
      </c>
      <c r="G2020" t="s">
        <v>2912</v>
      </c>
      <c r="H2020">
        <v>7588</v>
      </c>
    </row>
    <row r="2021" spans="1:8">
      <c r="A2021">
        <v>1353</v>
      </c>
      <c r="B2021" t="s">
        <v>543</v>
      </c>
      <c r="C2021">
        <v>106</v>
      </c>
      <c r="D2021" t="s">
        <v>1000</v>
      </c>
      <c r="E2021">
        <v>1040</v>
      </c>
      <c r="F2021" s="48" t="str">
        <f t="shared" si="31"/>
        <v>Tỉnh Bình ĐịnhThành phố Qui NhơnXã Nhơn Lý</v>
      </c>
      <c r="G2021" t="s">
        <v>7277</v>
      </c>
      <c r="H2021">
        <v>7589</v>
      </c>
    </row>
    <row r="2022" spans="1:8">
      <c r="A2022">
        <v>1354</v>
      </c>
      <c r="B2022" t="s">
        <v>543</v>
      </c>
      <c r="C2022">
        <v>106</v>
      </c>
      <c r="D2022" t="s">
        <v>1000</v>
      </c>
      <c r="E2022">
        <v>1040</v>
      </c>
      <c r="F2022" s="48" t="str">
        <f t="shared" si="31"/>
        <v>Tỉnh Bình ĐịnhThành phố Qui NhơnPhường Thị Nại</v>
      </c>
      <c r="G2022" t="s">
        <v>7278</v>
      </c>
      <c r="H2022">
        <v>7590</v>
      </c>
    </row>
    <row r="2023" spans="1:8">
      <c r="A2023">
        <v>1355</v>
      </c>
      <c r="B2023" t="s">
        <v>543</v>
      </c>
      <c r="C2023">
        <v>106</v>
      </c>
      <c r="D2023" t="s">
        <v>1000</v>
      </c>
      <c r="E2023">
        <v>1040</v>
      </c>
      <c r="F2023" s="48" t="str">
        <f t="shared" si="31"/>
        <v>Tỉnh Bình ĐịnhThành phố Qui NhơnPhường Ghềnh Ráng</v>
      </c>
      <c r="G2023" t="s">
        <v>7279</v>
      </c>
      <c r="H2023">
        <v>7591</v>
      </c>
    </row>
    <row r="2024" spans="1:8">
      <c r="A2024">
        <v>1356</v>
      </c>
      <c r="B2024" t="s">
        <v>543</v>
      </c>
      <c r="C2024">
        <v>106</v>
      </c>
      <c r="D2024" t="s">
        <v>1000</v>
      </c>
      <c r="E2024">
        <v>1040</v>
      </c>
      <c r="F2024" s="48" t="str">
        <f t="shared" si="31"/>
        <v>Tỉnh Bình ĐịnhThành phố Qui NhơnPhường Trần Phú</v>
      </c>
      <c r="G2024" t="s">
        <v>1968</v>
      </c>
      <c r="H2024">
        <v>7592</v>
      </c>
    </row>
    <row r="2025" spans="1:8">
      <c r="A2025">
        <v>1357</v>
      </c>
      <c r="B2025" t="s">
        <v>543</v>
      </c>
      <c r="C2025">
        <v>106</v>
      </c>
      <c r="D2025" t="s">
        <v>1000</v>
      </c>
      <c r="E2025">
        <v>1040</v>
      </c>
      <c r="F2025" s="48" t="str">
        <f t="shared" si="31"/>
        <v>Tỉnh Bình ĐịnhThành phố Qui NhơnPhường Quang Trung</v>
      </c>
      <c r="G2025" t="s">
        <v>1904</v>
      </c>
      <c r="H2025">
        <v>7593</v>
      </c>
    </row>
    <row r="2026" spans="1:8">
      <c r="A2026">
        <v>1358</v>
      </c>
      <c r="B2026" t="s">
        <v>543</v>
      </c>
      <c r="C2026">
        <v>106</v>
      </c>
      <c r="D2026" t="s">
        <v>1000</v>
      </c>
      <c r="E2026">
        <v>1040</v>
      </c>
      <c r="F2026" s="48" t="str">
        <f t="shared" si="31"/>
        <v>Tỉnh Bình ĐịnhThành phố Qui NhơnXã Nhơn Hội</v>
      </c>
      <c r="G2026" t="s">
        <v>7280</v>
      </c>
      <c r="H2026">
        <v>7594</v>
      </c>
    </row>
    <row r="2027" spans="1:8">
      <c r="A2027">
        <v>1359</v>
      </c>
      <c r="B2027" t="s">
        <v>543</v>
      </c>
      <c r="C2027">
        <v>106</v>
      </c>
      <c r="D2027" t="s">
        <v>1000</v>
      </c>
      <c r="E2027">
        <v>1040</v>
      </c>
      <c r="F2027" s="48" t="str">
        <f t="shared" si="31"/>
        <v>Tỉnh Bình ĐịnhThành phố Qui NhơnPhường Nhơn Phú</v>
      </c>
      <c r="G2027" t="s">
        <v>7281</v>
      </c>
      <c r="H2027">
        <v>7595</v>
      </c>
    </row>
    <row r="2028" spans="1:8">
      <c r="A2028">
        <v>1360</v>
      </c>
      <c r="B2028" t="s">
        <v>543</v>
      </c>
      <c r="C2028">
        <v>106</v>
      </c>
      <c r="D2028" t="s">
        <v>1000</v>
      </c>
      <c r="E2028">
        <v>1040</v>
      </c>
      <c r="F2028" s="48" t="str">
        <f t="shared" si="31"/>
        <v>Tỉnh Bình ĐịnhThành phố Qui NhơnPhường Lê Lợi</v>
      </c>
      <c r="G2028" t="s">
        <v>1962</v>
      </c>
      <c r="H2028">
        <v>7596</v>
      </c>
    </row>
    <row r="2029" spans="1:8">
      <c r="A2029">
        <v>1361</v>
      </c>
      <c r="B2029" t="s">
        <v>543</v>
      </c>
      <c r="C2029">
        <v>106</v>
      </c>
      <c r="D2029" t="s">
        <v>1000</v>
      </c>
      <c r="E2029">
        <v>1040</v>
      </c>
      <c r="F2029" s="48" t="str">
        <f t="shared" si="31"/>
        <v>Tỉnh Bình ĐịnhThành phố Qui NhơnXã Phước Mỹ</v>
      </c>
      <c r="G2029" t="s">
        <v>4905</v>
      </c>
      <c r="H2029">
        <v>7597</v>
      </c>
    </row>
    <row r="2030" spans="1:8">
      <c r="A2030">
        <v>1362</v>
      </c>
      <c r="B2030" t="s">
        <v>543</v>
      </c>
      <c r="C2030">
        <v>106</v>
      </c>
      <c r="D2030" t="s">
        <v>1000</v>
      </c>
      <c r="E2030">
        <v>1040</v>
      </c>
      <c r="F2030" s="48" t="str">
        <f t="shared" si="31"/>
        <v>Tỉnh Bình ĐịnhThành phố Qui NhơnXã Nhơn Hải</v>
      </c>
      <c r="G2030" t="s">
        <v>7282</v>
      </c>
      <c r="H2030">
        <v>7598</v>
      </c>
    </row>
    <row r="2031" spans="1:8">
      <c r="A2031">
        <v>1363</v>
      </c>
      <c r="B2031" t="s">
        <v>543</v>
      </c>
      <c r="C2031">
        <v>106</v>
      </c>
      <c r="D2031" t="s">
        <v>1000</v>
      </c>
      <c r="E2031">
        <v>1040</v>
      </c>
      <c r="F2031" s="48" t="str">
        <f t="shared" si="31"/>
        <v>Tỉnh Bình ĐịnhThành phố Qui NhơnPhường Lý Thường Kiệt</v>
      </c>
      <c r="G2031" t="s">
        <v>7283</v>
      </c>
      <c r="H2031">
        <v>7599</v>
      </c>
    </row>
    <row r="2032" spans="1:8">
      <c r="A2032">
        <v>1364</v>
      </c>
      <c r="B2032" t="s">
        <v>543</v>
      </c>
      <c r="C2032">
        <v>106</v>
      </c>
      <c r="D2032" t="s">
        <v>1000</v>
      </c>
      <c r="E2032">
        <v>1040</v>
      </c>
      <c r="F2032" s="48" t="str">
        <f t="shared" si="31"/>
        <v>Tỉnh Bình ĐịnhThành phố Qui NhơnPhường Bùi Thị Xuân</v>
      </c>
      <c r="G2032" t="s">
        <v>1779</v>
      </c>
      <c r="H2032">
        <v>7600</v>
      </c>
    </row>
    <row r="2033" spans="1:8">
      <c r="A2033">
        <v>1365</v>
      </c>
      <c r="B2033" t="s">
        <v>543</v>
      </c>
      <c r="C2033">
        <v>106</v>
      </c>
      <c r="D2033" t="s">
        <v>1000</v>
      </c>
      <c r="E2033">
        <v>1040</v>
      </c>
      <c r="F2033" s="48" t="str">
        <f t="shared" si="31"/>
        <v>Tỉnh Bình ĐịnhThành phố Qui NhơnPhường Nguyễn Văn Cừ</v>
      </c>
      <c r="G2033" t="s">
        <v>7284</v>
      </c>
      <c r="H2033">
        <v>7601</v>
      </c>
    </row>
    <row r="2034" spans="1:8">
      <c r="A2034">
        <v>1366</v>
      </c>
      <c r="B2034" t="s">
        <v>543</v>
      </c>
      <c r="C2034">
        <v>106</v>
      </c>
      <c r="D2034" t="s">
        <v>1000</v>
      </c>
      <c r="E2034">
        <v>1040</v>
      </c>
      <c r="F2034" s="48" t="str">
        <f t="shared" si="31"/>
        <v>Tỉnh Bình ĐịnhThành phố Qui NhơnXã Nhơn Châu</v>
      </c>
      <c r="G2034" t="s">
        <v>7285</v>
      </c>
      <c r="H2034">
        <v>7602</v>
      </c>
    </row>
    <row r="2035" spans="1:8">
      <c r="A2035">
        <v>1367</v>
      </c>
      <c r="B2035" t="s">
        <v>543</v>
      </c>
      <c r="C2035">
        <v>106</v>
      </c>
      <c r="D2035" t="s">
        <v>824</v>
      </c>
      <c r="E2035">
        <v>1041</v>
      </c>
      <c r="F2035" s="48" t="str">
        <f t="shared" si="31"/>
        <v>Tỉnh Bình ĐịnhHuyện An LãoXã An Trung</v>
      </c>
      <c r="G2035" t="s">
        <v>4601</v>
      </c>
      <c r="H2035">
        <v>7603</v>
      </c>
    </row>
    <row r="2036" spans="1:8">
      <c r="A2036">
        <v>1368</v>
      </c>
      <c r="B2036" t="s">
        <v>543</v>
      </c>
      <c r="C2036">
        <v>106</v>
      </c>
      <c r="D2036" t="s">
        <v>824</v>
      </c>
      <c r="E2036">
        <v>1041</v>
      </c>
      <c r="F2036" s="48" t="str">
        <f t="shared" si="31"/>
        <v>Tỉnh Bình ĐịnhHuyện An LãoXã An Dũng</v>
      </c>
      <c r="G2036" t="s">
        <v>7286</v>
      </c>
      <c r="H2036">
        <v>7604</v>
      </c>
    </row>
    <row r="2037" spans="1:8">
      <c r="A2037">
        <v>1369</v>
      </c>
      <c r="B2037" t="s">
        <v>543</v>
      </c>
      <c r="C2037">
        <v>106</v>
      </c>
      <c r="D2037" t="s">
        <v>824</v>
      </c>
      <c r="E2037">
        <v>1041</v>
      </c>
      <c r="F2037" s="48" t="str">
        <f t="shared" si="31"/>
        <v>Tỉnh Bình ĐịnhHuyện An LãoXã An Vinh</v>
      </c>
      <c r="G2037" t="s">
        <v>7287</v>
      </c>
      <c r="H2037">
        <v>7605</v>
      </c>
    </row>
    <row r="2038" spans="1:8">
      <c r="A2038">
        <v>1370</v>
      </c>
      <c r="B2038" t="s">
        <v>543</v>
      </c>
      <c r="C2038">
        <v>106</v>
      </c>
      <c r="D2038" t="s">
        <v>824</v>
      </c>
      <c r="E2038">
        <v>1041</v>
      </c>
      <c r="F2038" s="48" t="str">
        <f t="shared" si="31"/>
        <v>Tỉnh Bình ĐịnhHuyện An LãoXã An Hòa</v>
      </c>
      <c r="G2038" t="s">
        <v>2920</v>
      </c>
      <c r="H2038">
        <v>7606</v>
      </c>
    </row>
    <row r="2039" spans="1:8">
      <c r="A2039">
        <v>1371</v>
      </c>
      <c r="B2039" t="s">
        <v>543</v>
      </c>
      <c r="C2039">
        <v>106</v>
      </c>
      <c r="D2039" t="s">
        <v>824</v>
      </c>
      <c r="E2039">
        <v>1041</v>
      </c>
      <c r="F2039" s="48" t="str">
        <f t="shared" si="31"/>
        <v>Tỉnh Bình ĐịnhHuyện An LãoXã An Tân</v>
      </c>
      <c r="G2039" t="s">
        <v>7288</v>
      </c>
      <c r="H2039">
        <v>7607</v>
      </c>
    </row>
    <row r="2040" spans="1:8">
      <c r="A2040">
        <v>1372</v>
      </c>
      <c r="B2040" t="s">
        <v>543</v>
      </c>
      <c r="C2040">
        <v>106</v>
      </c>
      <c r="D2040" t="s">
        <v>824</v>
      </c>
      <c r="E2040">
        <v>1041</v>
      </c>
      <c r="F2040" s="48" t="str">
        <f t="shared" si="31"/>
        <v>Tỉnh Bình ĐịnhHuyện An LãoXã An Hưng</v>
      </c>
      <c r="G2040" t="s">
        <v>5901</v>
      </c>
      <c r="H2040">
        <v>7608</v>
      </c>
    </row>
    <row r="2041" spans="1:8">
      <c r="A2041">
        <v>1373</v>
      </c>
      <c r="B2041" t="s">
        <v>543</v>
      </c>
      <c r="C2041">
        <v>106</v>
      </c>
      <c r="D2041" t="s">
        <v>824</v>
      </c>
      <c r="E2041">
        <v>1041</v>
      </c>
      <c r="F2041" s="48" t="str">
        <f t="shared" si="31"/>
        <v>Tỉnh Bình ĐịnhHuyện An LãoXã An Nghĩa</v>
      </c>
      <c r="G2041" t="s">
        <v>7289</v>
      </c>
      <c r="H2041">
        <v>7609</v>
      </c>
    </row>
    <row r="2042" spans="1:8">
      <c r="A2042">
        <v>1374</v>
      </c>
      <c r="B2042" t="s">
        <v>543</v>
      </c>
      <c r="C2042">
        <v>106</v>
      </c>
      <c r="D2042" t="s">
        <v>824</v>
      </c>
      <c r="E2042">
        <v>1041</v>
      </c>
      <c r="F2042" s="48" t="str">
        <f t="shared" si="31"/>
        <v>Tỉnh Bình ĐịnhHuyện An LãoXã An Toàn</v>
      </c>
      <c r="G2042" t="s">
        <v>7290</v>
      </c>
      <c r="H2042">
        <v>7610</v>
      </c>
    </row>
    <row r="2043" spans="1:8">
      <c r="A2043">
        <v>1375</v>
      </c>
      <c r="B2043" t="s">
        <v>543</v>
      </c>
      <c r="C2043">
        <v>106</v>
      </c>
      <c r="D2043" t="s">
        <v>824</v>
      </c>
      <c r="E2043">
        <v>1041</v>
      </c>
      <c r="F2043" s="48" t="str">
        <f t="shared" si="31"/>
        <v>Tỉnh Bình ĐịnhHuyện An LãoXã An Quang</v>
      </c>
      <c r="G2043" t="s">
        <v>7291</v>
      </c>
      <c r="H2043">
        <v>7611</v>
      </c>
    </row>
    <row r="2044" spans="1:8">
      <c r="A2044">
        <v>1376</v>
      </c>
      <c r="B2044" t="s">
        <v>543</v>
      </c>
      <c r="C2044">
        <v>106</v>
      </c>
      <c r="D2044" t="s">
        <v>1001</v>
      </c>
      <c r="E2044">
        <v>1042</v>
      </c>
      <c r="F2044" s="48" t="str">
        <f t="shared" si="31"/>
        <v>Tỉnh Bình ĐịnhHuyện Hoài NhơnXã Hoài Sơn</v>
      </c>
      <c r="G2044" t="s">
        <v>7292</v>
      </c>
      <c r="H2044">
        <v>7612</v>
      </c>
    </row>
    <row r="2045" spans="1:8">
      <c r="A2045">
        <v>1377</v>
      </c>
      <c r="B2045" t="s">
        <v>543</v>
      </c>
      <c r="C2045">
        <v>106</v>
      </c>
      <c r="D2045" t="s">
        <v>1001</v>
      </c>
      <c r="E2045">
        <v>1042</v>
      </c>
      <c r="F2045" s="48" t="str">
        <f t="shared" si="31"/>
        <v>Tỉnh Bình ĐịnhHuyện Hoài NhơnXã Hoài Châu</v>
      </c>
      <c r="G2045" t="s">
        <v>7293</v>
      </c>
      <c r="H2045">
        <v>7613</v>
      </c>
    </row>
    <row r="2046" spans="1:8">
      <c r="A2046">
        <v>1378</v>
      </c>
      <c r="B2046" t="s">
        <v>543</v>
      </c>
      <c r="C2046">
        <v>106</v>
      </c>
      <c r="D2046" t="s">
        <v>1001</v>
      </c>
      <c r="E2046">
        <v>1042</v>
      </c>
      <c r="F2046" s="48" t="str">
        <f t="shared" si="31"/>
        <v>Tỉnh Bình ĐịnhHuyện Hoài NhơnThị trấn  Tam Quan</v>
      </c>
      <c r="G2046" t="s">
        <v>7294</v>
      </c>
      <c r="H2046">
        <v>7614</v>
      </c>
    </row>
    <row r="2047" spans="1:8">
      <c r="A2047">
        <v>1379</v>
      </c>
      <c r="B2047" t="s">
        <v>543</v>
      </c>
      <c r="C2047">
        <v>106</v>
      </c>
      <c r="D2047" t="s">
        <v>1001</v>
      </c>
      <c r="E2047">
        <v>1042</v>
      </c>
      <c r="F2047" s="48" t="str">
        <f t="shared" si="31"/>
        <v>Tỉnh Bình ĐịnhHuyện Hoài NhơnXã Hoài Thanh</v>
      </c>
      <c r="G2047" t="s">
        <v>7295</v>
      </c>
      <c r="H2047">
        <v>7615</v>
      </c>
    </row>
    <row r="2048" spans="1:8">
      <c r="A2048">
        <v>1380</v>
      </c>
      <c r="B2048" t="s">
        <v>543</v>
      </c>
      <c r="C2048">
        <v>106</v>
      </c>
      <c r="D2048" t="s">
        <v>1001</v>
      </c>
      <c r="E2048">
        <v>1042</v>
      </c>
      <c r="F2048" s="48" t="str">
        <f t="shared" si="31"/>
        <v>Tỉnh Bình ĐịnhHuyện Hoài NhơnXã Hoài Tân</v>
      </c>
      <c r="G2048" t="s">
        <v>7296</v>
      </c>
      <c r="H2048">
        <v>7616</v>
      </c>
    </row>
    <row r="2049" spans="1:8">
      <c r="A2049">
        <v>1381</v>
      </c>
      <c r="B2049" t="s">
        <v>543</v>
      </c>
      <c r="C2049">
        <v>106</v>
      </c>
      <c r="D2049" t="s">
        <v>1001</v>
      </c>
      <c r="E2049">
        <v>1042</v>
      </c>
      <c r="F2049" s="48" t="str">
        <f t="shared" si="31"/>
        <v>Tỉnh Bình ĐịnhHuyện Hoài NhơnXã Hoài Mỹ</v>
      </c>
      <c r="G2049" t="s">
        <v>7297</v>
      </c>
      <c r="H2049">
        <v>7617</v>
      </c>
    </row>
    <row r="2050" spans="1:8">
      <c r="A2050">
        <v>1382</v>
      </c>
      <c r="B2050" t="s">
        <v>543</v>
      </c>
      <c r="C2050">
        <v>106</v>
      </c>
      <c r="D2050" t="s">
        <v>1001</v>
      </c>
      <c r="E2050">
        <v>1042</v>
      </c>
      <c r="F2050" s="48" t="str">
        <f t="shared" ref="F2050:F2113" si="32">B2050&amp;D2050&amp;G2050</f>
        <v>Tỉnh Bình ĐịnhHuyện Hoài NhơnXã Hoài Đức</v>
      </c>
      <c r="G2050" t="s">
        <v>5062</v>
      </c>
      <c r="H2050">
        <v>7618</v>
      </c>
    </row>
    <row r="2051" spans="1:8">
      <c r="A2051">
        <v>1383</v>
      </c>
      <c r="B2051" t="s">
        <v>543</v>
      </c>
      <c r="C2051">
        <v>106</v>
      </c>
      <c r="D2051" t="s">
        <v>1001</v>
      </c>
      <c r="E2051">
        <v>1042</v>
      </c>
      <c r="F2051" s="48" t="str">
        <f t="shared" si="32"/>
        <v>Tỉnh Bình ĐịnhHuyện Hoài NhơnThị trấn Bồng Sơn</v>
      </c>
      <c r="G2051" t="s">
        <v>7298</v>
      </c>
      <c r="H2051">
        <v>7619</v>
      </c>
    </row>
    <row r="2052" spans="1:8">
      <c r="A2052">
        <v>1384</v>
      </c>
      <c r="B2052" t="s">
        <v>543</v>
      </c>
      <c r="C2052">
        <v>106</v>
      </c>
      <c r="D2052" t="s">
        <v>1001</v>
      </c>
      <c r="E2052">
        <v>1042</v>
      </c>
      <c r="F2052" s="48" t="str">
        <f t="shared" si="32"/>
        <v>Tỉnh Bình ĐịnhHuyện Hoài NhơnXã Tam Quan Bắc</v>
      </c>
      <c r="G2052" t="s">
        <v>7299</v>
      </c>
      <c r="H2052">
        <v>7620</v>
      </c>
    </row>
    <row r="2053" spans="1:8">
      <c r="A2053">
        <v>1385</v>
      </c>
      <c r="B2053" t="s">
        <v>543</v>
      </c>
      <c r="C2053">
        <v>106</v>
      </c>
      <c r="D2053" t="s">
        <v>1001</v>
      </c>
      <c r="E2053">
        <v>1042</v>
      </c>
      <c r="F2053" s="48" t="str">
        <f t="shared" si="32"/>
        <v>Tỉnh Bình ĐịnhHuyện Hoài NhơnXã Tam Quan Nam</v>
      </c>
      <c r="G2053" t="s">
        <v>7300</v>
      </c>
      <c r="H2053">
        <v>7621</v>
      </c>
    </row>
    <row r="2054" spans="1:8">
      <c r="A2054">
        <v>1386</v>
      </c>
      <c r="B2054" t="s">
        <v>543</v>
      </c>
      <c r="C2054">
        <v>106</v>
      </c>
      <c r="D2054" t="s">
        <v>1001</v>
      </c>
      <c r="E2054">
        <v>1042</v>
      </c>
      <c r="F2054" s="48" t="str">
        <f t="shared" si="32"/>
        <v>Tỉnh Bình ĐịnhHuyện Hoài NhơnXã Hoài Hương</v>
      </c>
      <c r="G2054" t="s">
        <v>7301</v>
      </c>
      <c r="H2054">
        <v>7622</v>
      </c>
    </row>
    <row r="2055" spans="1:8">
      <c r="A2055">
        <v>1387</v>
      </c>
      <c r="B2055" t="s">
        <v>543</v>
      </c>
      <c r="C2055">
        <v>106</v>
      </c>
      <c r="D2055" t="s">
        <v>1001</v>
      </c>
      <c r="E2055">
        <v>1042</v>
      </c>
      <c r="F2055" s="48" t="str">
        <f t="shared" si="32"/>
        <v>Tỉnh Bình ĐịnhHuyện Hoài NhơnXã Hoài Hải</v>
      </c>
      <c r="G2055" t="s">
        <v>7302</v>
      </c>
      <c r="H2055">
        <v>7623</v>
      </c>
    </row>
    <row r="2056" spans="1:8">
      <c r="A2056">
        <v>1388</v>
      </c>
      <c r="B2056" t="s">
        <v>543</v>
      </c>
      <c r="C2056">
        <v>106</v>
      </c>
      <c r="D2056" t="s">
        <v>1001</v>
      </c>
      <c r="E2056">
        <v>1042</v>
      </c>
      <c r="F2056" s="48" t="str">
        <f t="shared" si="32"/>
        <v>Tỉnh Bình ĐịnhHuyện Hoài NhơnXã Hoài Châu Bắc</v>
      </c>
      <c r="G2056" t="s">
        <v>7303</v>
      </c>
      <c r="H2056">
        <v>7624</v>
      </c>
    </row>
    <row r="2057" spans="1:8">
      <c r="A2057">
        <v>1389</v>
      </c>
      <c r="B2057" t="s">
        <v>543</v>
      </c>
      <c r="C2057">
        <v>106</v>
      </c>
      <c r="D2057" t="s">
        <v>1001</v>
      </c>
      <c r="E2057">
        <v>1042</v>
      </c>
      <c r="F2057" s="48" t="str">
        <f t="shared" si="32"/>
        <v>Tỉnh Bình ĐịnhHuyện Hoài NhơnXã Hoài Thanh Tây</v>
      </c>
      <c r="G2057" t="s">
        <v>7304</v>
      </c>
      <c r="H2057">
        <v>7625</v>
      </c>
    </row>
    <row r="2058" spans="1:8">
      <c r="A2058">
        <v>1390</v>
      </c>
      <c r="B2058" t="s">
        <v>543</v>
      </c>
      <c r="C2058">
        <v>106</v>
      </c>
      <c r="D2058" t="s">
        <v>1001</v>
      </c>
      <c r="E2058">
        <v>1042</v>
      </c>
      <c r="F2058" s="48" t="str">
        <f t="shared" si="32"/>
        <v>Tỉnh Bình ĐịnhHuyện Hoài NhơnXã Hoài Phú</v>
      </c>
      <c r="G2058" t="s">
        <v>7305</v>
      </c>
      <c r="H2058">
        <v>7626</v>
      </c>
    </row>
    <row r="2059" spans="1:8">
      <c r="A2059">
        <v>1391</v>
      </c>
      <c r="B2059" t="s">
        <v>543</v>
      </c>
      <c r="C2059">
        <v>106</v>
      </c>
      <c r="D2059" t="s">
        <v>1001</v>
      </c>
      <c r="E2059">
        <v>1042</v>
      </c>
      <c r="F2059" s="48" t="str">
        <f t="shared" si="32"/>
        <v>Tỉnh Bình ĐịnhHuyện Hoài NhơnXã Hoài Hảo</v>
      </c>
      <c r="G2059" t="s">
        <v>7306</v>
      </c>
      <c r="H2059">
        <v>7627</v>
      </c>
    </row>
    <row r="2060" spans="1:8">
      <c r="A2060">
        <v>1392</v>
      </c>
      <c r="B2060" t="s">
        <v>543</v>
      </c>
      <c r="C2060">
        <v>106</v>
      </c>
      <c r="D2060" t="s">
        <v>1001</v>
      </c>
      <c r="E2060">
        <v>1042</v>
      </c>
      <c r="F2060" s="48" t="str">
        <f t="shared" si="32"/>
        <v>Tỉnh Bình ĐịnhHuyện Hoài NhơnXã Hoài Xuân</v>
      </c>
      <c r="G2060" t="s">
        <v>7307</v>
      </c>
      <c r="H2060">
        <v>7628</v>
      </c>
    </row>
    <row r="2061" spans="1:8">
      <c r="A2061">
        <v>1393</v>
      </c>
      <c r="B2061" t="s">
        <v>543</v>
      </c>
      <c r="C2061">
        <v>106</v>
      </c>
      <c r="D2061" t="s">
        <v>1002</v>
      </c>
      <c r="E2061">
        <v>1043</v>
      </c>
      <c r="F2061" s="48" t="str">
        <f t="shared" si="32"/>
        <v>Tỉnh Bình ĐịnhHuyện Hoài ÂnThị trấn Tăng Bạt Hổ</v>
      </c>
      <c r="G2061" t="s">
        <v>7308</v>
      </c>
      <c r="H2061">
        <v>7629</v>
      </c>
    </row>
    <row r="2062" spans="1:8">
      <c r="A2062">
        <v>1394</v>
      </c>
      <c r="B2062" t="s">
        <v>543</v>
      </c>
      <c r="C2062">
        <v>106</v>
      </c>
      <c r="D2062" t="s">
        <v>1002</v>
      </c>
      <c r="E2062">
        <v>1043</v>
      </c>
      <c r="F2062" s="48" t="str">
        <f t="shared" si="32"/>
        <v>Tỉnh Bình ĐịnhHuyện Hoài ÂnXã Ân Mỹ</v>
      </c>
      <c r="G2062" t="s">
        <v>7309</v>
      </c>
      <c r="H2062">
        <v>7630</v>
      </c>
    </row>
    <row r="2063" spans="1:8">
      <c r="A2063">
        <v>1395</v>
      </c>
      <c r="B2063" t="s">
        <v>543</v>
      </c>
      <c r="C2063">
        <v>106</v>
      </c>
      <c r="D2063" t="s">
        <v>1002</v>
      </c>
      <c r="E2063">
        <v>1043</v>
      </c>
      <c r="F2063" s="48" t="str">
        <f t="shared" si="32"/>
        <v>Tỉnh Bình ĐịnhHuyện Hoài ÂnXã Ân Thạnh</v>
      </c>
      <c r="G2063" t="s">
        <v>7310</v>
      </c>
      <c r="H2063">
        <v>7631</v>
      </c>
    </row>
    <row r="2064" spans="1:8">
      <c r="A2064">
        <v>1396</v>
      </c>
      <c r="B2064" t="s">
        <v>543</v>
      </c>
      <c r="C2064">
        <v>106</v>
      </c>
      <c r="D2064" t="s">
        <v>1002</v>
      </c>
      <c r="E2064">
        <v>1043</v>
      </c>
      <c r="F2064" s="48" t="str">
        <f t="shared" si="32"/>
        <v>Tỉnh Bình ĐịnhHuyện Hoài ÂnXã Dak Mang</v>
      </c>
      <c r="G2064" t="s">
        <v>7311</v>
      </c>
      <c r="H2064">
        <v>7632</v>
      </c>
    </row>
    <row r="2065" spans="1:8">
      <c r="A2065">
        <v>1397</v>
      </c>
      <c r="B2065" t="s">
        <v>543</v>
      </c>
      <c r="C2065">
        <v>106</v>
      </c>
      <c r="D2065" t="s">
        <v>1002</v>
      </c>
      <c r="E2065">
        <v>1043</v>
      </c>
      <c r="F2065" s="48" t="str">
        <f t="shared" si="32"/>
        <v>Tỉnh Bình ĐịnhHuyện Hoài ÂnXã Ân Nghĩa</v>
      </c>
      <c r="G2065" t="s">
        <v>2736</v>
      </c>
      <c r="H2065">
        <v>7633</v>
      </c>
    </row>
    <row r="2066" spans="1:8">
      <c r="A2066">
        <v>1398</v>
      </c>
      <c r="B2066" t="s">
        <v>543</v>
      </c>
      <c r="C2066">
        <v>106</v>
      </c>
      <c r="D2066" t="s">
        <v>1002</v>
      </c>
      <c r="E2066">
        <v>1043</v>
      </c>
      <c r="F2066" s="48" t="str">
        <f t="shared" si="32"/>
        <v>Tỉnh Bình ĐịnhHuyện Hoài ÂnXã Ân Hảo</v>
      </c>
      <c r="G2066" t="s">
        <v>7312</v>
      </c>
      <c r="H2066">
        <v>7634</v>
      </c>
    </row>
    <row r="2067" spans="1:8">
      <c r="A2067">
        <v>1399</v>
      </c>
      <c r="B2067" t="s">
        <v>543</v>
      </c>
      <c r="C2067">
        <v>106</v>
      </c>
      <c r="D2067" t="s">
        <v>1002</v>
      </c>
      <c r="E2067">
        <v>1043</v>
      </c>
      <c r="F2067" s="48" t="str">
        <f t="shared" si="32"/>
        <v>Tỉnh Bình ĐịnhHuyện Hoài ÂnXã Ân Tường Tây</v>
      </c>
      <c r="G2067" t="s">
        <v>7313</v>
      </c>
      <c r="H2067">
        <v>7635</v>
      </c>
    </row>
    <row r="2068" spans="1:8">
      <c r="A2068">
        <v>1400</v>
      </c>
      <c r="B2068" t="s">
        <v>543</v>
      </c>
      <c r="C2068">
        <v>106</v>
      </c>
      <c r="D2068" t="s">
        <v>1002</v>
      </c>
      <c r="E2068">
        <v>1043</v>
      </c>
      <c r="F2068" s="48" t="str">
        <f t="shared" si="32"/>
        <v>Tỉnh Bình ĐịnhHuyện Hoài ÂnXã Ân Sơn</v>
      </c>
      <c r="G2068" t="s">
        <v>7314</v>
      </c>
      <c r="H2068">
        <v>7636</v>
      </c>
    </row>
    <row r="2069" spans="1:8">
      <c r="A2069">
        <v>1401</v>
      </c>
      <c r="B2069" t="s">
        <v>543</v>
      </c>
      <c r="C2069">
        <v>106</v>
      </c>
      <c r="D2069" t="s">
        <v>1002</v>
      </c>
      <c r="E2069">
        <v>1043</v>
      </c>
      <c r="F2069" s="48" t="str">
        <f t="shared" si="32"/>
        <v>Tỉnh Bình ĐịnhHuyện Hoài ÂnXã Ân Tường Đông</v>
      </c>
      <c r="G2069" t="s">
        <v>7315</v>
      </c>
      <c r="H2069">
        <v>7637</v>
      </c>
    </row>
    <row r="2070" spans="1:8">
      <c r="A2070">
        <v>1402</v>
      </c>
      <c r="B2070" t="s">
        <v>543</v>
      </c>
      <c r="C2070">
        <v>106</v>
      </c>
      <c r="D2070" t="s">
        <v>1002</v>
      </c>
      <c r="E2070">
        <v>1043</v>
      </c>
      <c r="F2070" s="48" t="str">
        <f t="shared" si="32"/>
        <v>Tỉnh Bình ĐịnhHuyện Hoài ÂnXã Bok Tới</v>
      </c>
      <c r="G2070" t="s">
        <v>7316</v>
      </c>
      <c r="H2070">
        <v>7638</v>
      </c>
    </row>
    <row r="2071" spans="1:8">
      <c r="A2071">
        <v>1403</v>
      </c>
      <c r="B2071" t="s">
        <v>543</v>
      </c>
      <c r="C2071">
        <v>106</v>
      </c>
      <c r="D2071" t="s">
        <v>1002</v>
      </c>
      <c r="E2071">
        <v>1043</v>
      </c>
      <c r="F2071" s="48" t="str">
        <f t="shared" si="32"/>
        <v>Tỉnh Bình ĐịnhHuyện Hoài ÂnXã Ân Phong</v>
      </c>
      <c r="G2071" t="s">
        <v>7317</v>
      </c>
      <c r="H2071">
        <v>7639</v>
      </c>
    </row>
    <row r="2072" spans="1:8">
      <c r="A2072">
        <v>1404</v>
      </c>
      <c r="B2072" t="s">
        <v>543</v>
      </c>
      <c r="C2072">
        <v>106</v>
      </c>
      <c r="D2072" t="s">
        <v>1002</v>
      </c>
      <c r="E2072">
        <v>1043</v>
      </c>
      <c r="F2072" s="48" t="str">
        <f t="shared" si="32"/>
        <v>Tỉnh Bình ĐịnhHuyện Hoài ÂnXã Ân Tín</v>
      </c>
      <c r="G2072" t="s">
        <v>7318</v>
      </c>
      <c r="H2072">
        <v>7640</v>
      </c>
    </row>
    <row r="2073" spans="1:8">
      <c r="A2073">
        <v>1405</v>
      </c>
      <c r="B2073" t="s">
        <v>543</v>
      </c>
      <c r="C2073">
        <v>106</v>
      </c>
      <c r="D2073" t="s">
        <v>1002</v>
      </c>
      <c r="E2073">
        <v>1043</v>
      </c>
      <c r="F2073" s="48" t="str">
        <f t="shared" si="32"/>
        <v>Tỉnh Bình ĐịnhHuyện Hoài ÂnXã Ân Đức</v>
      </c>
      <c r="G2073" t="s">
        <v>7319</v>
      </c>
      <c r="H2073">
        <v>7641</v>
      </c>
    </row>
    <row r="2074" spans="1:8">
      <c r="A2074">
        <v>1406</v>
      </c>
      <c r="B2074" t="s">
        <v>543</v>
      </c>
      <c r="C2074">
        <v>106</v>
      </c>
      <c r="D2074" t="s">
        <v>1002</v>
      </c>
      <c r="E2074">
        <v>1043</v>
      </c>
      <c r="F2074" s="48" t="str">
        <f t="shared" si="32"/>
        <v>Tỉnh Bình ĐịnhHuyện Hoài ÂnXã Ân Hữu</v>
      </c>
      <c r="G2074" t="s">
        <v>7320</v>
      </c>
      <c r="H2074">
        <v>7642</v>
      </c>
    </row>
    <row r="2075" spans="1:8">
      <c r="A2075">
        <v>1858</v>
      </c>
      <c r="B2075" t="s">
        <v>543</v>
      </c>
      <c r="C2075">
        <v>106</v>
      </c>
      <c r="D2075" t="s">
        <v>1003</v>
      </c>
      <c r="E2075">
        <v>1044</v>
      </c>
      <c r="F2075" s="48" t="str">
        <f t="shared" si="32"/>
        <v>Tỉnh Bình ĐịnhHuyện Phù MỹThị trấn Bình Dương</v>
      </c>
      <c r="G2075" t="s">
        <v>7050</v>
      </c>
      <c r="H2075">
        <v>7221</v>
      </c>
    </row>
    <row r="2076" spans="1:8">
      <c r="A2076">
        <v>1859</v>
      </c>
      <c r="B2076" t="s">
        <v>543</v>
      </c>
      <c r="C2076">
        <v>106</v>
      </c>
      <c r="D2076" t="s">
        <v>1003</v>
      </c>
      <c r="E2076">
        <v>1044</v>
      </c>
      <c r="F2076" s="48" t="str">
        <f t="shared" si="32"/>
        <v>Tỉnh Bình ĐịnhHuyện Phù MỹXã Mỹ An</v>
      </c>
      <c r="G2076" t="s">
        <v>5927</v>
      </c>
      <c r="H2076">
        <v>7222</v>
      </c>
    </row>
    <row r="2077" spans="1:8">
      <c r="A2077">
        <v>1860</v>
      </c>
      <c r="B2077" t="s">
        <v>543</v>
      </c>
      <c r="C2077">
        <v>106</v>
      </c>
      <c r="D2077" t="s">
        <v>1003</v>
      </c>
      <c r="E2077">
        <v>1044</v>
      </c>
      <c r="F2077" s="48" t="str">
        <f t="shared" si="32"/>
        <v>Tỉnh Bình ĐịnhHuyện Phù MỹXã Mỹ Thành</v>
      </c>
      <c r="G2077" t="s">
        <v>2720</v>
      </c>
      <c r="H2077">
        <v>7223</v>
      </c>
    </row>
    <row r="2078" spans="1:8">
      <c r="A2078">
        <v>1861</v>
      </c>
      <c r="B2078" t="s">
        <v>543</v>
      </c>
      <c r="C2078">
        <v>106</v>
      </c>
      <c r="D2078" t="s">
        <v>1003</v>
      </c>
      <c r="E2078">
        <v>1044</v>
      </c>
      <c r="F2078" s="48" t="str">
        <f t="shared" si="32"/>
        <v>Tỉnh Bình ĐịnhHuyện Phù MỹXã Mỹ Lộc</v>
      </c>
      <c r="G2078" t="s">
        <v>5238</v>
      </c>
      <c r="H2078">
        <v>7224</v>
      </c>
    </row>
    <row r="2079" spans="1:8">
      <c r="A2079">
        <v>1862</v>
      </c>
      <c r="B2079" t="s">
        <v>543</v>
      </c>
      <c r="C2079">
        <v>106</v>
      </c>
      <c r="D2079" t="s">
        <v>1003</v>
      </c>
      <c r="E2079">
        <v>1044</v>
      </c>
      <c r="F2079" s="48" t="str">
        <f t="shared" si="32"/>
        <v>Tỉnh Bình ĐịnhHuyện Phù MỹThị trấn Phù Mỹ</v>
      </c>
      <c r="G2079" t="s">
        <v>7051</v>
      </c>
      <c r="H2079">
        <v>7225</v>
      </c>
    </row>
    <row r="2080" spans="1:8">
      <c r="A2080">
        <v>1863</v>
      </c>
      <c r="B2080" t="s">
        <v>543</v>
      </c>
      <c r="C2080">
        <v>106</v>
      </c>
      <c r="D2080" t="s">
        <v>1003</v>
      </c>
      <c r="E2080">
        <v>1044</v>
      </c>
      <c r="F2080" s="48" t="str">
        <f t="shared" si="32"/>
        <v>Tỉnh Bình ĐịnhHuyện Phù MỹXã Mỹ Châu</v>
      </c>
      <c r="G2080" t="s">
        <v>7052</v>
      </c>
      <c r="H2080">
        <v>7226</v>
      </c>
    </row>
    <row r="2081" spans="1:8">
      <c r="A2081">
        <v>1864</v>
      </c>
      <c r="B2081" t="s">
        <v>543</v>
      </c>
      <c r="C2081">
        <v>106</v>
      </c>
      <c r="D2081" t="s">
        <v>1003</v>
      </c>
      <c r="E2081">
        <v>1044</v>
      </c>
      <c r="F2081" s="48" t="str">
        <f t="shared" si="32"/>
        <v>Tỉnh Bình ĐịnhHuyện Phù MỹXã Mỹ Hiệp</v>
      </c>
      <c r="G2081" t="s">
        <v>3885</v>
      </c>
      <c r="H2081">
        <v>7227</v>
      </c>
    </row>
    <row r="2082" spans="1:8">
      <c r="A2082">
        <v>1865</v>
      </c>
      <c r="B2082" t="s">
        <v>543</v>
      </c>
      <c r="C2082">
        <v>106</v>
      </c>
      <c r="D2082" t="s">
        <v>1003</v>
      </c>
      <c r="E2082">
        <v>1044</v>
      </c>
      <c r="F2082" s="48" t="str">
        <f t="shared" si="32"/>
        <v>Tỉnh Bình ĐịnhHuyện Phù MỹXã Mỹ Cát</v>
      </c>
      <c r="G2082" t="s">
        <v>7053</v>
      </c>
      <c r="H2082">
        <v>7228</v>
      </c>
    </row>
    <row r="2083" spans="1:8">
      <c r="A2083">
        <v>1866</v>
      </c>
      <c r="B2083" t="s">
        <v>543</v>
      </c>
      <c r="C2083">
        <v>106</v>
      </c>
      <c r="D2083" t="s">
        <v>1003</v>
      </c>
      <c r="E2083">
        <v>1044</v>
      </c>
      <c r="F2083" s="48" t="str">
        <f t="shared" si="32"/>
        <v>Tỉnh Bình ĐịnhHuyện Phù MỹXã Mỹ Đức</v>
      </c>
      <c r="G2083" t="s">
        <v>2261</v>
      </c>
      <c r="H2083">
        <v>7229</v>
      </c>
    </row>
    <row r="2084" spans="1:8">
      <c r="A2084">
        <v>1867</v>
      </c>
      <c r="B2084" t="s">
        <v>543</v>
      </c>
      <c r="C2084">
        <v>106</v>
      </c>
      <c r="D2084" t="s">
        <v>1003</v>
      </c>
      <c r="E2084">
        <v>1044</v>
      </c>
      <c r="F2084" s="48" t="str">
        <f t="shared" si="32"/>
        <v>Tỉnh Bình ĐịnhHuyện Phù MỹXã Mỹ Phong</v>
      </c>
      <c r="G2084" t="s">
        <v>7054</v>
      </c>
      <c r="H2084">
        <v>7230</v>
      </c>
    </row>
    <row r="2085" spans="1:8">
      <c r="A2085">
        <v>1868</v>
      </c>
      <c r="B2085" t="s">
        <v>543</v>
      </c>
      <c r="C2085">
        <v>106</v>
      </c>
      <c r="D2085" t="s">
        <v>1003</v>
      </c>
      <c r="E2085">
        <v>1044</v>
      </c>
      <c r="F2085" s="48" t="str">
        <f t="shared" si="32"/>
        <v>Tỉnh Bình ĐịnhHuyện Phù MỹXã Mỹ Thọ</v>
      </c>
      <c r="G2085" t="s">
        <v>3882</v>
      </c>
      <c r="H2085">
        <v>7231</v>
      </c>
    </row>
    <row r="2086" spans="1:8">
      <c r="A2086">
        <v>1869</v>
      </c>
      <c r="B2086" t="s">
        <v>543</v>
      </c>
      <c r="C2086">
        <v>106</v>
      </c>
      <c r="D2086" t="s">
        <v>1003</v>
      </c>
      <c r="E2086">
        <v>1044</v>
      </c>
      <c r="F2086" s="48" t="str">
        <f t="shared" si="32"/>
        <v>Tỉnh Bình ĐịnhHuyện Phù MỹXã Mỹ Tài</v>
      </c>
      <c r="G2086" t="s">
        <v>7055</v>
      </c>
      <c r="H2086">
        <v>7232</v>
      </c>
    </row>
    <row r="2087" spans="1:8">
      <c r="A2087">
        <v>1870</v>
      </c>
      <c r="B2087" t="s">
        <v>543</v>
      </c>
      <c r="C2087">
        <v>106</v>
      </c>
      <c r="D2087" t="s">
        <v>1003</v>
      </c>
      <c r="E2087">
        <v>1044</v>
      </c>
      <c r="F2087" s="48" t="str">
        <f t="shared" si="32"/>
        <v>Tỉnh Bình ĐịnhHuyện Phù MỹXã Mỹ Chánh Tây</v>
      </c>
      <c r="G2087" t="s">
        <v>7056</v>
      </c>
      <c r="H2087">
        <v>7233</v>
      </c>
    </row>
    <row r="2088" spans="1:8">
      <c r="A2088">
        <v>1871</v>
      </c>
      <c r="B2088" t="s">
        <v>543</v>
      </c>
      <c r="C2088">
        <v>106</v>
      </c>
      <c r="D2088" t="s">
        <v>1003</v>
      </c>
      <c r="E2088">
        <v>1044</v>
      </c>
      <c r="F2088" s="48" t="str">
        <f t="shared" si="32"/>
        <v>Tỉnh Bình ĐịnhHuyện Phù MỹXã Mỹ Trinh</v>
      </c>
      <c r="G2088" t="s">
        <v>7057</v>
      </c>
      <c r="H2088">
        <v>7234</v>
      </c>
    </row>
    <row r="2089" spans="1:8">
      <c r="A2089">
        <v>1872</v>
      </c>
      <c r="B2089" t="s">
        <v>543</v>
      </c>
      <c r="C2089">
        <v>106</v>
      </c>
      <c r="D2089" t="s">
        <v>1003</v>
      </c>
      <c r="E2089">
        <v>1044</v>
      </c>
      <c r="F2089" s="48" t="str">
        <f t="shared" si="32"/>
        <v>Tỉnh Bình ĐịnhHuyện Phù MỹXã Mỹ Lợi</v>
      </c>
      <c r="G2089" t="s">
        <v>7058</v>
      </c>
      <c r="H2089">
        <v>7235</v>
      </c>
    </row>
    <row r="2090" spans="1:8">
      <c r="A2090">
        <v>1873</v>
      </c>
      <c r="B2090" t="s">
        <v>543</v>
      </c>
      <c r="C2090">
        <v>106</v>
      </c>
      <c r="D2090" t="s">
        <v>1003</v>
      </c>
      <c r="E2090">
        <v>1044</v>
      </c>
      <c r="F2090" s="48" t="str">
        <f t="shared" si="32"/>
        <v>Tỉnh Bình ĐịnhHuyện Phù MỹXã Mỹ Hòa</v>
      </c>
      <c r="G2090" t="s">
        <v>2836</v>
      </c>
      <c r="H2090">
        <v>7236</v>
      </c>
    </row>
    <row r="2091" spans="1:8">
      <c r="A2091">
        <v>1874</v>
      </c>
      <c r="B2091" t="s">
        <v>543</v>
      </c>
      <c r="C2091">
        <v>106</v>
      </c>
      <c r="D2091" t="s">
        <v>1003</v>
      </c>
      <c r="E2091">
        <v>1044</v>
      </c>
      <c r="F2091" s="48" t="str">
        <f t="shared" si="32"/>
        <v>Tỉnh Bình ĐịnhHuyện Phù MỹXã Mỹ Thắng</v>
      </c>
      <c r="G2091" t="s">
        <v>4831</v>
      </c>
      <c r="H2091">
        <v>7237</v>
      </c>
    </row>
    <row r="2092" spans="1:8">
      <c r="A2092">
        <v>1875</v>
      </c>
      <c r="B2092" t="s">
        <v>543</v>
      </c>
      <c r="C2092">
        <v>106</v>
      </c>
      <c r="D2092" t="s">
        <v>1003</v>
      </c>
      <c r="E2092">
        <v>1044</v>
      </c>
      <c r="F2092" s="48" t="str">
        <f t="shared" si="32"/>
        <v>Tỉnh Bình ĐịnhHuyện Phù MỹXã Mỹ Chánh</v>
      </c>
      <c r="G2092" t="s">
        <v>4088</v>
      </c>
      <c r="H2092">
        <v>7238</v>
      </c>
    </row>
    <row r="2093" spans="1:8">
      <c r="A2093">
        <v>1876</v>
      </c>
      <c r="B2093" t="s">
        <v>543</v>
      </c>
      <c r="C2093">
        <v>106</v>
      </c>
      <c r="D2093" t="s">
        <v>1003</v>
      </c>
      <c r="E2093">
        <v>1044</v>
      </c>
      <c r="F2093" s="48" t="str">
        <f t="shared" si="32"/>
        <v>Tỉnh Bình ĐịnhHuyện Phù MỹXã Mỹ Quang</v>
      </c>
      <c r="G2093" t="s">
        <v>7059</v>
      </c>
      <c r="H2093">
        <v>7239</v>
      </c>
    </row>
    <row r="2094" spans="1:8">
      <c r="A2094">
        <v>1877</v>
      </c>
      <c r="B2094" t="s">
        <v>543</v>
      </c>
      <c r="C2094">
        <v>106</v>
      </c>
      <c r="D2094" t="s">
        <v>1004</v>
      </c>
      <c r="E2094">
        <v>1045</v>
      </c>
      <c r="F2094" s="48" t="str">
        <f t="shared" si="32"/>
        <v>Tỉnh Bình ĐịnhHuyện Vĩnh ThạnhXã Vĩnh Hảo</v>
      </c>
      <c r="G2094" t="s">
        <v>4276</v>
      </c>
      <c r="H2094">
        <v>7240</v>
      </c>
    </row>
    <row r="2095" spans="1:8">
      <c r="A2095">
        <v>1878</v>
      </c>
      <c r="B2095" t="s">
        <v>543</v>
      </c>
      <c r="C2095">
        <v>106</v>
      </c>
      <c r="D2095" t="s">
        <v>1004</v>
      </c>
      <c r="E2095">
        <v>1045</v>
      </c>
      <c r="F2095" s="48" t="str">
        <f t="shared" si="32"/>
        <v>Tỉnh Bình ĐịnhHuyện Vĩnh ThạnhXã Vĩnh Kim</v>
      </c>
      <c r="G2095" t="s">
        <v>2289</v>
      </c>
      <c r="H2095">
        <v>7241</v>
      </c>
    </row>
    <row r="2096" spans="1:8">
      <c r="A2096">
        <v>1879</v>
      </c>
      <c r="B2096" t="s">
        <v>543</v>
      </c>
      <c r="C2096">
        <v>106</v>
      </c>
      <c r="D2096" t="s">
        <v>1004</v>
      </c>
      <c r="E2096">
        <v>1045</v>
      </c>
      <c r="F2096" s="48" t="str">
        <f t="shared" si="32"/>
        <v>Tỉnh Bình ĐịnhHuyện Vĩnh ThạnhXã Vĩnh Sơn</v>
      </c>
      <c r="G2096" t="s">
        <v>2293</v>
      </c>
      <c r="H2096">
        <v>7242</v>
      </c>
    </row>
    <row r="2097" spans="1:8">
      <c r="A2097">
        <v>3429</v>
      </c>
      <c r="B2097" t="s">
        <v>543</v>
      </c>
      <c r="C2097">
        <v>106</v>
      </c>
      <c r="D2097" t="s">
        <v>1006</v>
      </c>
      <c r="E2097">
        <v>1047</v>
      </c>
      <c r="F2097" s="48" t="str">
        <f t="shared" si="32"/>
        <v>Tỉnh Bình ĐịnhHuyện Phù CátXã Cát Sơn</v>
      </c>
      <c r="G2097" t="s">
        <v>5956</v>
      </c>
      <c r="H2097">
        <v>5647</v>
      </c>
    </row>
    <row r="2098" spans="1:8">
      <c r="A2098">
        <v>3430</v>
      </c>
      <c r="B2098" t="s">
        <v>543</v>
      </c>
      <c r="C2098">
        <v>106</v>
      </c>
      <c r="D2098" t="s">
        <v>1006</v>
      </c>
      <c r="E2098">
        <v>1047</v>
      </c>
      <c r="F2098" s="48" t="str">
        <f t="shared" si="32"/>
        <v>Tỉnh Bình ĐịnhHuyện Phù CátXã Cát Khánh</v>
      </c>
      <c r="G2098" t="s">
        <v>5957</v>
      </c>
      <c r="H2098">
        <v>5648</v>
      </c>
    </row>
    <row r="2099" spans="1:8">
      <c r="A2099">
        <v>3431</v>
      </c>
      <c r="B2099" t="s">
        <v>543</v>
      </c>
      <c r="C2099">
        <v>106</v>
      </c>
      <c r="D2099" t="s">
        <v>1006</v>
      </c>
      <c r="E2099">
        <v>1047</v>
      </c>
      <c r="F2099" s="48" t="str">
        <f t="shared" si="32"/>
        <v>Tỉnh Bình ĐịnhHuyện Phù CátXã Cát Hanh</v>
      </c>
      <c r="G2099" t="s">
        <v>5958</v>
      </c>
      <c r="H2099">
        <v>5649</v>
      </c>
    </row>
    <row r="2100" spans="1:8">
      <c r="A2100">
        <v>3432</v>
      </c>
      <c r="B2100" t="s">
        <v>543</v>
      </c>
      <c r="C2100">
        <v>106</v>
      </c>
      <c r="D2100" t="s">
        <v>1006</v>
      </c>
      <c r="E2100">
        <v>1047</v>
      </c>
      <c r="F2100" s="48" t="str">
        <f t="shared" si="32"/>
        <v>Tỉnh Bình ĐịnhHuyện Phù CátXã Cát Hải</v>
      </c>
      <c r="G2100" t="s">
        <v>5959</v>
      </c>
      <c r="H2100">
        <v>5650</v>
      </c>
    </row>
    <row r="2101" spans="1:8">
      <c r="A2101">
        <v>3433</v>
      </c>
      <c r="B2101" t="s">
        <v>543</v>
      </c>
      <c r="C2101">
        <v>106</v>
      </c>
      <c r="D2101" t="s">
        <v>1006</v>
      </c>
      <c r="E2101">
        <v>1047</v>
      </c>
      <c r="F2101" s="48" t="str">
        <f t="shared" si="32"/>
        <v>Tỉnh Bình ĐịnhHuyện Phù CátXã Cát Tân</v>
      </c>
      <c r="G2101" t="s">
        <v>5960</v>
      </c>
      <c r="H2101">
        <v>5651</v>
      </c>
    </row>
    <row r="2102" spans="1:8">
      <c r="A2102">
        <v>3434</v>
      </c>
      <c r="B2102" t="s">
        <v>543</v>
      </c>
      <c r="C2102">
        <v>106</v>
      </c>
      <c r="D2102" t="s">
        <v>1006</v>
      </c>
      <c r="E2102">
        <v>1047</v>
      </c>
      <c r="F2102" s="48" t="str">
        <f t="shared" si="32"/>
        <v>Tỉnh Bình ĐịnhHuyện Phù CátXã Cát Thành</v>
      </c>
      <c r="G2102" t="s">
        <v>5961</v>
      </c>
      <c r="H2102">
        <v>5652</v>
      </c>
    </row>
    <row r="2103" spans="1:8">
      <c r="A2103">
        <v>3435</v>
      </c>
      <c r="B2103" t="s">
        <v>543</v>
      </c>
      <c r="C2103">
        <v>106</v>
      </c>
      <c r="D2103" t="s">
        <v>1006</v>
      </c>
      <c r="E2103">
        <v>1047</v>
      </c>
      <c r="F2103" s="48" t="str">
        <f t="shared" si="32"/>
        <v>Tỉnh Bình ĐịnhHuyện Phù CátXã Cát Nhơn</v>
      </c>
      <c r="G2103" t="s">
        <v>5962</v>
      </c>
      <c r="H2103">
        <v>5653</v>
      </c>
    </row>
    <row r="2104" spans="1:8">
      <c r="A2104">
        <v>3436</v>
      </c>
      <c r="B2104" t="s">
        <v>543</v>
      </c>
      <c r="C2104">
        <v>106</v>
      </c>
      <c r="D2104" t="s">
        <v>1006</v>
      </c>
      <c r="E2104">
        <v>1047</v>
      </c>
      <c r="F2104" s="48" t="str">
        <f t="shared" si="32"/>
        <v>Tỉnh Bình ĐịnhHuyện Phù CátXã Cát Hưng</v>
      </c>
      <c r="G2104" t="s">
        <v>5963</v>
      </c>
      <c r="H2104">
        <v>5654</v>
      </c>
    </row>
    <row r="2105" spans="1:8">
      <c r="A2105">
        <v>3437</v>
      </c>
      <c r="B2105" t="s">
        <v>543</v>
      </c>
      <c r="C2105">
        <v>106</v>
      </c>
      <c r="D2105" t="s">
        <v>1006</v>
      </c>
      <c r="E2105">
        <v>1047</v>
      </c>
      <c r="F2105" s="48" t="str">
        <f t="shared" si="32"/>
        <v>Tỉnh Bình ĐịnhHuyện Phù CátXã Cát Tường</v>
      </c>
      <c r="G2105" t="s">
        <v>5964</v>
      </c>
      <c r="H2105">
        <v>5655</v>
      </c>
    </row>
    <row r="2106" spans="1:8">
      <c r="A2106">
        <v>3438</v>
      </c>
      <c r="B2106" t="s">
        <v>543</v>
      </c>
      <c r="C2106">
        <v>106</v>
      </c>
      <c r="D2106" t="s">
        <v>1006</v>
      </c>
      <c r="E2106">
        <v>1047</v>
      </c>
      <c r="F2106" s="48" t="str">
        <f t="shared" si="32"/>
        <v>Tỉnh Bình ĐịnhHuyện Phù CátXã Cát Tiến</v>
      </c>
      <c r="G2106" t="s">
        <v>5965</v>
      </c>
      <c r="H2106">
        <v>5656</v>
      </c>
    </row>
    <row r="2107" spans="1:8">
      <c r="A2107">
        <v>3439</v>
      </c>
      <c r="B2107" t="s">
        <v>543</v>
      </c>
      <c r="C2107">
        <v>106</v>
      </c>
      <c r="D2107" t="s">
        <v>1006</v>
      </c>
      <c r="E2107">
        <v>1047</v>
      </c>
      <c r="F2107" s="48" t="str">
        <f t="shared" si="32"/>
        <v>Tỉnh Bình ĐịnhHuyện Phù CátXã Cát Minh</v>
      </c>
      <c r="G2107" t="s">
        <v>5966</v>
      </c>
      <c r="H2107">
        <v>5657</v>
      </c>
    </row>
    <row r="2108" spans="1:8">
      <c r="A2108">
        <v>3440</v>
      </c>
      <c r="B2108" t="s">
        <v>543</v>
      </c>
      <c r="C2108">
        <v>106</v>
      </c>
      <c r="D2108" t="s">
        <v>1006</v>
      </c>
      <c r="E2108">
        <v>1047</v>
      </c>
      <c r="F2108" s="48" t="str">
        <f t="shared" si="32"/>
        <v>Tỉnh Bình ĐịnhHuyện Phù CátXã Cát Tài</v>
      </c>
      <c r="G2108" t="s">
        <v>5967</v>
      </c>
      <c r="H2108">
        <v>5658</v>
      </c>
    </row>
    <row r="2109" spans="1:8">
      <c r="A2109">
        <v>3441</v>
      </c>
      <c r="B2109" t="s">
        <v>543</v>
      </c>
      <c r="C2109">
        <v>106</v>
      </c>
      <c r="D2109" t="s">
        <v>1006</v>
      </c>
      <c r="E2109">
        <v>1047</v>
      </c>
      <c r="F2109" s="48" t="str">
        <f t="shared" si="32"/>
        <v>Tỉnh Bình ĐịnhHuyện Phù CátXã Cát Lâm</v>
      </c>
      <c r="G2109" t="s">
        <v>5968</v>
      </c>
      <c r="H2109">
        <v>5659</v>
      </c>
    </row>
    <row r="2110" spans="1:8">
      <c r="A2110">
        <v>3442</v>
      </c>
      <c r="B2110" t="s">
        <v>543</v>
      </c>
      <c r="C2110">
        <v>106</v>
      </c>
      <c r="D2110" t="s">
        <v>1006</v>
      </c>
      <c r="E2110">
        <v>1047</v>
      </c>
      <c r="F2110" s="48" t="str">
        <f t="shared" si="32"/>
        <v>Tỉnh Bình ĐịnhHuyện Phù CátThị trấn Ngô Mây</v>
      </c>
      <c r="G2110" t="s">
        <v>5969</v>
      </c>
      <c r="H2110">
        <v>5660</v>
      </c>
    </row>
    <row r="2111" spans="1:8">
      <c r="A2111">
        <v>3443</v>
      </c>
      <c r="B2111" t="s">
        <v>543</v>
      </c>
      <c r="C2111">
        <v>106</v>
      </c>
      <c r="D2111" t="s">
        <v>1006</v>
      </c>
      <c r="E2111">
        <v>1047</v>
      </c>
      <c r="F2111" s="48" t="str">
        <f t="shared" si="32"/>
        <v>Tỉnh Bình ĐịnhHuyện Phù CátXã Cát Chánh</v>
      </c>
      <c r="G2111" t="s">
        <v>5970</v>
      </c>
      <c r="H2111">
        <v>5661</v>
      </c>
    </row>
    <row r="2112" spans="1:8">
      <c r="A2112">
        <v>3444</v>
      </c>
      <c r="B2112" t="s">
        <v>543</v>
      </c>
      <c r="C2112">
        <v>106</v>
      </c>
      <c r="D2112" t="s">
        <v>1006</v>
      </c>
      <c r="E2112">
        <v>1047</v>
      </c>
      <c r="F2112" s="48" t="str">
        <f t="shared" si="32"/>
        <v>Tỉnh Bình ĐịnhHuyện Phù CátXã Cát Trinh</v>
      </c>
      <c r="G2112" t="s">
        <v>5971</v>
      </c>
      <c r="H2112">
        <v>5662</v>
      </c>
    </row>
    <row r="2113" spans="1:8">
      <c r="A2113">
        <v>3445</v>
      </c>
      <c r="B2113" t="s">
        <v>543</v>
      </c>
      <c r="C2113">
        <v>106</v>
      </c>
      <c r="D2113" t="s">
        <v>1006</v>
      </c>
      <c r="E2113">
        <v>1047</v>
      </c>
      <c r="F2113" s="48" t="str">
        <f t="shared" si="32"/>
        <v>Tỉnh Bình ĐịnhHuyện Phù CátXã Cát Hiệp</v>
      </c>
      <c r="G2113" t="s">
        <v>5972</v>
      </c>
      <c r="H2113">
        <v>5663</v>
      </c>
    </row>
    <row r="2114" spans="1:8">
      <c r="A2114">
        <v>3446</v>
      </c>
      <c r="B2114" t="s">
        <v>543</v>
      </c>
      <c r="C2114">
        <v>106</v>
      </c>
      <c r="D2114" t="s">
        <v>1006</v>
      </c>
      <c r="E2114">
        <v>1047</v>
      </c>
      <c r="F2114" s="48" t="str">
        <f t="shared" ref="F2114:F2177" si="33">B2114&amp;D2114&amp;G2114</f>
        <v>Tỉnh Bình ĐịnhHuyện Phù CátXã Cát Thắng</v>
      </c>
      <c r="G2114" t="s">
        <v>5973</v>
      </c>
      <c r="H2114">
        <v>5664</v>
      </c>
    </row>
    <row r="2115" spans="1:8">
      <c r="A2115">
        <v>2641</v>
      </c>
      <c r="B2115" t="s">
        <v>567</v>
      </c>
      <c r="C2115">
        <v>118</v>
      </c>
      <c r="D2115" t="s">
        <v>1131</v>
      </c>
      <c r="E2115">
        <v>1174</v>
      </c>
      <c r="F2115" s="48" t="str">
        <f t="shared" si="33"/>
        <v>Tỉnh Bình DươngThị xã Dĩ AnPhường Tân Đông Hiệp</v>
      </c>
      <c r="G2115" t="s">
        <v>8174</v>
      </c>
      <c r="H2115">
        <v>8879</v>
      </c>
    </row>
    <row r="2116" spans="1:8">
      <c r="A2116">
        <v>2642</v>
      </c>
      <c r="B2116" t="s">
        <v>567</v>
      </c>
      <c r="C2116">
        <v>118</v>
      </c>
      <c r="D2116" t="s">
        <v>1131</v>
      </c>
      <c r="E2116">
        <v>1174</v>
      </c>
      <c r="F2116" s="48" t="str">
        <f t="shared" si="33"/>
        <v>Tỉnh Bình DươngThị xã Dĩ AnPhường Đông Hòa</v>
      </c>
      <c r="G2116" t="s">
        <v>8175</v>
      </c>
      <c r="H2116">
        <v>8880</v>
      </c>
    </row>
    <row r="2117" spans="1:8">
      <c r="A2117">
        <v>2643</v>
      </c>
      <c r="B2117" t="s">
        <v>567</v>
      </c>
      <c r="C2117">
        <v>118</v>
      </c>
      <c r="D2117" t="s">
        <v>1131</v>
      </c>
      <c r="E2117">
        <v>1174</v>
      </c>
      <c r="F2117" s="48" t="str">
        <f t="shared" si="33"/>
        <v>Tỉnh Bình DươngThị xã Dĩ AnPhường Dĩ An</v>
      </c>
      <c r="G2117" t="s">
        <v>8176</v>
      </c>
      <c r="H2117">
        <v>8881</v>
      </c>
    </row>
    <row r="2118" spans="1:8">
      <c r="A2118">
        <v>2644</v>
      </c>
      <c r="B2118" t="s">
        <v>567</v>
      </c>
      <c r="C2118">
        <v>118</v>
      </c>
      <c r="D2118" t="s">
        <v>1131</v>
      </c>
      <c r="E2118">
        <v>1174</v>
      </c>
      <c r="F2118" s="48" t="str">
        <f t="shared" si="33"/>
        <v>Tỉnh Bình DươngThị xã Dĩ AnPhường Bình An</v>
      </c>
      <c r="G2118" t="s">
        <v>8177</v>
      </c>
      <c r="H2118">
        <v>8882</v>
      </c>
    </row>
    <row r="2119" spans="1:8">
      <c r="A2119">
        <v>2645</v>
      </c>
      <c r="B2119" t="s">
        <v>567</v>
      </c>
      <c r="C2119">
        <v>118</v>
      </c>
      <c r="D2119" t="s">
        <v>1131</v>
      </c>
      <c r="E2119">
        <v>1174</v>
      </c>
      <c r="F2119" s="48" t="str">
        <f t="shared" si="33"/>
        <v>Tỉnh Bình DươngThị xã Dĩ AnPhường Tân Bình</v>
      </c>
      <c r="G2119" t="s">
        <v>4356</v>
      </c>
      <c r="H2119">
        <v>8883</v>
      </c>
    </row>
    <row r="2120" spans="1:8">
      <c r="A2120">
        <v>2646</v>
      </c>
      <c r="B2120" t="s">
        <v>567</v>
      </c>
      <c r="C2120">
        <v>118</v>
      </c>
      <c r="D2120" t="s">
        <v>1131</v>
      </c>
      <c r="E2120">
        <v>1174</v>
      </c>
      <c r="F2120" s="48" t="str">
        <f t="shared" si="33"/>
        <v>Tỉnh Bình DươngThị xã Dĩ AnPhường Bình Thắng</v>
      </c>
      <c r="G2120" t="s">
        <v>8178</v>
      </c>
      <c r="H2120">
        <v>8884</v>
      </c>
    </row>
    <row r="2121" spans="1:8">
      <c r="A2121">
        <v>2647</v>
      </c>
      <c r="B2121" t="s">
        <v>567</v>
      </c>
      <c r="C2121">
        <v>118</v>
      </c>
      <c r="D2121" t="s">
        <v>1131</v>
      </c>
      <c r="E2121">
        <v>1174</v>
      </c>
      <c r="F2121" s="48" t="str">
        <f t="shared" si="33"/>
        <v>Tỉnh Bình DươngThị xã Dĩ AnPhường An Bình</v>
      </c>
      <c r="G2121" t="s">
        <v>2032</v>
      </c>
      <c r="H2121">
        <v>8885</v>
      </c>
    </row>
    <row r="2122" spans="1:8">
      <c r="A2122">
        <v>2648</v>
      </c>
      <c r="B2122" t="s">
        <v>567</v>
      </c>
      <c r="C2122">
        <v>118</v>
      </c>
      <c r="D2122" t="s">
        <v>1132</v>
      </c>
      <c r="E2122">
        <v>1175</v>
      </c>
      <c r="F2122" s="48" t="str">
        <f t="shared" si="33"/>
        <v>Tỉnh Bình DươngThị xã Thuận AnPhường An Thạnh</v>
      </c>
      <c r="G2122" t="s">
        <v>8179</v>
      </c>
      <c r="H2122">
        <v>8886</v>
      </c>
    </row>
    <row r="2123" spans="1:8">
      <c r="A2123">
        <v>2649</v>
      </c>
      <c r="B2123" t="s">
        <v>567</v>
      </c>
      <c r="C2123">
        <v>118</v>
      </c>
      <c r="D2123" t="s">
        <v>1132</v>
      </c>
      <c r="E2123">
        <v>1175</v>
      </c>
      <c r="F2123" s="48" t="str">
        <f t="shared" si="33"/>
        <v>Tỉnh Bình DươngThị xã Thuận AnPhường Bình Nhâm</v>
      </c>
      <c r="G2123" t="s">
        <v>8180</v>
      </c>
      <c r="H2123">
        <v>8887</v>
      </c>
    </row>
    <row r="2124" spans="1:8">
      <c r="A2124">
        <v>2650</v>
      </c>
      <c r="B2124" t="s">
        <v>567</v>
      </c>
      <c r="C2124">
        <v>118</v>
      </c>
      <c r="D2124" t="s">
        <v>1132</v>
      </c>
      <c r="E2124">
        <v>1175</v>
      </c>
      <c r="F2124" s="48" t="str">
        <f t="shared" si="33"/>
        <v>Tỉnh Bình DươngThị xã Thuận AnPhường Lái Thiêu</v>
      </c>
      <c r="G2124" t="s">
        <v>8181</v>
      </c>
      <c r="H2124">
        <v>8888</v>
      </c>
    </row>
    <row r="2125" spans="1:8">
      <c r="A2125">
        <v>2651</v>
      </c>
      <c r="B2125" t="s">
        <v>567</v>
      </c>
      <c r="C2125">
        <v>118</v>
      </c>
      <c r="D2125" t="s">
        <v>1132</v>
      </c>
      <c r="E2125">
        <v>1175</v>
      </c>
      <c r="F2125" s="48" t="str">
        <f t="shared" si="33"/>
        <v>Tỉnh Bình DươngThị xã Thuận AnPhường Thuận Giao</v>
      </c>
      <c r="G2125" t="s">
        <v>8182</v>
      </c>
      <c r="H2125">
        <v>8889</v>
      </c>
    </row>
    <row r="2126" spans="1:8">
      <c r="A2126">
        <v>2652</v>
      </c>
      <c r="B2126" t="s">
        <v>567</v>
      </c>
      <c r="C2126">
        <v>118</v>
      </c>
      <c r="D2126" t="s">
        <v>1132</v>
      </c>
      <c r="E2126">
        <v>1175</v>
      </c>
      <c r="F2126" s="48" t="str">
        <f t="shared" si="33"/>
        <v>Tỉnh Bình DươngThị xã Thuận AnPhường Vĩnh Phú</v>
      </c>
      <c r="G2126" t="s">
        <v>8183</v>
      </c>
      <c r="H2126">
        <v>8890</v>
      </c>
    </row>
    <row r="2127" spans="1:8">
      <c r="A2127">
        <v>2653</v>
      </c>
      <c r="B2127" t="s">
        <v>567</v>
      </c>
      <c r="C2127">
        <v>118</v>
      </c>
      <c r="D2127" t="s">
        <v>1132</v>
      </c>
      <c r="E2127">
        <v>1175</v>
      </c>
      <c r="F2127" s="48" t="str">
        <f t="shared" si="33"/>
        <v>Tỉnh Bình DươngThị xã Thuận AnPhường Bình Hòa</v>
      </c>
      <c r="G2127" t="s">
        <v>8184</v>
      </c>
      <c r="H2127">
        <v>8891</v>
      </c>
    </row>
    <row r="2128" spans="1:8">
      <c r="A2128">
        <v>2654</v>
      </c>
      <c r="B2128" t="s">
        <v>567</v>
      </c>
      <c r="C2128">
        <v>118</v>
      </c>
      <c r="D2128" t="s">
        <v>1132</v>
      </c>
      <c r="E2128">
        <v>1175</v>
      </c>
      <c r="F2128" s="48" t="str">
        <f t="shared" si="33"/>
        <v>Tỉnh Bình DươngThị xã Thuận AnPhường Bình Chuẩn</v>
      </c>
      <c r="G2128" t="s">
        <v>8185</v>
      </c>
      <c r="H2128">
        <v>8892</v>
      </c>
    </row>
    <row r="2129" spans="1:8">
      <c r="A2129">
        <v>2655</v>
      </c>
      <c r="B2129" t="s">
        <v>567</v>
      </c>
      <c r="C2129">
        <v>118</v>
      </c>
      <c r="D2129" t="s">
        <v>1132</v>
      </c>
      <c r="E2129">
        <v>1175</v>
      </c>
      <c r="F2129" s="48" t="str">
        <f t="shared" si="33"/>
        <v>Tỉnh Bình DươngThị xã Thuận AnXã An Sơn</v>
      </c>
      <c r="G2129" t="s">
        <v>2429</v>
      </c>
      <c r="H2129">
        <v>8893</v>
      </c>
    </row>
    <row r="2130" spans="1:8">
      <c r="A2130">
        <v>2656</v>
      </c>
      <c r="B2130" t="s">
        <v>567</v>
      </c>
      <c r="C2130">
        <v>118</v>
      </c>
      <c r="D2130" t="s">
        <v>1132</v>
      </c>
      <c r="E2130">
        <v>1175</v>
      </c>
      <c r="F2130" s="48" t="str">
        <f t="shared" si="33"/>
        <v>Tỉnh Bình DươngThị xã Thuận AnPhường An Phú</v>
      </c>
      <c r="G2130" t="s">
        <v>2031</v>
      </c>
      <c r="H2130">
        <v>8894</v>
      </c>
    </row>
    <row r="2131" spans="1:8">
      <c r="A2131">
        <v>2657</v>
      </c>
      <c r="B2131" t="s">
        <v>567</v>
      </c>
      <c r="C2131">
        <v>118</v>
      </c>
      <c r="D2131" t="s">
        <v>1132</v>
      </c>
      <c r="E2131">
        <v>1175</v>
      </c>
      <c r="F2131" s="48" t="str">
        <f t="shared" si="33"/>
        <v>Tỉnh Bình DươngThị xã Thuận AnPhường Hưng Định</v>
      </c>
      <c r="G2131" t="s">
        <v>8186</v>
      </c>
      <c r="H2131">
        <v>8895</v>
      </c>
    </row>
    <row r="2132" spans="1:8">
      <c r="A2132">
        <v>5235</v>
      </c>
      <c r="B2132" t="s">
        <v>567</v>
      </c>
      <c r="C2132">
        <v>118</v>
      </c>
      <c r="D2132" t="s">
        <v>1127</v>
      </c>
      <c r="E2132">
        <v>1170</v>
      </c>
      <c r="F2132" s="48" t="str">
        <f t="shared" si="33"/>
        <v>Tỉnh Bình DươngHuyện Dầu TiếngXã Thanh An</v>
      </c>
      <c r="G2132" t="s">
        <v>3118</v>
      </c>
      <c r="H2132">
        <v>6460</v>
      </c>
    </row>
    <row r="2133" spans="1:8">
      <c r="A2133">
        <v>5236</v>
      </c>
      <c r="B2133" t="s">
        <v>567</v>
      </c>
      <c r="C2133">
        <v>118</v>
      </c>
      <c r="D2133" t="s">
        <v>1127</v>
      </c>
      <c r="E2133">
        <v>1170</v>
      </c>
      <c r="F2133" s="48" t="str">
        <f t="shared" si="33"/>
        <v>Tỉnh Bình DươngHuyện Dầu TiếngXã Định Thành</v>
      </c>
      <c r="G2133" t="s">
        <v>5277</v>
      </c>
      <c r="H2133">
        <v>6461</v>
      </c>
    </row>
    <row r="2134" spans="1:8">
      <c r="A2134">
        <v>5237</v>
      </c>
      <c r="B2134" t="s">
        <v>567</v>
      </c>
      <c r="C2134">
        <v>118</v>
      </c>
      <c r="D2134" t="s">
        <v>1127</v>
      </c>
      <c r="E2134">
        <v>1170</v>
      </c>
      <c r="F2134" s="48" t="str">
        <f t="shared" si="33"/>
        <v>Tỉnh Bình DươngHuyện Dầu TiếngXã An Lập</v>
      </c>
      <c r="G2134" t="s">
        <v>5975</v>
      </c>
      <c r="H2134">
        <v>6462</v>
      </c>
    </row>
    <row r="2135" spans="1:8">
      <c r="A2135">
        <v>5238</v>
      </c>
      <c r="B2135" t="s">
        <v>567</v>
      </c>
      <c r="C2135">
        <v>118</v>
      </c>
      <c r="D2135" t="s">
        <v>1127</v>
      </c>
      <c r="E2135">
        <v>1170</v>
      </c>
      <c r="F2135" s="48" t="str">
        <f t="shared" si="33"/>
        <v>Tỉnh Bình DươngHuyện Dầu TiếngXã Long Hoà</v>
      </c>
      <c r="G2135" t="s">
        <v>4082</v>
      </c>
      <c r="H2135">
        <v>6463</v>
      </c>
    </row>
    <row r="2136" spans="1:8">
      <c r="A2136">
        <v>5239</v>
      </c>
      <c r="B2136" t="s">
        <v>567</v>
      </c>
      <c r="C2136">
        <v>118</v>
      </c>
      <c r="D2136" t="s">
        <v>1127</v>
      </c>
      <c r="E2136">
        <v>1170</v>
      </c>
      <c r="F2136" s="48" t="str">
        <f t="shared" si="33"/>
        <v>Tỉnh Bình DươngHuyện Dầu TiếngXã Định Hiệp</v>
      </c>
      <c r="G2136" t="s">
        <v>6547</v>
      </c>
      <c r="H2136">
        <v>6464</v>
      </c>
    </row>
    <row r="2137" spans="1:8">
      <c r="A2137">
        <v>5240</v>
      </c>
      <c r="B2137" t="s">
        <v>567</v>
      </c>
      <c r="C2137">
        <v>118</v>
      </c>
      <c r="D2137" t="s">
        <v>1127</v>
      </c>
      <c r="E2137">
        <v>1170</v>
      </c>
      <c r="F2137" s="48" t="str">
        <f t="shared" si="33"/>
        <v>Tỉnh Bình DươngHuyện Dầu TiếngXã Minh Thạnh</v>
      </c>
      <c r="G2137" t="s">
        <v>6548</v>
      </c>
      <c r="H2137">
        <v>6465</v>
      </c>
    </row>
    <row r="2138" spans="1:8">
      <c r="A2138">
        <v>5241</v>
      </c>
      <c r="B2138" t="s">
        <v>567</v>
      </c>
      <c r="C2138">
        <v>118</v>
      </c>
      <c r="D2138" t="s">
        <v>1127</v>
      </c>
      <c r="E2138">
        <v>1170</v>
      </c>
      <c r="F2138" s="48" t="str">
        <f t="shared" si="33"/>
        <v>Tỉnh Bình DươngHuyện Dầu TiếngXã Minh Hoà</v>
      </c>
      <c r="G2138" t="s">
        <v>6549</v>
      </c>
      <c r="H2138">
        <v>6466</v>
      </c>
    </row>
    <row r="2139" spans="1:8">
      <c r="A2139">
        <v>5242</v>
      </c>
      <c r="B2139" t="s">
        <v>567</v>
      </c>
      <c r="C2139">
        <v>118</v>
      </c>
      <c r="D2139" t="s">
        <v>1127</v>
      </c>
      <c r="E2139">
        <v>1170</v>
      </c>
      <c r="F2139" s="48" t="str">
        <f t="shared" si="33"/>
        <v>Tỉnh Bình DươngHuyện Dầu TiếngXã Long Tân</v>
      </c>
      <c r="G2139" t="s">
        <v>5991</v>
      </c>
      <c r="H2139">
        <v>6467</v>
      </c>
    </row>
    <row r="2140" spans="1:8">
      <c r="A2140">
        <v>5243</v>
      </c>
      <c r="B2140" t="s">
        <v>567</v>
      </c>
      <c r="C2140">
        <v>118</v>
      </c>
      <c r="D2140" t="s">
        <v>1127</v>
      </c>
      <c r="E2140">
        <v>1170</v>
      </c>
      <c r="F2140" s="48" t="str">
        <f t="shared" si="33"/>
        <v>Tỉnh Bình DươngHuyện Dầu TiếngXã Minh Tân</v>
      </c>
      <c r="G2140" t="s">
        <v>1533</v>
      </c>
      <c r="H2140">
        <v>6468</v>
      </c>
    </row>
    <row r="2141" spans="1:8">
      <c r="A2141">
        <v>5244</v>
      </c>
      <c r="B2141" t="s">
        <v>567</v>
      </c>
      <c r="C2141">
        <v>118</v>
      </c>
      <c r="D2141" t="s">
        <v>1127</v>
      </c>
      <c r="E2141">
        <v>1170</v>
      </c>
      <c r="F2141" s="48" t="str">
        <f t="shared" si="33"/>
        <v>Tỉnh Bình DươngHuyện Dầu TiếngXã Định An</v>
      </c>
      <c r="G2141" t="s">
        <v>3953</v>
      </c>
      <c r="H2141">
        <v>6469</v>
      </c>
    </row>
    <row r="2142" spans="1:8">
      <c r="A2142">
        <v>5245</v>
      </c>
      <c r="B2142" t="s">
        <v>567</v>
      </c>
      <c r="C2142">
        <v>118</v>
      </c>
      <c r="D2142" t="s">
        <v>1127</v>
      </c>
      <c r="E2142">
        <v>1170</v>
      </c>
      <c r="F2142" s="48" t="str">
        <f t="shared" si="33"/>
        <v>Tỉnh Bình DươngHuyện Dầu TiếngXã Thanh Tuyền</v>
      </c>
      <c r="G2142" t="s">
        <v>6550</v>
      </c>
      <c r="H2142">
        <v>6470</v>
      </c>
    </row>
    <row r="2143" spans="1:8">
      <c r="A2143">
        <v>5246</v>
      </c>
      <c r="B2143" t="s">
        <v>567</v>
      </c>
      <c r="C2143">
        <v>118</v>
      </c>
      <c r="D2143" t="s">
        <v>1127</v>
      </c>
      <c r="E2143">
        <v>1170</v>
      </c>
      <c r="F2143" s="48" t="str">
        <f t="shared" si="33"/>
        <v>Tỉnh Bình DươngHuyện Dầu TiếngThị trấn Dầu Tiếng</v>
      </c>
      <c r="G2143" t="s">
        <v>6551</v>
      </c>
      <c r="H2143">
        <v>6471</v>
      </c>
    </row>
    <row r="2144" spans="1:8">
      <c r="A2144">
        <v>5247</v>
      </c>
      <c r="B2144" t="s">
        <v>567</v>
      </c>
      <c r="C2144">
        <v>118</v>
      </c>
      <c r="D2144" t="s">
        <v>1128</v>
      </c>
      <c r="E2144">
        <v>1171</v>
      </c>
      <c r="F2144" s="48" t="str">
        <f t="shared" si="33"/>
        <v>Tỉnh Bình DươngThị xã Bến CátXã An Tây</v>
      </c>
      <c r="G2144" t="s">
        <v>6552</v>
      </c>
      <c r="H2144">
        <v>6472</v>
      </c>
    </row>
    <row r="2145" spans="1:8">
      <c r="A2145">
        <v>5248</v>
      </c>
      <c r="B2145" t="s">
        <v>567</v>
      </c>
      <c r="C2145">
        <v>118</v>
      </c>
      <c r="D2145" t="s">
        <v>1128</v>
      </c>
      <c r="E2145">
        <v>1171</v>
      </c>
      <c r="F2145" s="48" t="str">
        <f t="shared" si="33"/>
        <v>Tỉnh Bình DươngThị xã Bến CátXã Long Nguyên</v>
      </c>
      <c r="G2145" t="s">
        <v>6553</v>
      </c>
      <c r="H2145">
        <v>6473</v>
      </c>
    </row>
    <row r="2146" spans="1:8">
      <c r="A2146">
        <v>5249</v>
      </c>
      <c r="B2146" t="s">
        <v>567</v>
      </c>
      <c r="C2146">
        <v>118</v>
      </c>
      <c r="D2146" t="s">
        <v>1128</v>
      </c>
      <c r="E2146">
        <v>1171</v>
      </c>
      <c r="F2146" s="48" t="str">
        <f t="shared" si="33"/>
        <v>Tỉnh Bình DươngThị xã Bến CátXã An Điền</v>
      </c>
      <c r="G2146" t="s">
        <v>6554</v>
      </c>
      <c r="H2146">
        <v>6474</v>
      </c>
    </row>
    <row r="2147" spans="1:8">
      <c r="A2147">
        <v>5250</v>
      </c>
      <c r="B2147" t="s">
        <v>567</v>
      </c>
      <c r="C2147">
        <v>118</v>
      </c>
      <c r="D2147" t="s">
        <v>1128</v>
      </c>
      <c r="E2147">
        <v>1171</v>
      </c>
      <c r="F2147" s="48" t="str">
        <f t="shared" si="33"/>
        <v>Tỉnh Bình DươngThị xã Bến CátPhường Mỹ Phước</v>
      </c>
      <c r="G2147" t="s">
        <v>6555</v>
      </c>
      <c r="H2147">
        <v>6475</v>
      </c>
    </row>
    <row r="2148" spans="1:8">
      <c r="A2148">
        <v>5251</v>
      </c>
      <c r="B2148" t="s">
        <v>567</v>
      </c>
      <c r="C2148">
        <v>118</v>
      </c>
      <c r="D2148" t="s">
        <v>1128</v>
      </c>
      <c r="E2148">
        <v>1171</v>
      </c>
      <c r="F2148" s="48" t="str">
        <f t="shared" si="33"/>
        <v>Tỉnh Bình DươngThị xã Bến CátXã Lai Hưng</v>
      </c>
      <c r="G2148" t="s">
        <v>6556</v>
      </c>
      <c r="H2148">
        <v>6476</v>
      </c>
    </row>
    <row r="2149" spans="1:8">
      <c r="A2149">
        <v>5252</v>
      </c>
      <c r="B2149" t="s">
        <v>567</v>
      </c>
      <c r="C2149">
        <v>118</v>
      </c>
      <c r="D2149" t="s">
        <v>1128</v>
      </c>
      <c r="E2149">
        <v>1171</v>
      </c>
      <c r="F2149" s="48" t="str">
        <f t="shared" si="33"/>
        <v>Tỉnh Bình DươngThị xã Bến CátPhường Hòa Lợi</v>
      </c>
      <c r="G2149" t="s">
        <v>6557</v>
      </c>
      <c r="H2149">
        <v>6477</v>
      </c>
    </row>
    <row r="2150" spans="1:8">
      <c r="A2150">
        <v>5253</v>
      </c>
      <c r="B2150" t="s">
        <v>567</v>
      </c>
      <c r="C2150">
        <v>118</v>
      </c>
      <c r="D2150" t="s">
        <v>1128</v>
      </c>
      <c r="E2150">
        <v>1171</v>
      </c>
      <c r="F2150" s="48" t="str">
        <f t="shared" si="33"/>
        <v>Tỉnh Bình DươngThị xã Bến CátXã Trừ Văn Thố</v>
      </c>
      <c r="G2150" t="s">
        <v>6558</v>
      </c>
      <c r="H2150">
        <v>6478</v>
      </c>
    </row>
    <row r="2151" spans="1:8">
      <c r="A2151">
        <v>5254</v>
      </c>
      <c r="B2151" t="s">
        <v>567</v>
      </c>
      <c r="C2151">
        <v>118</v>
      </c>
      <c r="D2151" t="s">
        <v>1128</v>
      </c>
      <c r="E2151">
        <v>1171</v>
      </c>
      <c r="F2151" s="48" t="str">
        <f t="shared" si="33"/>
        <v>Tỉnh Bình DươngThị xã Bến CátXã Phú An</v>
      </c>
      <c r="G2151" t="s">
        <v>4616</v>
      </c>
      <c r="H2151">
        <v>6479</v>
      </c>
    </row>
    <row r="2152" spans="1:8">
      <c r="A2152">
        <v>5255</v>
      </c>
      <c r="B2152" t="s">
        <v>567</v>
      </c>
      <c r="C2152">
        <v>118</v>
      </c>
      <c r="D2152" t="s">
        <v>1128</v>
      </c>
      <c r="E2152">
        <v>1171</v>
      </c>
      <c r="F2152" s="48" t="str">
        <f t="shared" si="33"/>
        <v>Tỉnh Bình DươngThị xã Bến CátXã Lai Uyên</v>
      </c>
      <c r="G2152" t="s">
        <v>6559</v>
      </c>
      <c r="H2152">
        <v>6480</v>
      </c>
    </row>
    <row r="2153" spans="1:8">
      <c r="A2153">
        <v>5256</v>
      </c>
      <c r="B2153" t="s">
        <v>567</v>
      </c>
      <c r="C2153">
        <v>118</v>
      </c>
      <c r="D2153" t="s">
        <v>1128</v>
      </c>
      <c r="E2153">
        <v>1171</v>
      </c>
      <c r="F2153" s="48" t="str">
        <f t="shared" si="33"/>
        <v>Tỉnh Bình DươngThị xã Bến CátPhường Tân Định</v>
      </c>
      <c r="G2153" t="s">
        <v>6560</v>
      </c>
      <c r="H2153">
        <v>6481</v>
      </c>
    </row>
    <row r="2154" spans="1:8">
      <c r="A2154">
        <v>5257</v>
      </c>
      <c r="B2154" t="s">
        <v>567</v>
      </c>
      <c r="C2154">
        <v>118</v>
      </c>
      <c r="D2154" t="s">
        <v>1128</v>
      </c>
      <c r="E2154">
        <v>1171</v>
      </c>
      <c r="F2154" s="48" t="str">
        <f t="shared" si="33"/>
        <v>Tỉnh Bình DươngThị xã Bến CátPhường Chánh Phú Hòa</v>
      </c>
      <c r="G2154" t="s">
        <v>6561</v>
      </c>
      <c r="H2154">
        <v>6482</v>
      </c>
    </row>
    <row r="2155" spans="1:8">
      <c r="A2155">
        <v>5258</v>
      </c>
      <c r="B2155" t="s">
        <v>567</v>
      </c>
      <c r="C2155">
        <v>118</v>
      </c>
      <c r="D2155" t="s">
        <v>1128</v>
      </c>
      <c r="E2155">
        <v>1171</v>
      </c>
      <c r="F2155" s="48" t="str">
        <f t="shared" si="33"/>
        <v>Tỉnh Bình DươngThị xã Bến CátXã Cây Trường</v>
      </c>
      <c r="G2155" t="s">
        <v>6562</v>
      </c>
      <c r="H2155">
        <v>6483</v>
      </c>
    </row>
    <row r="2156" spans="1:8">
      <c r="A2156">
        <v>5259</v>
      </c>
      <c r="B2156" t="s">
        <v>567</v>
      </c>
      <c r="C2156">
        <v>118</v>
      </c>
      <c r="D2156" t="s">
        <v>1128</v>
      </c>
      <c r="E2156">
        <v>1171</v>
      </c>
      <c r="F2156" s="48" t="str">
        <f t="shared" si="33"/>
        <v>Tỉnh Bình DươngThị xã Bến CátPhường Thới Hòa</v>
      </c>
      <c r="G2156" t="s">
        <v>6563</v>
      </c>
      <c r="H2156">
        <v>6484</v>
      </c>
    </row>
    <row r="2157" spans="1:8">
      <c r="A2157">
        <v>5260</v>
      </c>
      <c r="B2157" t="s">
        <v>567</v>
      </c>
      <c r="C2157">
        <v>118</v>
      </c>
      <c r="D2157" t="s">
        <v>1128</v>
      </c>
      <c r="E2157">
        <v>1171</v>
      </c>
      <c r="F2157" s="48" t="str">
        <f t="shared" si="33"/>
        <v>Tỉnh Bình DươngThị xã Bến CátXã Tân Hưng</v>
      </c>
      <c r="G2157" t="s">
        <v>1859</v>
      </c>
      <c r="H2157">
        <v>6485</v>
      </c>
    </row>
    <row r="2158" spans="1:8">
      <c r="A2158">
        <v>5261</v>
      </c>
      <c r="B2158" t="s">
        <v>567</v>
      </c>
      <c r="C2158">
        <v>118</v>
      </c>
      <c r="D2158" t="s">
        <v>1128</v>
      </c>
      <c r="E2158">
        <v>1171</v>
      </c>
      <c r="F2158" s="48" t="str">
        <f t="shared" si="33"/>
        <v>Tỉnh Bình DươngThị xã Bến CátXã Hưng Hòa</v>
      </c>
      <c r="G2158" t="s">
        <v>6564</v>
      </c>
      <c r="H2158">
        <v>6486</v>
      </c>
    </row>
    <row r="2159" spans="1:8">
      <c r="A2159">
        <v>7755</v>
      </c>
      <c r="B2159" t="s">
        <v>567</v>
      </c>
      <c r="C2159">
        <v>118</v>
      </c>
      <c r="D2159" t="s">
        <v>9640</v>
      </c>
      <c r="E2159">
        <v>1169</v>
      </c>
      <c r="F2159" s="48" t="str">
        <f t="shared" si="33"/>
        <v>Tỉnh Bình DươngThành phố Thủ Dầu MộtPhường Phú Lợi</v>
      </c>
      <c r="G2159" t="s">
        <v>8807</v>
      </c>
      <c r="H2159">
        <v>9980</v>
      </c>
    </row>
    <row r="2160" spans="1:8">
      <c r="A2160">
        <v>7756</v>
      </c>
      <c r="B2160" t="s">
        <v>567</v>
      </c>
      <c r="C2160">
        <v>118</v>
      </c>
      <c r="D2160" t="s">
        <v>9640</v>
      </c>
      <c r="E2160">
        <v>1169</v>
      </c>
      <c r="F2160" s="48" t="str">
        <f t="shared" si="33"/>
        <v>Tỉnh Bình DươngThành phố Thủ Dầu MộtPhường Phú Cường</v>
      </c>
      <c r="G2160" t="s">
        <v>8808</v>
      </c>
      <c r="H2160">
        <v>9981</v>
      </c>
    </row>
    <row r="2161" spans="1:8">
      <c r="A2161">
        <v>7757</v>
      </c>
      <c r="B2161" t="s">
        <v>567</v>
      </c>
      <c r="C2161">
        <v>118</v>
      </c>
      <c r="D2161" t="s">
        <v>9640</v>
      </c>
      <c r="E2161">
        <v>1169</v>
      </c>
      <c r="F2161" s="48" t="str">
        <f t="shared" si="33"/>
        <v>Tỉnh Bình DươngThành phố Thủ Dầu MộtPhường Hiệp Thành</v>
      </c>
      <c r="G2161" t="s">
        <v>6499</v>
      </c>
      <c r="H2161">
        <v>9982</v>
      </c>
    </row>
    <row r="2162" spans="1:8">
      <c r="A2162">
        <v>7758</v>
      </c>
      <c r="B2162" t="s">
        <v>567</v>
      </c>
      <c r="C2162">
        <v>118</v>
      </c>
      <c r="D2162" t="s">
        <v>9640</v>
      </c>
      <c r="E2162">
        <v>1169</v>
      </c>
      <c r="F2162" s="48" t="str">
        <f t="shared" si="33"/>
        <v>Tỉnh Bình DươngThành phố Thủ Dầu MộtPhường Hoà Phú</v>
      </c>
      <c r="G2162" t="s">
        <v>8809</v>
      </c>
      <c r="H2162">
        <v>9983</v>
      </c>
    </row>
    <row r="2163" spans="1:8">
      <c r="A2163">
        <v>7759</v>
      </c>
      <c r="B2163" t="s">
        <v>567</v>
      </c>
      <c r="C2163">
        <v>118</v>
      </c>
      <c r="D2163" t="s">
        <v>9640</v>
      </c>
      <c r="E2163">
        <v>1169</v>
      </c>
      <c r="F2163" s="48" t="str">
        <f t="shared" si="33"/>
        <v>Tỉnh Bình DươngThành phố Thủ Dầu MộtPhường Tân An</v>
      </c>
      <c r="G2163" t="s">
        <v>2034</v>
      </c>
      <c r="H2163">
        <v>9984</v>
      </c>
    </row>
    <row r="2164" spans="1:8">
      <c r="A2164">
        <v>7760</v>
      </c>
      <c r="B2164" t="s">
        <v>567</v>
      </c>
      <c r="C2164">
        <v>118</v>
      </c>
      <c r="D2164" t="s">
        <v>9640</v>
      </c>
      <c r="E2164">
        <v>1169</v>
      </c>
      <c r="F2164" s="48" t="str">
        <f t="shared" si="33"/>
        <v>Tỉnh Bình DươngThành phố Thủ Dầu MộtPhường Phú Thọ</v>
      </c>
      <c r="G2164" t="s">
        <v>8810</v>
      </c>
      <c r="H2164">
        <v>9985</v>
      </c>
    </row>
    <row r="2165" spans="1:8">
      <c r="A2165">
        <v>7761</v>
      </c>
      <c r="B2165" t="s">
        <v>567</v>
      </c>
      <c r="C2165">
        <v>118</v>
      </c>
      <c r="D2165" t="s">
        <v>9640</v>
      </c>
      <c r="E2165">
        <v>1169</v>
      </c>
      <c r="F2165" s="48" t="str">
        <f t="shared" si="33"/>
        <v>Tỉnh Bình DươngThành phố Thủ Dầu MộtPhường Chánh Mỹ</v>
      </c>
      <c r="G2165" t="s">
        <v>8811</v>
      </c>
      <c r="H2165">
        <v>9986</v>
      </c>
    </row>
    <row r="2166" spans="1:8">
      <c r="A2166">
        <v>7762</v>
      </c>
      <c r="B2166" t="s">
        <v>567</v>
      </c>
      <c r="C2166">
        <v>118</v>
      </c>
      <c r="D2166" t="s">
        <v>9640</v>
      </c>
      <c r="E2166">
        <v>1169</v>
      </c>
      <c r="F2166" s="48" t="str">
        <f t="shared" si="33"/>
        <v>Tỉnh Bình DươngThành phố Thủ Dầu MộtPhường Hiệp An</v>
      </c>
      <c r="G2166" t="s">
        <v>8812</v>
      </c>
      <c r="H2166">
        <v>9987</v>
      </c>
    </row>
    <row r="2167" spans="1:8">
      <c r="A2167">
        <v>7763</v>
      </c>
      <c r="B2167" t="s">
        <v>567</v>
      </c>
      <c r="C2167">
        <v>118</v>
      </c>
      <c r="D2167" t="s">
        <v>9640</v>
      </c>
      <c r="E2167">
        <v>1169</v>
      </c>
      <c r="F2167" s="48" t="str">
        <f t="shared" si="33"/>
        <v>Tỉnh Bình DươngThành phố Thủ Dầu MộtPhường Tương Bình Hiệp</v>
      </c>
      <c r="G2167" t="s">
        <v>8813</v>
      </c>
      <c r="H2167">
        <v>9988</v>
      </c>
    </row>
    <row r="2168" spans="1:8">
      <c r="A2168">
        <v>7764</v>
      </c>
      <c r="B2168" t="s">
        <v>567</v>
      </c>
      <c r="C2168">
        <v>118</v>
      </c>
      <c r="D2168" t="s">
        <v>9640</v>
      </c>
      <c r="E2168">
        <v>1169</v>
      </c>
      <c r="F2168" s="48" t="str">
        <f t="shared" si="33"/>
        <v>Tỉnh Bình DươngThành phố Thủ Dầu MộtPhường Phú Mỹ</v>
      </c>
      <c r="G2168" t="s">
        <v>8814</v>
      </c>
      <c r="H2168">
        <v>9989</v>
      </c>
    </row>
    <row r="2169" spans="1:8">
      <c r="A2169">
        <v>7765</v>
      </c>
      <c r="B2169" t="s">
        <v>567</v>
      </c>
      <c r="C2169">
        <v>118</v>
      </c>
      <c r="D2169" t="s">
        <v>9640</v>
      </c>
      <c r="E2169">
        <v>1169</v>
      </c>
      <c r="F2169" s="48" t="str">
        <f t="shared" si="33"/>
        <v>Tỉnh Bình DươngThành phố Thủ Dầu MộtPhường Định Hòa</v>
      </c>
      <c r="G2169" t="s">
        <v>8815</v>
      </c>
      <c r="H2169">
        <v>9990</v>
      </c>
    </row>
    <row r="2170" spans="1:8">
      <c r="A2170">
        <v>7766</v>
      </c>
      <c r="B2170" t="s">
        <v>567</v>
      </c>
      <c r="C2170">
        <v>118</v>
      </c>
      <c r="D2170" t="s">
        <v>9640</v>
      </c>
      <c r="E2170">
        <v>1169</v>
      </c>
      <c r="F2170" s="48" t="str">
        <f t="shared" si="33"/>
        <v>Tỉnh Bình DươngThành phố Thủ Dầu MộtPhường Phú Tân</v>
      </c>
      <c r="G2170" t="s">
        <v>8816</v>
      </c>
      <c r="H2170">
        <v>9991</v>
      </c>
    </row>
    <row r="2171" spans="1:8">
      <c r="A2171">
        <v>7767</v>
      </c>
      <c r="B2171" t="s">
        <v>567</v>
      </c>
      <c r="C2171">
        <v>118</v>
      </c>
      <c r="D2171" t="s">
        <v>9640</v>
      </c>
      <c r="E2171">
        <v>1169</v>
      </c>
      <c r="F2171" s="48" t="str">
        <f t="shared" si="33"/>
        <v>Tỉnh Bình DươngThành phố Thủ Dầu MộtPhường Phú Hòa</v>
      </c>
      <c r="G2171" t="s">
        <v>4017</v>
      </c>
      <c r="H2171">
        <v>9992</v>
      </c>
    </row>
    <row r="2172" spans="1:8">
      <c r="A2172">
        <v>7768</v>
      </c>
      <c r="B2172" t="s">
        <v>567</v>
      </c>
      <c r="C2172">
        <v>118</v>
      </c>
      <c r="D2172" t="s">
        <v>9640</v>
      </c>
      <c r="E2172">
        <v>1169</v>
      </c>
      <c r="F2172" s="48" t="str">
        <f t="shared" si="33"/>
        <v>Tỉnh Bình DươngThành phố Thủ Dầu MộtPhường Chánh Nghĩa</v>
      </c>
      <c r="G2172" t="s">
        <v>8817</v>
      </c>
      <c r="H2172">
        <v>9993</v>
      </c>
    </row>
    <row r="2173" spans="1:8">
      <c r="A2173">
        <v>7769</v>
      </c>
      <c r="B2173" t="s">
        <v>567</v>
      </c>
      <c r="C2173">
        <v>118</v>
      </c>
      <c r="D2173" t="s">
        <v>1130</v>
      </c>
      <c r="E2173">
        <v>1173</v>
      </c>
      <c r="F2173" s="48" t="str">
        <f t="shared" si="33"/>
        <v>Tỉnh Bình DươngThị xã Tân UyênPhường Uyên Hưng</v>
      </c>
      <c r="G2173" t="s">
        <v>8818</v>
      </c>
      <c r="H2173">
        <v>9994</v>
      </c>
    </row>
    <row r="2174" spans="1:8">
      <c r="A2174">
        <v>7770</v>
      </c>
      <c r="B2174" t="s">
        <v>567</v>
      </c>
      <c r="C2174">
        <v>118</v>
      </c>
      <c r="D2174" t="s">
        <v>1130</v>
      </c>
      <c r="E2174">
        <v>1173</v>
      </c>
      <c r="F2174" s="48" t="str">
        <f t="shared" si="33"/>
        <v>Tỉnh Bình DươngThị xã Tân UyênXã Tân Thành</v>
      </c>
      <c r="G2174" t="s">
        <v>2092</v>
      </c>
      <c r="H2174">
        <v>9995</v>
      </c>
    </row>
    <row r="2175" spans="1:8">
      <c r="A2175">
        <v>7771</v>
      </c>
      <c r="B2175" t="s">
        <v>567</v>
      </c>
      <c r="C2175">
        <v>118</v>
      </c>
      <c r="D2175" t="s">
        <v>1130</v>
      </c>
      <c r="E2175">
        <v>1173</v>
      </c>
      <c r="F2175" s="48" t="str">
        <f t="shared" si="33"/>
        <v>Tỉnh Bình DươngThị xã Tân UyênXã Tân Lập</v>
      </c>
      <c r="G2175" t="s">
        <v>1699</v>
      </c>
      <c r="H2175">
        <v>9996</v>
      </c>
    </row>
    <row r="2176" spans="1:8">
      <c r="A2176">
        <v>7772</v>
      </c>
      <c r="B2176" t="s">
        <v>567</v>
      </c>
      <c r="C2176">
        <v>118</v>
      </c>
      <c r="D2176" t="s">
        <v>1130</v>
      </c>
      <c r="E2176">
        <v>1173</v>
      </c>
      <c r="F2176" s="48" t="str">
        <f t="shared" si="33"/>
        <v>Tỉnh Bình DươngThị xã Tân UyênXã Tân Mỹ</v>
      </c>
      <c r="G2176" t="s">
        <v>1972</v>
      </c>
      <c r="H2176">
        <v>9997</v>
      </c>
    </row>
    <row r="2177" spans="1:8">
      <c r="A2177">
        <v>7773</v>
      </c>
      <c r="B2177" t="s">
        <v>567</v>
      </c>
      <c r="C2177">
        <v>118</v>
      </c>
      <c r="D2177" t="s">
        <v>1130</v>
      </c>
      <c r="E2177">
        <v>1173</v>
      </c>
      <c r="F2177" s="48" t="str">
        <f t="shared" si="33"/>
        <v>Tỉnh Bình DươngThị xã Tân UyênXã Tân Vĩnh Hiệp</v>
      </c>
      <c r="G2177" t="s">
        <v>8819</v>
      </c>
      <c r="H2177">
        <v>9998</v>
      </c>
    </row>
    <row r="2178" spans="1:8">
      <c r="A2178">
        <v>7774</v>
      </c>
      <c r="B2178" t="s">
        <v>567</v>
      </c>
      <c r="C2178">
        <v>118</v>
      </c>
      <c r="D2178" t="s">
        <v>1130</v>
      </c>
      <c r="E2178">
        <v>1173</v>
      </c>
      <c r="F2178" s="48" t="str">
        <f t="shared" ref="F2178:F2241" si="34">B2178&amp;D2178&amp;G2178</f>
        <v>Tỉnh Bình DươngThị xã Tân UyênXã Thạnh Hội</v>
      </c>
      <c r="G2178" t="s">
        <v>8820</v>
      </c>
      <c r="H2178">
        <v>9999</v>
      </c>
    </row>
    <row r="2179" spans="1:8">
      <c r="A2179">
        <v>7775</v>
      </c>
      <c r="B2179" t="s">
        <v>567</v>
      </c>
      <c r="C2179">
        <v>118</v>
      </c>
      <c r="D2179" t="s">
        <v>1130</v>
      </c>
      <c r="E2179">
        <v>1173</v>
      </c>
      <c r="F2179" s="48" t="str">
        <f t="shared" si="34"/>
        <v>Tỉnh Bình DươngThị xã Tân UyênXã Bạch Đằng</v>
      </c>
      <c r="G2179" t="s">
        <v>1384</v>
      </c>
      <c r="H2179">
        <v>10000</v>
      </c>
    </row>
    <row r="2180" spans="1:8">
      <c r="A2180">
        <v>7776</v>
      </c>
      <c r="B2180" t="s">
        <v>567</v>
      </c>
      <c r="C2180">
        <v>118</v>
      </c>
      <c r="D2180" t="s">
        <v>1130</v>
      </c>
      <c r="E2180">
        <v>1173</v>
      </c>
      <c r="F2180" s="48" t="str">
        <f t="shared" si="34"/>
        <v>Tỉnh Bình DươngThị xã Tân UyênXã Vĩnh Tân</v>
      </c>
      <c r="G2180" t="s">
        <v>2285</v>
      </c>
      <c r="H2180">
        <v>10001</v>
      </c>
    </row>
    <row r="2181" spans="1:8">
      <c r="A2181">
        <v>7777</v>
      </c>
      <c r="B2181" t="s">
        <v>567</v>
      </c>
      <c r="C2181">
        <v>118</v>
      </c>
      <c r="D2181" t="s">
        <v>1130</v>
      </c>
      <c r="E2181">
        <v>1173</v>
      </c>
      <c r="F2181" s="48" t="str">
        <f t="shared" si="34"/>
        <v>Tỉnh Bình DươngThị xã Tân UyênXã Hội Nghĩa</v>
      </c>
      <c r="G2181" t="s">
        <v>8821</v>
      </c>
      <c r="H2181">
        <v>10002</v>
      </c>
    </row>
    <row r="2182" spans="1:8">
      <c r="A2182">
        <v>7778</v>
      </c>
      <c r="B2182" t="s">
        <v>567</v>
      </c>
      <c r="C2182">
        <v>118</v>
      </c>
      <c r="D2182" t="s">
        <v>1130</v>
      </c>
      <c r="E2182">
        <v>1173</v>
      </c>
      <c r="F2182" s="48" t="str">
        <f t="shared" si="34"/>
        <v>Tỉnh Bình DươngThị xã Tân UyênPhường Khánh Bình</v>
      </c>
      <c r="G2182" t="s">
        <v>8822</v>
      </c>
      <c r="H2182">
        <v>10003</v>
      </c>
    </row>
    <row r="2183" spans="1:8">
      <c r="A2183">
        <v>7779</v>
      </c>
      <c r="B2183" t="s">
        <v>567</v>
      </c>
      <c r="C2183">
        <v>118</v>
      </c>
      <c r="D2183" t="s">
        <v>1130</v>
      </c>
      <c r="E2183">
        <v>1173</v>
      </c>
      <c r="F2183" s="48" t="str">
        <f t="shared" si="34"/>
        <v>Tỉnh Bình DươngThị xã Tân UyênXã Hiếu Liêm</v>
      </c>
      <c r="G2183" t="s">
        <v>8373</v>
      </c>
      <c r="H2183">
        <v>10004</v>
      </c>
    </row>
    <row r="2184" spans="1:8">
      <c r="A2184">
        <v>7780</v>
      </c>
      <c r="B2184" t="s">
        <v>567</v>
      </c>
      <c r="C2184">
        <v>118</v>
      </c>
      <c r="D2184" t="s">
        <v>1130</v>
      </c>
      <c r="E2184">
        <v>1173</v>
      </c>
      <c r="F2184" s="48" t="str">
        <f t="shared" si="34"/>
        <v>Tỉnh Bình DươngThị xã Tân UyênXã Lạc An</v>
      </c>
      <c r="G2184" t="s">
        <v>8823</v>
      </c>
      <c r="H2184">
        <v>10005</v>
      </c>
    </row>
    <row r="2185" spans="1:8">
      <c r="A2185">
        <v>7781</v>
      </c>
      <c r="B2185" t="s">
        <v>567</v>
      </c>
      <c r="C2185">
        <v>118</v>
      </c>
      <c r="D2185" t="s">
        <v>1130</v>
      </c>
      <c r="E2185">
        <v>1173</v>
      </c>
      <c r="F2185" s="48" t="str">
        <f t="shared" si="34"/>
        <v>Tỉnh Bình DươngThị xã Tân UyênPhường Tân Phước Khánh</v>
      </c>
      <c r="G2185" t="s">
        <v>8824</v>
      </c>
      <c r="H2185">
        <v>10006</v>
      </c>
    </row>
    <row r="2186" spans="1:8">
      <c r="A2186">
        <v>7782</v>
      </c>
      <c r="B2186" t="s">
        <v>567</v>
      </c>
      <c r="C2186">
        <v>118</v>
      </c>
      <c r="D2186" t="s">
        <v>1130</v>
      </c>
      <c r="E2186">
        <v>1173</v>
      </c>
      <c r="F2186" s="48" t="str">
        <f t="shared" si="34"/>
        <v>Tỉnh Bình DươngThị xã Tân UyênXã Tân Định</v>
      </c>
      <c r="G2186" t="s">
        <v>8825</v>
      </c>
      <c r="H2186">
        <v>10007</v>
      </c>
    </row>
    <row r="2187" spans="1:8">
      <c r="A2187">
        <v>7783</v>
      </c>
      <c r="B2187" t="s">
        <v>567</v>
      </c>
      <c r="C2187">
        <v>118</v>
      </c>
      <c r="D2187" t="s">
        <v>1130</v>
      </c>
      <c r="E2187">
        <v>1173</v>
      </c>
      <c r="F2187" s="48" t="str">
        <f t="shared" si="34"/>
        <v>Tỉnh Bình DươngThị xã Tân UyênXã Phú Chánh</v>
      </c>
      <c r="G2187" t="s">
        <v>8826</v>
      </c>
      <c r="H2187">
        <v>10008</v>
      </c>
    </row>
    <row r="2188" spans="1:8">
      <c r="A2188">
        <v>7784</v>
      </c>
      <c r="B2188" t="s">
        <v>567</v>
      </c>
      <c r="C2188">
        <v>118</v>
      </c>
      <c r="D2188" t="s">
        <v>1130</v>
      </c>
      <c r="E2188">
        <v>1173</v>
      </c>
      <c r="F2188" s="48" t="str">
        <f t="shared" si="34"/>
        <v>Tỉnh Bình DươngThị xã Tân UyênPhường Thái Hòa</v>
      </c>
      <c r="G2188" t="s">
        <v>8827</v>
      </c>
      <c r="H2188">
        <v>10009</v>
      </c>
    </row>
    <row r="2189" spans="1:8">
      <c r="A2189">
        <v>7785</v>
      </c>
      <c r="B2189" t="s">
        <v>567</v>
      </c>
      <c r="C2189">
        <v>118</v>
      </c>
      <c r="D2189" t="s">
        <v>1130</v>
      </c>
      <c r="E2189">
        <v>1173</v>
      </c>
      <c r="F2189" s="48" t="str">
        <f t="shared" si="34"/>
        <v>Tỉnh Bình DươngThị xã Tân UyênXã Tân Bình</v>
      </c>
      <c r="G2189" t="s">
        <v>2569</v>
      </c>
      <c r="H2189">
        <v>10010</v>
      </c>
    </row>
    <row r="2190" spans="1:8">
      <c r="A2190">
        <v>7786</v>
      </c>
      <c r="B2190" t="s">
        <v>567</v>
      </c>
      <c r="C2190">
        <v>118</v>
      </c>
      <c r="D2190" t="s">
        <v>1130</v>
      </c>
      <c r="E2190">
        <v>1173</v>
      </c>
      <c r="F2190" s="48" t="str">
        <f t="shared" si="34"/>
        <v>Tỉnh Bình DươngThị xã Tân UyênXã Thường Tân</v>
      </c>
      <c r="G2190" t="s">
        <v>8828</v>
      </c>
      <c r="H2190">
        <v>10011</v>
      </c>
    </row>
    <row r="2191" spans="1:8">
      <c r="A2191">
        <v>7787</v>
      </c>
      <c r="B2191" t="s">
        <v>567</v>
      </c>
      <c r="C2191">
        <v>118</v>
      </c>
      <c r="D2191" t="s">
        <v>1130</v>
      </c>
      <c r="E2191">
        <v>1173</v>
      </c>
      <c r="F2191" s="48" t="str">
        <f t="shared" si="34"/>
        <v>Tỉnh Bình DươngThị xã Tân UyênXã Bình Mỹ</v>
      </c>
      <c r="G2191" t="s">
        <v>6954</v>
      </c>
      <c r="H2191">
        <v>10012</v>
      </c>
    </row>
    <row r="2192" spans="1:8">
      <c r="A2192">
        <v>7788</v>
      </c>
      <c r="B2192" t="s">
        <v>567</v>
      </c>
      <c r="C2192">
        <v>118</v>
      </c>
      <c r="D2192" t="s">
        <v>1130</v>
      </c>
      <c r="E2192">
        <v>1173</v>
      </c>
      <c r="F2192" s="48" t="str">
        <f t="shared" si="34"/>
        <v>Tỉnh Bình DươngThị xã Tân UyênPhường Thạnh Phước</v>
      </c>
      <c r="G2192" t="s">
        <v>8829</v>
      </c>
      <c r="H2192">
        <v>10013</v>
      </c>
    </row>
    <row r="2193" spans="1:8">
      <c r="A2193">
        <v>7789</v>
      </c>
      <c r="B2193" t="s">
        <v>567</v>
      </c>
      <c r="C2193">
        <v>118</v>
      </c>
      <c r="D2193" t="s">
        <v>1130</v>
      </c>
      <c r="E2193">
        <v>1173</v>
      </c>
      <c r="F2193" s="48" t="str">
        <f t="shared" si="34"/>
        <v>Tỉnh Bình DươngThị xã Tân UyênXã Đất Cuốc</v>
      </c>
      <c r="G2193" t="s">
        <v>8830</v>
      </c>
      <c r="H2193">
        <v>10014</v>
      </c>
    </row>
    <row r="2194" spans="1:8">
      <c r="A2194">
        <v>7790</v>
      </c>
      <c r="B2194" t="s">
        <v>567</v>
      </c>
      <c r="C2194">
        <v>118</v>
      </c>
      <c r="D2194" t="s">
        <v>1130</v>
      </c>
      <c r="E2194">
        <v>1173</v>
      </c>
      <c r="F2194" s="48" t="str">
        <f t="shared" si="34"/>
        <v>Tỉnh Bình DươngThị xã Tân UyênPhường Tân Hiệp</v>
      </c>
      <c r="G2194" t="s">
        <v>8831</v>
      </c>
      <c r="H2194">
        <v>10015</v>
      </c>
    </row>
    <row r="2195" spans="1:8">
      <c r="A2195">
        <v>7791</v>
      </c>
      <c r="B2195" t="s">
        <v>567</v>
      </c>
      <c r="C2195">
        <v>118</v>
      </c>
      <c r="D2195" t="s">
        <v>1129</v>
      </c>
      <c r="E2195">
        <v>1172</v>
      </c>
      <c r="F2195" s="48" t="str">
        <f t="shared" si="34"/>
        <v>Tỉnh Bình DươngHuyện Phú GiáoXã Phước Sang</v>
      </c>
      <c r="G2195" t="s">
        <v>8832</v>
      </c>
      <c r="H2195">
        <v>10016</v>
      </c>
    </row>
    <row r="2196" spans="1:8">
      <c r="A2196">
        <v>7792</v>
      </c>
      <c r="B2196" t="s">
        <v>567</v>
      </c>
      <c r="C2196">
        <v>118</v>
      </c>
      <c r="D2196" t="s">
        <v>1129</v>
      </c>
      <c r="E2196">
        <v>1172</v>
      </c>
      <c r="F2196" s="48" t="str">
        <f t="shared" si="34"/>
        <v>Tỉnh Bình DươngHuyện Phú GiáoXã Vĩnh Hoà</v>
      </c>
      <c r="G2196" t="s">
        <v>7061</v>
      </c>
      <c r="H2196">
        <v>10017</v>
      </c>
    </row>
    <row r="2197" spans="1:8">
      <c r="A2197">
        <v>7793</v>
      </c>
      <c r="B2197" t="s">
        <v>567</v>
      </c>
      <c r="C2197">
        <v>118</v>
      </c>
      <c r="D2197" t="s">
        <v>1129</v>
      </c>
      <c r="E2197">
        <v>1172</v>
      </c>
      <c r="F2197" s="48" t="str">
        <f t="shared" si="34"/>
        <v>Tỉnh Bình DươngHuyện Phú GiáoXã An Long</v>
      </c>
      <c r="G2197" t="s">
        <v>3914</v>
      </c>
      <c r="H2197">
        <v>10018</v>
      </c>
    </row>
    <row r="2198" spans="1:8">
      <c r="A2198">
        <v>7794</v>
      </c>
      <c r="B2198" t="s">
        <v>567</v>
      </c>
      <c r="C2198">
        <v>118</v>
      </c>
      <c r="D2198" t="s">
        <v>1129</v>
      </c>
      <c r="E2198">
        <v>1172</v>
      </c>
      <c r="F2198" s="48" t="str">
        <f t="shared" si="34"/>
        <v>Tỉnh Bình DươngHuyện Phú GiáoXã An Bình</v>
      </c>
      <c r="G2198" t="s">
        <v>2415</v>
      </c>
      <c r="H2198">
        <v>10019</v>
      </c>
    </row>
    <row r="2199" spans="1:8">
      <c r="A2199">
        <v>7795</v>
      </c>
      <c r="B2199" t="s">
        <v>567</v>
      </c>
      <c r="C2199">
        <v>118</v>
      </c>
      <c r="D2199" t="s">
        <v>1129</v>
      </c>
      <c r="E2199">
        <v>1172</v>
      </c>
      <c r="F2199" s="48" t="str">
        <f t="shared" si="34"/>
        <v>Tỉnh Bình DươngHuyện Phú GiáoThị trấn Phước Vĩnh</v>
      </c>
      <c r="G2199" t="s">
        <v>8833</v>
      </c>
      <c r="H2199">
        <v>10020</v>
      </c>
    </row>
    <row r="2200" spans="1:8">
      <c r="A2200">
        <v>7796</v>
      </c>
      <c r="B2200" t="s">
        <v>567</v>
      </c>
      <c r="C2200">
        <v>118</v>
      </c>
      <c r="D2200" t="s">
        <v>1129</v>
      </c>
      <c r="E2200">
        <v>1172</v>
      </c>
      <c r="F2200" s="48" t="str">
        <f t="shared" si="34"/>
        <v>Tỉnh Bình DươngHuyện Phú GiáoXã Tân Hiệp</v>
      </c>
      <c r="G2200" t="s">
        <v>3793</v>
      </c>
      <c r="H2200">
        <v>10021</v>
      </c>
    </row>
    <row r="2201" spans="1:8">
      <c r="A2201">
        <v>7797</v>
      </c>
      <c r="B2201" t="s">
        <v>567</v>
      </c>
      <c r="C2201">
        <v>118</v>
      </c>
      <c r="D2201" t="s">
        <v>1129</v>
      </c>
      <c r="E2201">
        <v>1172</v>
      </c>
      <c r="F2201" s="48" t="str">
        <f t="shared" si="34"/>
        <v>Tỉnh Bình DươngHuyện Phú GiáoXã Tam Lập</v>
      </c>
      <c r="G2201" t="s">
        <v>8834</v>
      </c>
      <c r="H2201">
        <v>10022</v>
      </c>
    </row>
    <row r="2202" spans="1:8">
      <c r="A2202">
        <v>7798</v>
      </c>
      <c r="B2202" t="s">
        <v>567</v>
      </c>
      <c r="C2202">
        <v>118</v>
      </c>
      <c r="D2202" t="s">
        <v>1129</v>
      </c>
      <c r="E2202">
        <v>1172</v>
      </c>
      <c r="F2202" s="48" t="str">
        <f t="shared" si="34"/>
        <v>Tỉnh Bình DươngHuyện Phú GiáoXã An Linh</v>
      </c>
      <c r="G2202" t="s">
        <v>8835</v>
      </c>
      <c r="H2202">
        <v>10023</v>
      </c>
    </row>
    <row r="2203" spans="1:8">
      <c r="A2203">
        <v>7799</v>
      </c>
      <c r="B2203" t="s">
        <v>567</v>
      </c>
      <c r="C2203">
        <v>118</v>
      </c>
      <c r="D2203" t="s">
        <v>1129</v>
      </c>
      <c r="E2203">
        <v>1172</v>
      </c>
      <c r="F2203" s="48" t="str">
        <f t="shared" si="34"/>
        <v>Tỉnh Bình DươngHuyện Phú GiáoXã An Thái</v>
      </c>
      <c r="G2203" t="s">
        <v>2256</v>
      </c>
      <c r="H2203">
        <v>10024</v>
      </c>
    </row>
    <row r="2204" spans="1:8">
      <c r="A2204">
        <v>7800</v>
      </c>
      <c r="B2204" t="s">
        <v>567</v>
      </c>
      <c r="C2204">
        <v>118</v>
      </c>
      <c r="D2204" t="s">
        <v>1129</v>
      </c>
      <c r="E2204">
        <v>1172</v>
      </c>
      <c r="F2204" s="48" t="str">
        <f t="shared" si="34"/>
        <v>Tỉnh Bình DươngHuyện Phú GiáoXã Tân Long</v>
      </c>
      <c r="G2204" t="s">
        <v>2358</v>
      </c>
      <c r="H2204">
        <v>10025</v>
      </c>
    </row>
    <row r="2205" spans="1:8">
      <c r="A2205">
        <v>7801</v>
      </c>
      <c r="B2205" t="s">
        <v>567</v>
      </c>
      <c r="C2205">
        <v>118</v>
      </c>
      <c r="D2205" t="s">
        <v>1129</v>
      </c>
      <c r="E2205">
        <v>1172</v>
      </c>
      <c r="F2205" s="48" t="str">
        <f t="shared" si="34"/>
        <v>Tỉnh Bình DươngHuyện Phú GiáoXã Phước Hoà</v>
      </c>
      <c r="G2205" t="s">
        <v>4899</v>
      </c>
      <c r="H2205">
        <v>10026</v>
      </c>
    </row>
    <row r="2206" spans="1:8">
      <c r="A2206">
        <v>9370</v>
      </c>
      <c r="B2206" t="s">
        <v>567</v>
      </c>
      <c r="C2206">
        <v>118</v>
      </c>
      <c r="D2206" t="s">
        <v>1133</v>
      </c>
      <c r="E2206">
        <v>1176</v>
      </c>
      <c r="F2206" s="48" t="str">
        <f t="shared" si="34"/>
        <v>Tỉnh Bình DươngHuyện Bàu BàngXã Trừ Văn Thố</v>
      </c>
      <c r="G2206" t="s">
        <v>6558</v>
      </c>
      <c r="H2206">
        <v>11521</v>
      </c>
    </row>
    <row r="2207" spans="1:8">
      <c r="A2207">
        <v>9371</v>
      </c>
      <c r="B2207" t="s">
        <v>567</v>
      </c>
      <c r="C2207">
        <v>118</v>
      </c>
      <c r="D2207" t="s">
        <v>1133</v>
      </c>
      <c r="E2207">
        <v>1176</v>
      </c>
      <c r="F2207" s="48" t="str">
        <f t="shared" si="34"/>
        <v>Tỉnh Bình DươngHuyện Bàu BàngXã Cây Trường II</v>
      </c>
      <c r="G2207" t="s">
        <v>9550</v>
      </c>
      <c r="H2207">
        <v>11522</v>
      </c>
    </row>
    <row r="2208" spans="1:8">
      <c r="A2208">
        <v>9372</v>
      </c>
      <c r="B2208" t="s">
        <v>567</v>
      </c>
      <c r="C2208">
        <v>118</v>
      </c>
      <c r="D2208" t="s">
        <v>1133</v>
      </c>
      <c r="E2208">
        <v>1176</v>
      </c>
      <c r="F2208" s="48" t="str">
        <f t="shared" si="34"/>
        <v>Tỉnh Bình DươngHuyện Bàu BàngXã Lai Uyên</v>
      </c>
      <c r="G2208" t="s">
        <v>6559</v>
      </c>
      <c r="H2208">
        <v>11523</v>
      </c>
    </row>
    <row r="2209" spans="1:8">
      <c r="A2209">
        <v>9373</v>
      </c>
      <c r="B2209" t="s">
        <v>567</v>
      </c>
      <c r="C2209">
        <v>118</v>
      </c>
      <c r="D2209" t="s">
        <v>1133</v>
      </c>
      <c r="E2209">
        <v>1176</v>
      </c>
      <c r="F2209" s="48" t="str">
        <f t="shared" si="34"/>
        <v>Tỉnh Bình DươngHuyện Bàu BàngXã Tân Hưng</v>
      </c>
      <c r="G2209" t="s">
        <v>1859</v>
      </c>
      <c r="H2209">
        <v>11524</v>
      </c>
    </row>
    <row r="2210" spans="1:8">
      <c r="A2210">
        <v>9374</v>
      </c>
      <c r="B2210" t="s">
        <v>567</v>
      </c>
      <c r="C2210">
        <v>118</v>
      </c>
      <c r="D2210" t="s">
        <v>1133</v>
      </c>
      <c r="E2210">
        <v>1176</v>
      </c>
      <c r="F2210" s="48" t="str">
        <f t="shared" si="34"/>
        <v>Tỉnh Bình DươngHuyện Bàu BàngXã Long Nguyên</v>
      </c>
      <c r="G2210" t="s">
        <v>6553</v>
      </c>
      <c r="H2210">
        <v>11525</v>
      </c>
    </row>
    <row r="2211" spans="1:8">
      <c r="A2211">
        <v>9375</v>
      </c>
      <c r="B2211" t="s">
        <v>567</v>
      </c>
      <c r="C2211">
        <v>118</v>
      </c>
      <c r="D2211" t="s">
        <v>1133</v>
      </c>
      <c r="E2211">
        <v>1176</v>
      </c>
      <c r="F2211" s="48" t="str">
        <f t="shared" si="34"/>
        <v>Tỉnh Bình DươngHuyện Bàu BàngXã Hưng Hoà</v>
      </c>
      <c r="G2211" t="s">
        <v>9551</v>
      </c>
      <c r="H2211">
        <v>11526</v>
      </c>
    </row>
    <row r="2212" spans="1:8">
      <c r="A2212">
        <v>9376</v>
      </c>
      <c r="B2212" t="s">
        <v>567</v>
      </c>
      <c r="C2212">
        <v>118</v>
      </c>
      <c r="D2212" t="s">
        <v>1133</v>
      </c>
      <c r="E2212">
        <v>1176</v>
      </c>
      <c r="F2212" s="48" t="str">
        <f t="shared" si="34"/>
        <v>Tỉnh Bình DươngHuyện Bàu BàngXã Lai Hưng</v>
      </c>
      <c r="G2212" t="s">
        <v>6556</v>
      </c>
      <c r="H2212">
        <v>11527</v>
      </c>
    </row>
    <row r="2213" spans="1:8">
      <c r="A2213">
        <v>9377</v>
      </c>
      <c r="B2213" t="s">
        <v>567</v>
      </c>
      <c r="C2213">
        <v>118</v>
      </c>
      <c r="D2213" t="s">
        <v>1134</v>
      </c>
      <c r="E2213">
        <v>1177</v>
      </c>
      <c r="F2213" s="48" t="str">
        <f t="shared" si="34"/>
        <v>Tỉnh Bình DươngHuyện Bắc Tân UyênXã Tân Định</v>
      </c>
      <c r="G2213" t="s">
        <v>8825</v>
      </c>
      <c r="H2213">
        <v>11528</v>
      </c>
    </row>
    <row r="2214" spans="1:8">
      <c r="A2214">
        <v>9378</v>
      </c>
      <c r="B2214" t="s">
        <v>567</v>
      </c>
      <c r="C2214">
        <v>118</v>
      </c>
      <c r="D2214" t="s">
        <v>1134</v>
      </c>
      <c r="E2214">
        <v>1177</v>
      </c>
      <c r="F2214" s="48" t="str">
        <f t="shared" si="34"/>
        <v>Tỉnh Bình DươngHuyện Bắc Tân UyênXã Bình Mỹ</v>
      </c>
      <c r="G2214" t="s">
        <v>6954</v>
      </c>
      <c r="H2214">
        <v>11529</v>
      </c>
    </row>
    <row r="2215" spans="1:8">
      <c r="A2215">
        <v>9379</v>
      </c>
      <c r="B2215" t="s">
        <v>567</v>
      </c>
      <c r="C2215">
        <v>118</v>
      </c>
      <c r="D2215" t="s">
        <v>1134</v>
      </c>
      <c r="E2215">
        <v>1177</v>
      </c>
      <c r="F2215" s="48" t="str">
        <f t="shared" si="34"/>
        <v>Tỉnh Bình DươngHuyện Bắc Tân UyênXã Tân Bình</v>
      </c>
      <c r="G2215" t="s">
        <v>2569</v>
      </c>
      <c r="H2215">
        <v>11530</v>
      </c>
    </row>
    <row r="2216" spans="1:8">
      <c r="A2216">
        <v>9380</v>
      </c>
      <c r="B2216" t="s">
        <v>567</v>
      </c>
      <c r="C2216">
        <v>118</v>
      </c>
      <c r="D2216" t="s">
        <v>1134</v>
      </c>
      <c r="E2216">
        <v>1177</v>
      </c>
      <c r="F2216" s="48" t="str">
        <f t="shared" si="34"/>
        <v>Tỉnh Bình DươngHuyện Bắc Tân UyênXã Tân Lập</v>
      </c>
      <c r="G2216" t="s">
        <v>1699</v>
      </c>
      <c r="H2216">
        <v>11531</v>
      </c>
    </row>
    <row r="2217" spans="1:8">
      <c r="A2217">
        <v>9381</v>
      </c>
      <c r="B2217" t="s">
        <v>567</v>
      </c>
      <c r="C2217">
        <v>118</v>
      </c>
      <c r="D2217" t="s">
        <v>1134</v>
      </c>
      <c r="E2217">
        <v>1177</v>
      </c>
      <c r="F2217" s="48" t="str">
        <f t="shared" si="34"/>
        <v>Tỉnh Bình DươngHuyện Bắc Tân UyênXã Tân Thành</v>
      </c>
      <c r="G2217" t="s">
        <v>2092</v>
      </c>
      <c r="H2217">
        <v>11532</v>
      </c>
    </row>
    <row r="2218" spans="1:8">
      <c r="A2218">
        <v>9382</v>
      </c>
      <c r="B2218" t="s">
        <v>567</v>
      </c>
      <c r="C2218">
        <v>118</v>
      </c>
      <c r="D2218" t="s">
        <v>1134</v>
      </c>
      <c r="E2218">
        <v>1177</v>
      </c>
      <c r="F2218" s="48" t="str">
        <f t="shared" si="34"/>
        <v>Tỉnh Bình DươngHuyện Bắc Tân UyênXã Lạc An</v>
      </c>
      <c r="G2218" t="s">
        <v>8823</v>
      </c>
      <c r="H2218">
        <v>11533</v>
      </c>
    </row>
    <row r="2219" spans="1:8">
      <c r="A2219">
        <v>9383</v>
      </c>
      <c r="B2219" t="s">
        <v>567</v>
      </c>
      <c r="C2219">
        <v>118</v>
      </c>
      <c r="D2219" t="s">
        <v>1134</v>
      </c>
      <c r="E2219">
        <v>1177</v>
      </c>
      <c r="F2219" s="48" t="str">
        <f t="shared" si="34"/>
        <v>Tỉnh Bình DươngHuyện Bắc Tân UyênXã Tân Mỹ</v>
      </c>
      <c r="G2219" t="s">
        <v>1972</v>
      </c>
      <c r="H2219">
        <v>11534</v>
      </c>
    </row>
    <row r="2220" spans="1:8">
      <c r="A2220">
        <v>9384</v>
      </c>
      <c r="B2220" t="s">
        <v>567</v>
      </c>
      <c r="C2220">
        <v>118</v>
      </c>
      <c r="D2220" t="s">
        <v>1134</v>
      </c>
      <c r="E2220">
        <v>1177</v>
      </c>
      <c r="F2220" s="48" t="str">
        <f t="shared" si="34"/>
        <v>Tỉnh Bình DươngHuyện Bắc Tân UyênXã Thường Tân</v>
      </c>
      <c r="G2220" t="s">
        <v>8828</v>
      </c>
      <c r="H2220">
        <v>11535</v>
      </c>
    </row>
    <row r="2221" spans="1:8">
      <c r="A2221">
        <v>9385</v>
      </c>
      <c r="B2221" t="s">
        <v>567</v>
      </c>
      <c r="C2221">
        <v>118</v>
      </c>
      <c r="D2221" t="s">
        <v>1134</v>
      </c>
      <c r="E2221">
        <v>1177</v>
      </c>
      <c r="F2221" s="48" t="str">
        <f t="shared" si="34"/>
        <v>Tỉnh Bình DươngHuyện Bắc Tân UyênXã Đất Cuốc</v>
      </c>
      <c r="G2221" t="s">
        <v>8830</v>
      </c>
      <c r="H2221">
        <v>11536</v>
      </c>
    </row>
    <row r="2222" spans="1:8">
      <c r="A2222">
        <v>9386</v>
      </c>
      <c r="B2222" t="s">
        <v>567</v>
      </c>
      <c r="C2222">
        <v>118</v>
      </c>
      <c r="D2222" t="s">
        <v>1134</v>
      </c>
      <c r="E2222">
        <v>1177</v>
      </c>
      <c r="F2222" s="48" t="str">
        <f t="shared" si="34"/>
        <v>Tỉnh Bình DươngHuyện Bắc Tân UyênXã Hiếu Liêm</v>
      </c>
      <c r="G2222" t="s">
        <v>8373</v>
      </c>
      <c r="H2222">
        <v>11537</v>
      </c>
    </row>
    <row r="2223" spans="1:8">
      <c r="A2223">
        <v>2044</v>
      </c>
      <c r="B2223" t="s">
        <v>563</v>
      </c>
      <c r="C2223">
        <v>116</v>
      </c>
      <c r="D2223" t="s">
        <v>1111</v>
      </c>
      <c r="E2223">
        <v>1153</v>
      </c>
      <c r="F2223" s="48" t="str">
        <f t="shared" si="34"/>
        <v>Tỉnh Bình PhướcHuyện Hớn QuảnThị trấn An Lộc</v>
      </c>
      <c r="G2223" t="s">
        <v>8349</v>
      </c>
      <c r="H2223">
        <v>9151</v>
      </c>
    </row>
    <row r="2224" spans="1:8">
      <c r="A2224">
        <v>2045</v>
      </c>
      <c r="B2224" t="s">
        <v>563</v>
      </c>
      <c r="C2224">
        <v>116</v>
      </c>
      <c r="D2224" t="s">
        <v>1111</v>
      </c>
      <c r="E2224">
        <v>1153</v>
      </c>
      <c r="F2224" s="48" t="str">
        <f t="shared" si="34"/>
        <v>Tỉnh Bình PhướcHuyện Hớn QuảnXã Minh Đức</v>
      </c>
      <c r="G2224" t="s">
        <v>3207</v>
      </c>
      <c r="H2224">
        <v>9152</v>
      </c>
    </row>
    <row r="2225" spans="1:8">
      <c r="A2225">
        <v>2046</v>
      </c>
      <c r="B2225" t="s">
        <v>563</v>
      </c>
      <c r="C2225">
        <v>116</v>
      </c>
      <c r="D2225" t="s">
        <v>1111</v>
      </c>
      <c r="E2225">
        <v>1153</v>
      </c>
      <c r="F2225" s="48" t="str">
        <f t="shared" si="34"/>
        <v>Tỉnh Bình PhướcHuyện Hớn QuảnXã An Khương</v>
      </c>
      <c r="G2225" t="s">
        <v>8350</v>
      </c>
      <c r="H2225">
        <v>9153</v>
      </c>
    </row>
    <row r="2226" spans="1:8">
      <c r="A2226">
        <v>2047</v>
      </c>
      <c r="B2226" t="s">
        <v>563</v>
      </c>
      <c r="C2226">
        <v>116</v>
      </c>
      <c r="D2226" t="s">
        <v>1111</v>
      </c>
      <c r="E2226">
        <v>1153</v>
      </c>
      <c r="F2226" s="48" t="str">
        <f t="shared" si="34"/>
        <v>Tỉnh Bình PhướcHuyện Hớn QuảnXã Tân Hiệp</v>
      </c>
      <c r="G2226" t="s">
        <v>3793</v>
      </c>
      <c r="H2226">
        <v>9154</v>
      </c>
    </row>
    <row r="2227" spans="1:8">
      <c r="A2227">
        <v>2048</v>
      </c>
      <c r="B2227" t="s">
        <v>563</v>
      </c>
      <c r="C2227">
        <v>116</v>
      </c>
      <c r="D2227" t="s">
        <v>1111</v>
      </c>
      <c r="E2227">
        <v>1153</v>
      </c>
      <c r="F2227" s="48" t="str">
        <f t="shared" si="34"/>
        <v>Tỉnh Bình PhướcHuyện Hớn QuảnXã Tân Lợi</v>
      </c>
      <c r="G2227" t="s">
        <v>1982</v>
      </c>
      <c r="H2227">
        <v>9155</v>
      </c>
    </row>
    <row r="2228" spans="1:8">
      <c r="A2228">
        <v>2049</v>
      </c>
      <c r="B2228" t="s">
        <v>563</v>
      </c>
      <c r="C2228">
        <v>116</v>
      </c>
      <c r="D2228" t="s">
        <v>1111</v>
      </c>
      <c r="E2228">
        <v>1153</v>
      </c>
      <c r="F2228" s="48" t="str">
        <f t="shared" si="34"/>
        <v>Tỉnh Bình PhướcHuyện Hớn QuảnXã Đồng Nơ</v>
      </c>
      <c r="G2228" t="s">
        <v>8351</v>
      </c>
      <c r="H2228">
        <v>9156</v>
      </c>
    </row>
    <row r="2229" spans="1:8">
      <c r="A2229">
        <v>2050</v>
      </c>
      <c r="B2229" t="s">
        <v>563</v>
      </c>
      <c r="C2229">
        <v>116</v>
      </c>
      <c r="D2229" t="s">
        <v>1111</v>
      </c>
      <c r="E2229">
        <v>1153</v>
      </c>
      <c r="F2229" s="48" t="str">
        <f t="shared" si="34"/>
        <v>Tỉnh Bình PhướcHuyện Hớn QuảnXã Thanh Bình</v>
      </c>
      <c r="G2229" t="s">
        <v>1620</v>
      </c>
      <c r="H2229">
        <v>9157</v>
      </c>
    </row>
    <row r="2230" spans="1:8">
      <c r="A2230">
        <v>2051</v>
      </c>
      <c r="B2230" t="s">
        <v>563</v>
      </c>
      <c r="C2230">
        <v>116</v>
      </c>
      <c r="D2230" t="s">
        <v>1111</v>
      </c>
      <c r="E2230">
        <v>1153</v>
      </c>
      <c r="F2230" s="48" t="str">
        <f t="shared" si="34"/>
        <v>Tỉnh Bình PhướcHuyện Hớn QuảnXã Phước An</v>
      </c>
      <c r="G2230" t="s">
        <v>7092</v>
      </c>
      <c r="H2230">
        <v>9158</v>
      </c>
    </row>
    <row r="2231" spans="1:8">
      <c r="A2231">
        <v>2052</v>
      </c>
      <c r="B2231" t="s">
        <v>563</v>
      </c>
      <c r="C2231">
        <v>116</v>
      </c>
      <c r="D2231" t="s">
        <v>1111</v>
      </c>
      <c r="E2231">
        <v>1153</v>
      </c>
      <c r="F2231" s="48" t="str">
        <f t="shared" si="34"/>
        <v>Tỉnh Bình PhướcHuyện Hớn QuảnXã An Phú</v>
      </c>
      <c r="G2231" t="s">
        <v>1978</v>
      </c>
      <c r="H2231">
        <v>9159</v>
      </c>
    </row>
    <row r="2232" spans="1:8">
      <c r="A2232">
        <v>2053</v>
      </c>
      <c r="B2232" t="s">
        <v>563</v>
      </c>
      <c r="C2232">
        <v>116</v>
      </c>
      <c r="D2232" t="s">
        <v>1111</v>
      </c>
      <c r="E2232">
        <v>1153</v>
      </c>
      <c r="F2232" s="48" t="str">
        <f t="shared" si="34"/>
        <v>Tỉnh Bình PhướcHuyện Hớn QuảnXã Minh Tâm</v>
      </c>
      <c r="G2232" t="s">
        <v>1408</v>
      </c>
      <c r="H2232">
        <v>9160</v>
      </c>
    </row>
    <row r="2233" spans="1:8">
      <c r="A2233">
        <v>2054</v>
      </c>
      <c r="B2233" t="s">
        <v>563</v>
      </c>
      <c r="C2233">
        <v>116</v>
      </c>
      <c r="D2233" t="s">
        <v>1111</v>
      </c>
      <c r="E2233">
        <v>1153</v>
      </c>
      <c r="F2233" s="48" t="str">
        <f t="shared" si="34"/>
        <v>Tỉnh Bình PhướcHuyện Hớn QuảnXã Thanh An</v>
      </c>
      <c r="G2233" t="s">
        <v>3118</v>
      </c>
      <c r="H2233">
        <v>9161</v>
      </c>
    </row>
    <row r="2234" spans="1:8">
      <c r="A2234">
        <v>2055</v>
      </c>
      <c r="B2234" t="s">
        <v>563</v>
      </c>
      <c r="C2234">
        <v>116</v>
      </c>
      <c r="D2234" t="s">
        <v>1111</v>
      </c>
      <c r="E2234">
        <v>1153</v>
      </c>
      <c r="F2234" s="48" t="str">
        <f t="shared" si="34"/>
        <v>Tỉnh Bình PhướcHuyện Hớn QuảnXã Thanh Phú</v>
      </c>
      <c r="G2234" t="s">
        <v>1647</v>
      </c>
      <c r="H2234">
        <v>9162</v>
      </c>
    </row>
    <row r="2235" spans="1:8">
      <c r="A2235">
        <v>2056</v>
      </c>
      <c r="B2235" t="s">
        <v>563</v>
      </c>
      <c r="C2235">
        <v>116</v>
      </c>
      <c r="D2235" t="s">
        <v>1111</v>
      </c>
      <c r="E2235">
        <v>1153</v>
      </c>
      <c r="F2235" s="48" t="str">
        <f t="shared" si="34"/>
        <v>Tỉnh Bình PhướcHuyện Hớn QuảnXã Tân Quan</v>
      </c>
      <c r="G2235" t="s">
        <v>6756</v>
      </c>
      <c r="H2235">
        <v>9163</v>
      </c>
    </row>
    <row r="2236" spans="1:8">
      <c r="A2236">
        <v>2057</v>
      </c>
      <c r="B2236" t="s">
        <v>563</v>
      </c>
      <c r="C2236">
        <v>116</v>
      </c>
      <c r="D2236" t="s">
        <v>1111</v>
      </c>
      <c r="E2236">
        <v>1153</v>
      </c>
      <c r="F2236" s="48" t="str">
        <f t="shared" si="34"/>
        <v>Tỉnh Bình PhướcHuyện Hớn QuảnXã Thanh Lương</v>
      </c>
      <c r="G2236" t="s">
        <v>2327</v>
      </c>
      <c r="H2236">
        <v>9164</v>
      </c>
    </row>
    <row r="2237" spans="1:8">
      <c r="A2237">
        <v>2058</v>
      </c>
      <c r="B2237" t="s">
        <v>563</v>
      </c>
      <c r="C2237">
        <v>116</v>
      </c>
      <c r="D2237" t="s">
        <v>1111</v>
      </c>
      <c r="E2237">
        <v>1153</v>
      </c>
      <c r="F2237" s="48" t="str">
        <f t="shared" si="34"/>
        <v>Tỉnh Bình PhướcHuyện Hớn QuảnXã Tân Hưng</v>
      </c>
      <c r="G2237" t="s">
        <v>1859</v>
      </c>
      <c r="H2237">
        <v>9165</v>
      </c>
    </row>
    <row r="2238" spans="1:8">
      <c r="A2238">
        <v>2059</v>
      </c>
      <c r="B2238" t="s">
        <v>563</v>
      </c>
      <c r="C2238">
        <v>116</v>
      </c>
      <c r="D2238" t="s">
        <v>1111</v>
      </c>
      <c r="E2238">
        <v>1153</v>
      </c>
      <c r="F2238" s="48" t="str">
        <f t="shared" si="34"/>
        <v>Tỉnh Bình PhướcHuyện Hớn QuảnXã Tân Khai</v>
      </c>
      <c r="G2238" t="s">
        <v>8352</v>
      </c>
      <c r="H2238">
        <v>9166</v>
      </c>
    </row>
    <row r="2239" spans="1:8">
      <c r="A2239">
        <v>2060</v>
      </c>
      <c r="B2239" t="s">
        <v>563</v>
      </c>
      <c r="C2239">
        <v>116</v>
      </c>
      <c r="D2239" t="s">
        <v>1110</v>
      </c>
      <c r="E2239">
        <v>1152</v>
      </c>
      <c r="F2239" s="48" t="str">
        <f t="shared" si="34"/>
        <v>Tỉnh Bình PhướcHuyện Bù ĐốpXã Thanh Hòa</v>
      </c>
      <c r="G2239" t="s">
        <v>5656</v>
      </c>
      <c r="H2239">
        <v>9167</v>
      </c>
    </row>
    <row r="2240" spans="1:8">
      <c r="A2240">
        <v>2061</v>
      </c>
      <c r="B2240" t="s">
        <v>563</v>
      </c>
      <c r="C2240">
        <v>116</v>
      </c>
      <c r="D2240" t="s">
        <v>1110</v>
      </c>
      <c r="E2240">
        <v>1152</v>
      </c>
      <c r="F2240" s="48" t="str">
        <f t="shared" si="34"/>
        <v>Tỉnh Bình PhướcHuyện Bù ĐốpXã Tân Tiến</v>
      </c>
      <c r="G2240" t="s">
        <v>1316</v>
      </c>
      <c r="H2240">
        <v>9168</v>
      </c>
    </row>
    <row r="2241" spans="1:8">
      <c r="A2241">
        <v>2062</v>
      </c>
      <c r="B2241" t="s">
        <v>563</v>
      </c>
      <c r="C2241">
        <v>116</v>
      </c>
      <c r="D2241" t="s">
        <v>1110</v>
      </c>
      <c r="E2241">
        <v>1152</v>
      </c>
      <c r="F2241" s="48" t="str">
        <f t="shared" si="34"/>
        <v>Tỉnh Bình PhướcHuyện Bù ĐốpXã Phước Thiện</v>
      </c>
      <c r="G2241" t="s">
        <v>8353</v>
      </c>
      <c r="H2241">
        <v>9169</v>
      </c>
    </row>
    <row r="2242" spans="1:8">
      <c r="A2242">
        <v>2063</v>
      </c>
      <c r="B2242" t="s">
        <v>563</v>
      </c>
      <c r="C2242">
        <v>116</v>
      </c>
      <c r="D2242" t="s">
        <v>1110</v>
      </c>
      <c r="E2242">
        <v>1152</v>
      </c>
      <c r="F2242" s="48" t="str">
        <f t="shared" ref="F2242:F2305" si="35">B2242&amp;D2242&amp;G2242</f>
        <v>Tỉnh Bình PhướcHuyện Bù ĐốpXã Hưng Phước</v>
      </c>
      <c r="G2242" t="s">
        <v>8354</v>
      </c>
      <c r="H2242">
        <v>9170</v>
      </c>
    </row>
    <row r="2243" spans="1:8">
      <c r="A2243">
        <v>2064</v>
      </c>
      <c r="B2243" t="s">
        <v>563</v>
      </c>
      <c r="C2243">
        <v>116</v>
      </c>
      <c r="D2243" t="s">
        <v>1110</v>
      </c>
      <c r="E2243">
        <v>1152</v>
      </c>
      <c r="F2243" s="48" t="str">
        <f t="shared" si="35"/>
        <v>Tỉnh Bình PhướcHuyện Bù ĐốpXã Thiện Hưng</v>
      </c>
      <c r="G2243" t="s">
        <v>8355</v>
      </c>
      <c r="H2243">
        <v>9171</v>
      </c>
    </row>
    <row r="2244" spans="1:8">
      <c r="A2244">
        <v>2065</v>
      </c>
      <c r="B2244" t="s">
        <v>563</v>
      </c>
      <c r="C2244">
        <v>116</v>
      </c>
      <c r="D2244" t="s">
        <v>1110</v>
      </c>
      <c r="E2244">
        <v>1152</v>
      </c>
      <c r="F2244" s="48" t="str">
        <f t="shared" si="35"/>
        <v>Tỉnh Bình PhướcHuyện Bù ĐốpThị Trấn Thanh Bình</v>
      </c>
      <c r="G2244" t="s">
        <v>8356</v>
      </c>
      <c r="H2244">
        <v>9172</v>
      </c>
    </row>
    <row r="2245" spans="1:8">
      <c r="A2245">
        <v>2066</v>
      </c>
      <c r="B2245" t="s">
        <v>563</v>
      </c>
      <c r="C2245">
        <v>116</v>
      </c>
      <c r="D2245" t="s">
        <v>1110</v>
      </c>
      <c r="E2245">
        <v>1152</v>
      </c>
      <c r="F2245" s="48" t="str">
        <f t="shared" si="35"/>
        <v>Tỉnh Bình PhướcHuyện Bù ĐốpXã Tân Thành</v>
      </c>
      <c r="G2245" t="s">
        <v>2092</v>
      </c>
      <c r="H2245">
        <v>9173</v>
      </c>
    </row>
    <row r="2246" spans="1:8">
      <c r="A2246">
        <v>5459</v>
      </c>
      <c r="B2246" t="s">
        <v>563</v>
      </c>
      <c r="C2246">
        <v>116</v>
      </c>
      <c r="D2246" t="s">
        <v>1109</v>
      </c>
      <c r="E2246">
        <v>1151</v>
      </c>
      <c r="F2246" s="48" t="str">
        <f t="shared" si="35"/>
        <v>Tỉnh Bình PhướcHuyện Lộc NinhXã Lộc Hòa</v>
      </c>
      <c r="G2246" t="s">
        <v>6709</v>
      </c>
      <c r="H2246">
        <v>6684</v>
      </c>
    </row>
    <row r="2247" spans="1:8">
      <c r="A2247">
        <v>5460</v>
      </c>
      <c r="B2247" t="s">
        <v>563</v>
      </c>
      <c r="C2247">
        <v>116</v>
      </c>
      <c r="D2247" t="s">
        <v>1109</v>
      </c>
      <c r="E2247">
        <v>1151</v>
      </c>
      <c r="F2247" s="48" t="str">
        <f t="shared" si="35"/>
        <v>Tỉnh Bình PhướcHuyện Lộc NinhXã Lộc Thành</v>
      </c>
      <c r="G2247" t="s">
        <v>5075</v>
      </c>
      <c r="H2247">
        <v>6685</v>
      </c>
    </row>
    <row r="2248" spans="1:8">
      <c r="A2248">
        <v>5461</v>
      </c>
      <c r="B2248" t="s">
        <v>563</v>
      </c>
      <c r="C2248">
        <v>116</v>
      </c>
      <c r="D2248" t="s">
        <v>1109</v>
      </c>
      <c r="E2248">
        <v>1151</v>
      </c>
      <c r="F2248" s="48" t="str">
        <f t="shared" si="35"/>
        <v>Tỉnh Bình PhướcHuyện Lộc NinhXã Lộc Hiệp</v>
      </c>
      <c r="G2248" t="s">
        <v>6710</v>
      </c>
      <c r="H2248">
        <v>6686</v>
      </c>
    </row>
    <row r="2249" spans="1:8">
      <c r="A2249">
        <v>5462</v>
      </c>
      <c r="B2249" t="s">
        <v>563</v>
      </c>
      <c r="C2249">
        <v>116</v>
      </c>
      <c r="D2249" t="s">
        <v>1109</v>
      </c>
      <c r="E2249">
        <v>1151</v>
      </c>
      <c r="F2249" s="48" t="str">
        <f t="shared" si="35"/>
        <v>Tỉnh Bình PhướcHuyện Lộc NinhXã Lộc Thiện</v>
      </c>
      <c r="G2249" t="s">
        <v>6711</v>
      </c>
      <c r="H2249">
        <v>6687</v>
      </c>
    </row>
    <row r="2250" spans="1:8">
      <c r="A2250">
        <v>5463</v>
      </c>
      <c r="B2250" t="s">
        <v>563</v>
      </c>
      <c r="C2250">
        <v>116</v>
      </c>
      <c r="D2250" t="s">
        <v>1109</v>
      </c>
      <c r="E2250">
        <v>1151</v>
      </c>
      <c r="F2250" s="48" t="str">
        <f t="shared" si="35"/>
        <v>Tỉnh Bình PhướcHuyện Lộc NinhXã Lộc Hưng</v>
      </c>
      <c r="G2250" t="s">
        <v>6712</v>
      </c>
      <c r="H2250">
        <v>6688</v>
      </c>
    </row>
    <row r="2251" spans="1:8">
      <c r="A2251">
        <v>5464</v>
      </c>
      <c r="B2251" t="s">
        <v>563</v>
      </c>
      <c r="C2251">
        <v>116</v>
      </c>
      <c r="D2251" t="s">
        <v>1109</v>
      </c>
      <c r="E2251">
        <v>1151</v>
      </c>
      <c r="F2251" s="48" t="str">
        <f t="shared" si="35"/>
        <v>Tỉnh Bình PhướcHuyện Lộc NinhXã Lộc Thuận</v>
      </c>
      <c r="G2251" t="s">
        <v>6713</v>
      </c>
      <c r="H2251">
        <v>6689</v>
      </c>
    </row>
    <row r="2252" spans="1:8">
      <c r="A2252">
        <v>5465</v>
      </c>
      <c r="B2252" t="s">
        <v>563</v>
      </c>
      <c r="C2252">
        <v>116</v>
      </c>
      <c r="D2252" t="s">
        <v>1109</v>
      </c>
      <c r="E2252">
        <v>1151</v>
      </c>
      <c r="F2252" s="48" t="str">
        <f t="shared" si="35"/>
        <v>Tỉnh Bình PhướcHuyện Lộc NinhXã Lộc Điền</v>
      </c>
      <c r="G2252" t="s">
        <v>6714</v>
      </c>
      <c r="H2252">
        <v>6690</v>
      </c>
    </row>
    <row r="2253" spans="1:8">
      <c r="A2253">
        <v>5466</v>
      </c>
      <c r="B2253" t="s">
        <v>563</v>
      </c>
      <c r="C2253">
        <v>116</v>
      </c>
      <c r="D2253" t="s">
        <v>1109</v>
      </c>
      <c r="E2253">
        <v>1151</v>
      </c>
      <c r="F2253" s="48" t="str">
        <f t="shared" si="35"/>
        <v>Tỉnh Bình PhướcHuyện Lộc NinhXã Lộc Khánh</v>
      </c>
      <c r="G2253" t="s">
        <v>6715</v>
      </c>
      <c r="H2253">
        <v>6691</v>
      </c>
    </row>
    <row r="2254" spans="1:8">
      <c r="A2254">
        <v>5467</v>
      </c>
      <c r="B2254" t="s">
        <v>563</v>
      </c>
      <c r="C2254">
        <v>116</v>
      </c>
      <c r="D2254" t="s">
        <v>1109</v>
      </c>
      <c r="E2254">
        <v>1151</v>
      </c>
      <c r="F2254" s="48" t="str">
        <f t="shared" si="35"/>
        <v>Tỉnh Bình PhướcHuyện Lộc NinhXã Lộc Thái</v>
      </c>
      <c r="G2254" t="s">
        <v>6716</v>
      </c>
      <c r="H2254">
        <v>6692</v>
      </c>
    </row>
    <row r="2255" spans="1:8">
      <c r="A2255">
        <v>5468</v>
      </c>
      <c r="B2255" t="s">
        <v>563</v>
      </c>
      <c r="C2255">
        <v>116</v>
      </c>
      <c r="D2255" t="s">
        <v>1109</v>
      </c>
      <c r="E2255">
        <v>1151</v>
      </c>
      <c r="F2255" s="48" t="str">
        <f t="shared" si="35"/>
        <v>Tỉnh Bình PhướcHuyện Lộc NinhXã Lộc Thịnh</v>
      </c>
      <c r="G2255" t="s">
        <v>5446</v>
      </c>
      <c r="H2255">
        <v>6693</v>
      </c>
    </row>
    <row r="2256" spans="1:8">
      <c r="A2256">
        <v>5469</v>
      </c>
      <c r="B2256" t="s">
        <v>563</v>
      </c>
      <c r="C2256">
        <v>116</v>
      </c>
      <c r="D2256" t="s">
        <v>1109</v>
      </c>
      <c r="E2256">
        <v>1151</v>
      </c>
      <c r="F2256" s="48" t="str">
        <f t="shared" si="35"/>
        <v>Tỉnh Bình PhướcHuyện Lộc NinhXã Tà Khiết</v>
      </c>
      <c r="G2256" t="s">
        <v>6717</v>
      </c>
      <c r="H2256">
        <v>6694</v>
      </c>
    </row>
    <row r="2257" spans="1:8">
      <c r="A2257">
        <v>5470</v>
      </c>
      <c r="B2257" t="s">
        <v>563</v>
      </c>
      <c r="C2257">
        <v>116</v>
      </c>
      <c r="D2257" t="s">
        <v>1109</v>
      </c>
      <c r="E2257">
        <v>1151</v>
      </c>
      <c r="F2257" s="48" t="str">
        <f t="shared" si="35"/>
        <v>Tỉnh Bình PhướcHuyện Lộc NinhThị trấn Lộc Ninh</v>
      </c>
      <c r="G2257" t="s">
        <v>6718</v>
      </c>
      <c r="H2257">
        <v>6695</v>
      </c>
    </row>
    <row r="2258" spans="1:8">
      <c r="A2258">
        <v>5471</v>
      </c>
      <c r="B2258" t="s">
        <v>563</v>
      </c>
      <c r="C2258">
        <v>116</v>
      </c>
      <c r="D2258" t="s">
        <v>1109</v>
      </c>
      <c r="E2258">
        <v>1151</v>
      </c>
      <c r="F2258" s="48" t="str">
        <f t="shared" si="35"/>
        <v>Tỉnh Bình PhướcHuyện Lộc NinhXã Lộc Phú</v>
      </c>
      <c r="G2258" t="s">
        <v>5071</v>
      </c>
      <c r="H2258">
        <v>6696</v>
      </c>
    </row>
    <row r="2259" spans="1:8">
      <c r="A2259">
        <v>5472</v>
      </c>
      <c r="B2259" t="s">
        <v>563</v>
      </c>
      <c r="C2259">
        <v>116</v>
      </c>
      <c r="D2259" t="s">
        <v>1109</v>
      </c>
      <c r="E2259">
        <v>1151</v>
      </c>
      <c r="F2259" s="48" t="str">
        <f t="shared" si="35"/>
        <v>Tỉnh Bình PhướcHuyện Lộc NinhXã Lộc Tấn</v>
      </c>
      <c r="G2259" t="s">
        <v>6719</v>
      </c>
      <c r="H2259">
        <v>6697</v>
      </c>
    </row>
    <row r="2260" spans="1:8">
      <c r="A2260">
        <v>5473</v>
      </c>
      <c r="B2260" t="s">
        <v>563</v>
      </c>
      <c r="C2260">
        <v>116</v>
      </c>
      <c r="D2260" t="s">
        <v>1109</v>
      </c>
      <c r="E2260">
        <v>1151</v>
      </c>
      <c r="F2260" s="48" t="str">
        <f t="shared" si="35"/>
        <v>Tỉnh Bình PhướcHuyện Lộc NinhXã Lộc An</v>
      </c>
      <c r="G2260" t="s">
        <v>4809</v>
      </c>
      <c r="H2260">
        <v>6698</v>
      </c>
    </row>
    <row r="2261" spans="1:8">
      <c r="A2261">
        <v>5474</v>
      </c>
      <c r="B2261" t="s">
        <v>563</v>
      </c>
      <c r="C2261">
        <v>116</v>
      </c>
      <c r="D2261" t="s">
        <v>1109</v>
      </c>
      <c r="E2261">
        <v>1151</v>
      </c>
      <c r="F2261" s="48" t="str">
        <f t="shared" si="35"/>
        <v>Tỉnh Bình PhướcHuyện Lộc NinhXã Lộc Quang</v>
      </c>
      <c r="G2261" t="s">
        <v>6720</v>
      </c>
      <c r="H2261">
        <v>6699</v>
      </c>
    </row>
    <row r="2262" spans="1:8">
      <c r="A2262">
        <v>5475</v>
      </c>
      <c r="B2262" t="s">
        <v>563</v>
      </c>
      <c r="C2262">
        <v>116</v>
      </c>
      <c r="D2262" t="s">
        <v>1109</v>
      </c>
      <c r="E2262">
        <v>1151</v>
      </c>
      <c r="F2262" s="48" t="str">
        <f t="shared" si="35"/>
        <v>Tỉnh Bình PhướcHuyện Lộc NinhXã Lộc Thạnh</v>
      </c>
      <c r="G2262" t="s">
        <v>6721</v>
      </c>
      <c r="H2262">
        <v>6700</v>
      </c>
    </row>
    <row r="2263" spans="1:8">
      <c r="A2263">
        <v>5505</v>
      </c>
      <c r="B2263" t="s">
        <v>563</v>
      </c>
      <c r="C2263">
        <v>116</v>
      </c>
      <c r="D2263" t="s">
        <v>1107</v>
      </c>
      <c r="E2263">
        <v>1149</v>
      </c>
      <c r="F2263" s="48" t="str">
        <f t="shared" si="35"/>
        <v>Tỉnh Bình PhướcThị xã Đồng XoàiPhường Tân Bình</v>
      </c>
      <c r="G2263" t="s">
        <v>4356</v>
      </c>
      <c r="H2263">
        <v>6730</v>
      </c>
    </row>
    <row r="2264" spans="1:8">
      <c r="A2264">
        <v>5506</v>
      </c>
      <c r="B2264" t="s">
        <v>563</v>
      </c>
      <c r="C2264">
        <v>116</v>
      </c>
      <c r="D2264" t="s">
        <v>1107</v>
      </c>
      <c r="E2264">
        <v>1149</v>
      </c>
      <c r="F2264" s="48" t="str">
        <f t="shared" si="35"/>
        <v>Tỉnh Bình PhướcThị xã Đồng XoàiPhường Tân Đồng</v>
      </c>
      <c r="G2264" t="s">
        <v>6745</v>
      </c>
      <c r="H2264">
        <v>6731</v>
      </c>
    </row>
    <row r="2265" spans="1:8">
      <c r="A2265">
        <v>5507</v>
      </c>
      <c r="B2265" t="s">
        <v>563</v>
      </c>
      <c r="C2265">
        <v>116</v>
      </c>
      <c r="D2265" t="s">
        <v>1107</v>
      </c>
      <c r="E2265">
        <v>1149</v>
      </c>
      <c r="F2265" s="48" t="str">
        <f t="shared" si="35"/>
        <v>Tỉnh Bình PhướcThị xã Đồng XoàiPhường Tân Xuân</v>
      </c>
      <c r="G2265" t="s">
        <v>6746</v>
      </c>
      <c r="H2265">
        <v>6732</v>
      </c>
    </row>
    <row r="2266" spans="1:8">
      <c r="A2266">
        <v>5508</v>
      </c>
      <c r="B2266" t="s">
        <v>563</v>
      </c>
      <c r="C2266">
        <v>116</v>
      </c>
      <c r="D2266" t="s">
        <v>1107</v>
      </c>
      <c r="E2266">
        <v>1149</v>
      </c>
      <c r="F2266" s="48" t="str">
        <f t="shared" si="35"/>
        <v>Tỉnh Bình PhướcThị xã Đồng XoàiPhường Tân Phú</v>
      </c>
      <c r="G2266" t="s">
        <v>2052</v>
      </c>
      <c r="H2266">
        <v>6733</v>
      </c>
    </row>
    <row r="2267" spans="1:8">
      <c r="A2267">
        <v>5509</v>
      </c>
      <c r="B2267" t="s">
        <v>563</v>
      </c>
      <c r="C2267">
        <v>116</v>
      </c>
      <c r="D2267" t="s">
        <v>1107</v>
      </c>
      <c r="E2267">
        <v>1149</v>
      </c>
      <c r="F2267" s="48" t="str">
        <f t="shared" si="35"/>
        <v>Tỉnh Bình PhướcThị xã Đồng XoàiPhường Tân Thiện</v>
      </c>
      <c r="G2267" t="s">
        <v>6747</v>
      </c>
      <c r="H2267">
        <v>6734</v>
      </c>
    </row>
    <row r="2268" spans="1:8">
      <c r="A2268">
        <v>5510</v>
      </c>
      <c r="B2268" t="s">
        <v>563</v>
      </c>
      <c r="C2268">
        <v>116</v>
      </c>
      <c r="D2268" t="s">
        <v>1107</v>
      </c>
      <c r="E2268">
        <v>1149</v>
      </c>
      <c r="F2268" s="48" t="str">
        <f t="shared" si="35"/>
        <v>Tỉnh Bình PhướcThị xã Đồng XoàiXã Tiến Thành</v>
      </c>
      <c r="G2268" t="s">
        <v>6341</v>
      </c>
      <c r="H2268">
        <v>6735</v>
      </c>
    </row>
    <row r="2269" spans="1:8">
      <c r="A2269">
        <v>5511</v>
      </c>
      <c r="B2269" t="s">
        <v>563</v>
      </c>
      <c r="C2269">
        <v>116</v>
      </c>
      <c r="D2269" t="s">
        <v>1107</v>
      </c>
      <c r="E2269">
        <v>1149</v>
      </c>
      <c r="F2269" s="48" t="str">
        <f t="shared" si="35"/>
        <v>Tỉnh Bình PhướcThị xã Đồng XoàiXã Tiến Hưng</v>
      </c>
      <c r="G2269" t="s">
        <v>6748</v>
      </c>
      <c r="H2269">
        <v>6736</v>
      </c>
    </row>
    <row r="2270" spans="1:8">
      <c r="A2270">
        <v>5512</v>
      </c>
      <c r="B2270" t="s">
        <v>563</v>
      </c>
      <c r="C2270">
        <v>116</v>
      </c>
      <c r="D2270" t="s">
        <v>1107</v>
      </c>
      <c r="E2270">
        <v>1149</v>
      </c>
      <c r="F2270" s="48" t="str">
        <f t="shared" si="35"/>
        <v>Tỉnh Bình PhướcThị xã Đồng XoàiXã Tân Thành</v>
      </c>
      <c r="G2270" t="s">
        <v>2092</v>
      </c>
      <c r="H2270">
        <v>6737</v>
      </c>
    </row>
    <row r="2271" spans="1:8">
      <c r="A2271">
        <v>5513</v>
      </c>
      <c r="B2271" t="s">
        <v>563</v>
      </c>
      <c r="C2271">
        <v>116</v>
      </c>
      <c r="D2271" t="s">
        <v>1112</v>
      </c>
      <c r="E2271">
        <v>1154</v>
      </c>
      <c r="F2271" s="48" t="str">
        <f t="shared" si="35"/>
        <v>Tỉnh Bình PhướcHuyện Đồng PhúXã Tân Hưng</v>
      </c>
      <c r="G2271" t="s">
        <v>1859</v>
      </c>
      <c r="H2271">
        <v>6738</v>
      </c>
    </row>
    <row r="2272" spans="1:8">
      <c r="A2272">
        <v>5514</v>
      </c>
      <c r="B2272" t="s">
        <v>563</v>
      </c>
      <c r="C2272">
        <v>116</v>
      </c>
      <c r="D2272" t="s">
        <v>1112</v>
      </c>
      <c r="E2272">
        <v>1154</v>
      </c>
      <c r="F2272" s="48" t="str">
        <f t="shared" si="35"/>
        <v>Tỉnh Bình PhướcHuyện Đồng PhúThị trấn Tân Phú</v>
      </c>
      <c r="G2272" t="s">
        <v>6749</v>
      </c>
      <c r="H2272">
        <v>6739</v>
      </c>
    </row>
    <row r="2273" spans="1:8">
      <c r="A2273">
        <v>5515</v>
      </c>
      <c r="B2273" t="s">
        <v>563</v>
      </c>
      <c r="C2273">
        <v>116</v>
      </c>
      <c r="D2273" t="s">
        <v>1112</v>
      </c>
      <c r="E2273">
        <v>1154</v>
      </c>
      <c r="F2273" s="48" t="str">
        <f t="shared" si="35"/>
        <v>Tỉnh Bình PhướcHuyện Đồng PhúXã Đồng Tâm</v>
      </c>
      <c r="G2273" t="s">
        <v>3500</v>
      </c>
      <c r="H2273">
        <v>6740</v>
      </c>
    </row>
    <row r="2274" spans="1:8">
      <c r="A2274">
        <v>5516</v>
      </c>
      <c r="B2274" t="s">
        <v>563</v>
      </c>
      <c r="C2274">
        <v>116</v>
      </c>
      <c r="D2274" t="s">
        <v>1112</v>
      </c>
      <c r="E2274">
        <v>1154</v>
      </c>
      <c r="F2274" s="48" t="str">
        <f t="shared" si="35"/>
        <v>Tỉnh Bình PhướcHuyện Đồng PhúXã Thuận Lợi</v>
      </c>
      <c r="G2274" t="s">
        <v>6750</v>
      </c>
      <c r="H2274">
        <v>6741</v>
      </c>
    </row>
    <row r="2275" spans="1:8">
      <c r="A2275">
        <v>5517</v>
      </c>
      <c r="B2275" t="s">
        <v>563</v>
      </c>
      <c r="C2275">
        <v>116</v>
      </c>
      <c r="D2275" t="s">
        <v>1112</v>
      </c>
      <c r="E2275">
        <v>1154</v>
      </c>
      <c r="F2275" s="48" t="str">
        <f t="shared" si="35"/>
        <v>Tỉnh Bình PhướcHuyện Đồng PhúXã Đồng Tiến</v>
      </c>
      <c r="G2275" t="s">
        <v>2101</v>
      </c>
      <c r="H2275">
        <v>6742</v>
      </c>
    </row>
    <row r="2276" spans="1:8">
      <c r="A2276">
        <v>5518</v>
      </c>
      <c r="B2276" t="s">
        <v>563</v>
      </c>
      <c r="C2276">
        <v>116</v>
      </c>
      <c r="D2276" t="s">
        <v>1112</v>
      </c>
      <c r="E2276">
        <v>1154</v>
      </c>
      <c r="F2276" s="48" t="str">
        <f t="shared" si="35"/>
        <v>Tỉnh Bình PhướcHuyện Đồng PhúXã Tân Phước</v>
      </c>
      <c r="G2276" t="s">
        <v>3964</v>
      </c>
      <c r="H2276">
        <v>6743</v>
      </c>
    </row>
    <row r="2277" spans="1:8">
      <c r="A2277">
        <v>5519</v>
      </c>
      <c r="B2277" t="s">
        <v>563</v>
      </c>
      <c r="C2277">
        <v>116</v>
      </c>
      <c r="D2277" t="s">
        <v>1112</v>
      </c>
      <c r="E2277">
        <v>1154</v>
      </c>
      <c r="F2277" s="48" t="str">
        <f t="shared" si="35"/>
        <v>Tỉnh Bình PhướcHuyện Đồng PhúXã Tân Lập</v>
      </c>
      <c r="G2277" t="s">
        <v>1699</v>
      </c>
      <c r="H2277">
        <v>6744</v>
      </c>
    </row>
    <row r="2278" spans="1:8">
      <c r="A2278">
        <v>5520</v>
      </c>
      <c r="B2278" t="s">
        <v>563</v>
      </c>
      <c r="C2278">
        <v>116</v>
      </c>
      <c r="D2278" t="s">
        <v>1112</v>
      </c>
      <c r="E2278">
        <v>1154</v>
      </c>
      <c r="F2278" s="48" t="str">
        <f t="shared" si="35"/>
        <v>Tỉnh Bình PhướcHuyện Đồng PhúXã Tân Tiến</v>
      </c>
      <c r="G2278" t="s">
        <v>1316</v>
      </c>
      <c r="H2278">
        <v>6745</v>
      </c>
    </row>
    <row r="2279" spans="1:8">
      <c r="A2279">
        <v>5521</v>
      </c>
      <c r="B2279" t="s">
        <v>563</v>
      </c>
      <c r="C2279">
        <v>116</v>
      </c>
      <c r="D2279" t="s">
        <v>1112</v>
      </c>
      <c r="E2279">
        <v>1154</v>
      </c>
      <c r="F2279" s="48" t="str">
        <f t="shared" si="35"/>
        <v>Tỉnh Bình PhướcHuyện Đồng PhúXã Tân Hoà</v>
      </c>
      <c r="G2279" t="s">
        <v>5011</v>
      </c>
      <c r="H2279">
        <v>6746</v>
      </c>
    </row>
    <row r="2280" spans="1:8">
      <c r="A2280">
        <v>5522</v>
      </c>
      <c r="B2280" t="s">
        <v>563</v>
      </c>
      <c r="C2280">
        <v>116</v>
      </c>
      <c r="D2280" t="s">
        <v>1112</v>
      </c>
      <c r="E2280">
        <v>1154</v>
      </c>
      <c r="F2280" s="48" t="str">
        <f t="shared" si="35"/>
        <v>Tỉnh Bình PhướcHuyện Đồng PhúXã Tân lợi</v>
      </c>
      <c r="G2280" t="s">
        <v>6751</v>
      </c>
      <c r="H2280">
        <v>6747</v>
      </c>
    </row>
    <row r="2281" spans="1:8">
      <c r="A2281">
        <v>5523</v>
      </c>
      <c r="B2281" t="s">
        <v>563</v>
      </c>
      <c r="C2281">
        <v>116</v>
      </c>
      <c r="D2281" t="s">
        <v>1112</v>
      </c>
      <c r="E2281">
        <v>1154</v>
      </c>
      <c r="F2281" s="48" t="str">
        <f t="shared" si="35"/>
        <v>Tỉnh Bình PhướcHuyện Đồng PhúXã Thuận Phú</v>
      </c>
      <c r="G2281" t="s">
        <v>6752</v>
      </c>
      <c r="H2281">
        <v>6748</v>
      </c>
    </row>
    <row r="2282" spans="1:8">
      <c r="A2282">
        <v>5524</v>
      </c>
      <c r="B2282" t="s">
        <v>563</v>
      </c>
      <c r="C2282">
        <v>116</v>
      </c>
      <c r="D2282" t="s">
        <v>1114</v>
      </c>
      <c r="E2282">
        <v>1156</v>
      </c>
      <c r="F2282" s="48" t="str">
        <f t="shared" si="35"/>
        <v>Tỉnh Bình PhướcHuyện Chơn ThànhThị trấn Chơn Thành</v>
      </c>
      <c r="G2282" t="s">
        <v>6753</v>
      </c>
      <c r="H2282">
        <v>6749</v>
      </c>
    </row>
    <row r="2283" spans="1:8">
      <c r="A2283">
        <v>5525</v>
      </c>
      <c r="B2283" t="s">
        <v>563</v>
      </c>
      <c r="C2283">
        <v>116</v>
      </c>
      <c r="D2283" t="s">
        <v>1114</v>
      </c>
      <c r="E2283">
        <v>1156</v>
      </c>
      <c r="F2283" s="48" t="str">
        <f t="shared" si="35"/>
        <v>Tỉnh Bình PhướcHuyện Chơn ThànhXã Minh Thành</v>
      </c>
      <c r="G2283" t="s">
        <v>6322</v>
      </c>
      <c r="H2283">
        <v>6750</v>
      </c>
    </row>
    <row r="2284" spans="1:8">
      <c r="A2284">
        <v>5526</v>
      </c>
      <c r="B2284" t="s">
        <v>563</v>
      </c>
      <c r="C2284">
        <v>116</v>
      </c>
      <c r="D2284" t="s">
        <v>1114</v>
      </c>
      <c r="E2284">
        <v>1156</v>
      </c>
      <c r="F2284" s="48" t="str">
        <f t="shared" si="35"/>
        <v>Tỉnh Bình PhướcHuyện Chơn ThànhXã Minh Long</v>
      </c>
      <c r="G2284" t="s">
        <v>3399</v>
      </c>
      <c r="H2284">
        <v>6751</v>
      </c>
    </row>
    <row r="2285" spans="1:8">
      <c r="A2285">
        <v>5527</v>
      </c>
      <c r="B2285" t="s">
        <v>563</v>
      </c>
      <c r="C2285">
        <v>116</v>
      </c>
      <c r="D2285" t="s">
        <v>1114</v>
      </c>
      <c r="E2285">
        <v>1156</v>
      </c>
      <c r="F2285" s="48" t="str">
        <f t="shared" si="35"/>
        <v>Tỉnh Bình PhướcHuyện Chơn ThànhXã Nha Bích</v>
      </c>
      <c r="G2285" t="s">
        <v>6754</v>
      </c>
      <c r="H2285">
        <v>6752</v>
      </c>
    </row>
    <row r="2286" spans="1:8">
      <c r="A2286">
        <v>5528</v>
      </c>
      <c r="B2286" t="s">
        <v>563</v>
      </c>
      <c r="C2286">
        <v>116</v>
      </c>
      <c r="D2286" t="s">
        <v>1114</v>
      </c>
      <c r="E2286">
        <v>1156</v>
      </c>
      <c r="F2286" s="48" t="str">
        <f t="shared" si="35"/>
        <v>Tỉnh Bình PhướcHuyện Chơn ThànhXã Minh Lập</v>
      </c>
      <c r="G2286" t="s">
        <v>4404</v>
      </c>
      <c r="H2286">
        <v>6753</v>
      </c>
    </row>
    <row r="2287" spans="1:8">
      <c r="A2287">
        <v>5529</v>
      </c>
      <c r="B2287" t="s">
        <v>563</v>
      </c>
      <c r="C2287">
        <v>116</v>
      </c>
      <c r="D2287" t="s">
        <v>1114</v>
      </c>
      <c r="E2287">
        <v>1156</v>
      </c>
      <c r="F2287" s="48" t="str">
        <f t="shared" si="35"/>
        <v>Tỉnh Bình PhướcHuyện Chơn ThànhXã Minh Thắng</v>
      </c>
      <c r="G2287" t="s">
        <v>6755</v>
      </c>
      <c r="H2287">
        <v>6754</v>
      </c>
    </row>
    <row r="2288" spans="1:8">
      <c r="A2288">
        <v>5530</v>
      </c>
      <c r="B2288" t="s">
        <v>563</v>
      </c>
      <c r="C2288">
        <v>116</v>
      </c>
      <c r="D2288" t="s">
        <v>1114</v>
      </c>
      <c r="E2288">
        <v>1156</v>
      </c>
      <c r="F2288" s="48" t="str">
        <f t="shared" si="35"/>
        <v>Tỉnh Bình PhướcHuyện Chơn ThànhXã Quang Minh</v>
      </c>
      <c r="G2288" t="s">
        <v>4127</v>
      </c>
      <c r="H2288">
        <v>6755</v>
      </c>
    </row>
    <row r="2289" spans="1:8">
      <c r="A2289">
        <v>5531</v>
      </c>
      <c r="B2289" t="s">
        <v>563</v>
      </c>
      <c r="C2289">
        <v>116</v>
      </c>
      <c r="D2289" t="s">
        <v>1114</v>
      </c>
      <c r="E2289">
        <v>1156</v>
      </c>
      <c r="F2289" s="48" t="str">
        <f t="shared" si="35"/>
        <v>Tỉnh Bình PhướcHuyện Chơn ThànhXã Tân Quan</v>
      </c>
      <c r="G2289" t="s">
        <v>6756</v>
      </c>
      <c r="H2289">
        <v>6756</v>
      </c>
    </row>
    <row r="2290" spans="1:8">
      <c r="A2290">
        <v>5532</v>
      </c>
      <c r="B2290" t="s">
        <v>563</v>
      </c>
      <c r="C2290">
        <v>116</v>
      </c>
      <c r="D2290" t="s">
        <v>1114</v>
      </c>
      <c r="E2290">
        <v>1156</v>
      </c>
      <c r="F2290" s="48" t="str">
        <f t="shared" si="35"/>
        <v>Tỉnh Bình PhướcHuyện Chơn ThànhXã Minh Hưng</v>
      </c>
      <c r="G2290" t="s">
        <v>2947</v>
      </c>
      <c r="H2290">
        <v>6757</v>
      </c>
    </row>
    <row r="2291" spans="1:8">
      <c r="A2291">
        <v>5533</v>
      </c>
      <c r="B2291" t="s">
        <v>563</v>
      </c>
      <c r="C2291">
        <v>116</v>
      </c>
      <c r="D2291" t="s">
        <v>1114</v>
      </c>
      <c r="E2291">
        <v>1156</v>
      </c>
      <c r="F2291" s="48" t="str">
        <f t="shared" si="35"/>
        <v>Tỉnh Bình PhướcHuyện Chơn ThànhXã Thành Tâm</v>
      </c>
      <c r="G2291" t="s">
        <v>5472</v>
      </c>
      <c r="H2291">
        <v>6758</v>
      </c>
    </row>
    <row r="2292" spans="1:8">
      <c r="A2292">
        <v>8126</v>
      </c>
      <c r="B2292" t="s">
        <v>563</v>
      </c>
      <c r="C2292">
        <v>116</v>
      </c>
      <c r="D2292" t="s">
        <v>1117</v>
      </c>
      <c r="E2292">
        <v>1159</v>
      </c>
      <c r="F2292" s="48" t="str">
        <f t="shared" si="35"/>
        <v>Tỉnh Bình PhướcHuyện Phú RiềngXã Phú Riềng</v>
      </c>
      <c r="G2292" t="s">
        <v>9231</v>
      </c>
      <c r="H2292">
        <v>11665</v>
      </c>
    </row>
    <row r="2293" spans="1:8">
      <c r="A2293">
        <v>8127</v>
      </c>
      <c r="B2293" t="s">
        <v>563</v>
      </c>
      <c r="C2293">
        <v>116</v>
      </c>
      <c r="D2293" t="s">
        <v>1117</v>
      </c>
      <c r="E2293">
        <v>1159</v>
      </c>
      <c r="F2293" s="48" t="str">
        <f t="shared" si="35"/>
        <v>Tỉnh Bình PhướcHuyện Phú RiềngXã Phú Trung</v>
      </c>
      <c r="G2293" t="s">
        <v>9088</v>
      </c>
      <c r="H2293">
        <v>11666</v>
      </c>
    </row>
    <row r="2294" spans="1:8">
      <c r="A2294">
        <v>8128</v>
      </c>
      <c r="B2294" t="s">
        <v>563</v>
      </c>
      <c r="C2294">
        <v>116</v>
      </c>
      <c r="D2294" t="s">
        <v>1117</v>
      </c>
      <c r="E2294">
        <v>1159</v>
      </c>
      <c r="F2294" s="48" t="str">
        <f t="shared" si="35"/>
        <v>Tỉnh Bình PhướcHuyện Phú RiềngXã Bù Nho</v>
      </c>
      <c r="G2294" t="s">
        <v>9234</v>
      </c>
      <c r="H2294">
        <v>11667</v>
      </c>
    </row>
    <row r="2295" spans="1:8">
      <c r="A2295">
        <v>8129</v>
      </c>
      <c r="B2295" t="s">
        <v>563</v>
      </c>
      <c r="C2295">
        <v>116</v>
      </c>
      <c r="D2295" t="s">
        <v>1117</v>
      </c>
      <c r="E2295">
        <v>1159</v>
      </c>
      <c r="F2295" s="48" t="str">
        <f t="shared" si="35"/>
        <v>Tỉnh Bình PhướcHuyện Phú RiềngXã Long Tân</v>
      </c>
      <c r="G2295" t="s">
        <v>5991</v>
      </c>
      <c r="H2295">
        <v>11668</v>
      </c>
    </row>
    <row r="2296" spans="1:8">
      <c r="A2296">
        <v>8130</v>
      </c>
      <c r="B2296" t="s">
        <v>563</v>
      </c>
      <c r="C2296">
        <v>116</v>
      </c>
      <c r="D2296" t="s">
        <v>1117</v>
      </c>
      <c r="E2296">
        <v>1159</v>
      </c>
      <c r="F2296" s="48" t="str">
        <f t="shared" si="35"/>
        <v>Tỉnh Bình PhướcHuyện Phú RiềngXã Long Bình</v>
      </c>
      <c r="G2296" t="s">
        <v>1658</v>
      </c>
      <c r="H2296">
        <v>11669</v>
      </c>
    </row>
    <row r="2297" spans="1:8">
      <c r="A2297">
        <v>8131</v>
      </c>
      <c r="B2297" t="s">
        <v>563</v>
      </c>
      <c r="C2297">
        <v>116</v>
      </c>
      <c r="D2297" t="s">
        <v>1117</v>
      </c>
      <c r="E2297">
        <v>1159</v>
      </c>
      <c r="F2297" s="48" t="str">
        <f t="shared" si="35"/>
        <v>Tỉnh Bình PhướcHuyện Phú RiềngXã Long Hà</v>
      </c>
      <c r="G2297" t="s">
        <v>9236</v>
      </c>
      <c r="H2297">
        <v>11670</v>
      </c>
    </row>
    <row r="2298" spans="1:8">
      <c r="A2298">
        <v>8132</v>
      </c>
      <c r="B2298" t="s">
        <v>563</v>
      </c>
      <c r="C2298">
        <v>116</v>
      </c>
      <c r="D2298" t="s">
        <v>1117</v>
      </c>
      <c r="E2298">
        <v>1159</v>
      </c>
      <c r="F2298" s="48" t="str">
        <f t="shared" si="35"/>
        <v>Tỉnh Bình PhướcHuyện Phú RiềngXã Long Hưng</v>
      </c>
      <c r="G2298" t="s">
        <v>3219</v>
      </c>
      <c r="H2298">
        <v>11671</v>
      </c>
    </row>
    <row r="2299" spans="1:8">
      <c r="A2299">
        <v>8133</v>
      </c>
      <c r="B2299" t="s">
        <v>563</v>
      </c>
      <c r="C2299">
        <v>116</v>
      </c>
      <c r="D2299" t="s">
        <v>1117</v>
      </c>
      <c r="E2299">
        <v>1159</v>
      </c>
      <c r="F2299" s="48" t="str">
        <f t="shared" si="35"/>
        <v>Tỉnh Bình PhướcHuyện Phú RiềngXã Phước Tân</v>
      </c>
      <c r="G2299" t="s">
        <v>6144</v>
      </c>
      <c r="H2299">
        <v>11672</v>
      </c>
    </row>
    <row r="2300" spans="1:8">
      <c r="A2300">
        <v>8134</v>
      </c>
      <c r="B2300" t="s">
        <v>563</v>
      </c>
      <c r="C2300">
        <v>116</v>
      </c>
      <c r="D2300" t="s">
        <v>1117</v>
      </c>
      <c r="E2300">
        <v>1159</v>
      </c>
      <c r="F2300" s="48" t="str">
        <f t="shared" si="35"/>
        <v>Tỉnh Bình PhướcHuyện Phú RiềngXã Bình Sơn</v>
      </c>
      <c r="G2300" t="s">
        <v>2788</v>
      </c>
      <c r="H2300">
        <v>11673</v>
      </c>
    </row>
    <row r="2301" spans="1:8">
      <c r="A2301">
        <v>8135</v>
      </c>
      <c r="B2301" t="s">
        <v>563</v>
      </c>
      <c r="C2301">
        <v>116</v>
      </c>
      <c r="D2301" t="s">
        <v>1117</v>
      </c>
      <c r="E2301">
        <v>1159</v>
      </c>
      <c r="F2301" s="48" t="str">
        <f t="shared" si="35"/>
        <v>Tỉnh Bình PhướcHuyện Phú RiềngXã Bình Tân</v>
      </c>
      <c r="G2301" t="s">
        <v>1651</v>
      </c>
      <c r="H2301">
        <v>11674</v>
      </c>
    </row>
    <row r="2302" spans="1:8">
      <c r="A2302">
        <v>8306</v>
      </c>
      <c r="B2302" t="s">
        <v>563</v>
      </c>
      <c r="C2302">
        <v>116</v>
      </c>
      <c r="D2302" t="s">
        <v>1108</v>
      </c>
      <c r="E2302">
        <v>1150</v>
      </c>
      <c r="F2302" s="48" t="str">
        <f t="shared" si="35"/>
        <v>Tỉnh Bình PhướcHuyện Bù Gia MậpXã Bình Phước</v>
      </c>
      <c r="G2302" t="s">
        <v>6952</v>
      </c>
      <c r="H2302">
        <v>10787</v>
      </c>
    </row>
    <row r="2303" spans="1:8">
      <c r="A2303">
        <v>8307</v>
      </c>
      <c r="B2303" t="s">
        <v>563</v>
      </c>
      <c r="C2303">
        <v>116</v>
      </c>
      <c r="D2303" t="s">
        <v>1108</v>
      </c>
      <c r="E2303">
        <v>1150</v>
      </c>
      <c r="F2303" s="48" t="str">
        <f t="shared" si="35"/>
        <v>Tỉnh Bình PhướcHuyện Bù Gia MậpXã Phước Tín</v>
      </c>
      <c r="G2303" t="s">
        <v>9227</v>
      </c>
      <c r="H2303">
        <v>10788</v>
      </c>
    </row>
    <row r="2304" spans="1:8">
      <c r="A2304">
        <v>8308</v>
      </c>
      <c r="B2304" t="s">
        <v>563</v>
      </c>
      <c r="C2304">
        <v>116</v>
      </c>
      <c r="D2304" t="s">
        <v>1108</v>
      </c>
      <c r="E2304">
        <v>1150</v>
      </c>
      <c r="F2304" s="48" t="str">
        <f t="shared" si="35"/>
        <v>Tỉnh Bình PhướcHuyện Bù Gia MậpXã Long Bình</v>
      </c>
      <c r="G2304" t="s">
        <v>1658</v>
      </c>
      <c r="H2304">
        <v>10789</v>
      </c>
    </row>
    <row r="2305" spans="1:8">
      <c r="A2305">
        <v>8309</v>
      </c>
      <c r="B2305" t="s">
        <v>563</v>
      </c>
      <c r="C2305">
        <v>116</v>
      </c>
      <c r="D2305" t="s">
        <v>1108</v>
      </c>
      <c r="E2305">
        <v>1150</v>
      </c>
      <c r="F2305" s="48" t="str">
        <f t="shared" si="35"/>
        <v>Tỉnh Bình PhướcHuyện Bù Gia MậpThị trấn Phước Bình</v>
      </c>
      <c r="G2305" t="s">
        <v>9228</v>
      </c>
      <c r="H2305">
        <v>10790</v>
      </c>
    </row>
    <row r="2306" spans="1:8">
      <c r="A2306">
        <v>8310</v>
      </c>
      <c r="B2306" t="s">
        <v>563</v>
      </c>
      <c r="C2306">
        <v>116</v>
      </c>
      <c r="D2306" t="s">
        <v>1108</v>
      </c>
      <c r="E2306">
        <v>1150</v>
      </c>
      <c r="F2306" s="48" t="str">
        <f t="shared" ref="F2306:F2369" si="36">B2306&amp;D2306&amp;G2306</f>
        <v>Tỉnh Bình PhướcHuyện Bù Gia MậpXã Đức Hạnh</v>
      </c>
      <c r="G2306" t="s">
        <v>3410</v>
      </c>
      <c r="H2306">
        <v>10791</v>
      </c>
    </row>
    <row r="2307" spans="1:8">
      <c r="A2307">
        <v>8311</v>
      </c>
      <c r="B2307" t="s">
        <v>563</v>
      </c>
      <c r="C2307">
        <v>116</v>
      </c>
      <c r="D2307" t="s">
        <v>1108</v>
      </c>
      <c r="E2307">
        <v>1150</v>
      </c>
      <c r="F2307" s="48" t="str">
        <f t="shared" si="36"/>
        <v>Tỉnh Bình PhướcHuyện Bù Gia MậpXã Phú Nghĩa</v>
      </c>
      <c r="G2307" t="s">
        <v>3547</v>
      </c>
      <c r="H2307">
        <v>10792</v>
      </c>
    </row>
    <row r="2308" spans="1:8">
      <c r="A2308">
        <v>8312</v>
      </c>
      <c r="B2308" t="s">
        <v>563</v>
      </c>
      <c r="C2308">
        <v>116</v>
      </c>
      <c r="D2308" t="s">
        <v>1108</v>
      </c>
      <c r="E2308">
        <v>1150</v>
      </c>
      <c r="F2308" s="48" t="str">
        <f t="shared" si="36"/>
        <v>Tỉnh Bình PhướcHuyện Bù Gia MậpXã Đak ơ</v>
      </c>
      <c r="G2308" t="s">
        <v>9229</v>
      </c>
      <c r="H2308">
        <v>10793</v>
      </c>
    </row>
    <row r="2309" spans="1:8">
      <c r="A2309">
        <v>8313</v>
      </c>
      <c r="B2309" t="s">
        <v>563</v>
      </c>
      <c r="C2309">
        <v>116</v>
      </c>
      <c r="D2309" t="s">
        <v>1108</v>
      </c>
      <c r="E2309">
        <v>1150</v>
      </c>
      <c r="F2309" s="48" t="str">
        <f t="shared" si="36"/>
        <v>Tỉnh Bình PhướcHuyện Bù Gia MậpThị trấn Thác Mơ</v>
      </c>
      <c r="G2309" t="s">
        <v>9230</v>
      </c>
      <c r="H2309">
        <v>10794</v>
      </c>
    </row>
    <row r="2310" spans="1:8">
      <c r="A2310">
        <v>8314</v>
      </c>
      <c r="B2310" t="s">
        <v>563</v>
      </c>
      <c r="C2310">
        <v>116</v>
      </c>
      <c r="D2310" t="s">
        <v>1108</v>
      </c>
      <c r="E2310">
        <v>1150</v>
      </c>
      <c r="F2310" s="48" t="str">
        <f t="shared" si="36"/>
        <v>Tỉnh Bình PhướcHuyện Bù Gia MậpXã Bình Thắng</v>
      </c>
      <c r="G2310" t="s">
        <v>9039</v>
      </c>
      <c r="H2310">
        <v>10795</v>
      </c>
    </row>
    <row r="2311" spans="1:8">
      <c r="A2311">
        <v>8315</v>
      </c>
      <c r="B2311" t="s">
        <v>563</v>
      </c>
      <c r="C2311">
        <v>116</v>
      </c>
      <c r="D2311" t="s">
        <v>1108</v>
      </c>
      <c r="E2311">
        <v>1150</v>
      </c>
      <c r="F2311" s="48" t="str">
        <f t="shared" si="36"/>
        <v>Tỉnh Bình PhướcHuyện Bù Gia MậpXã Long Hưng</v>
      </c>
      <c r="G2311" t="s">
        <v>3219</v>
      </c>
      <c r="H2311">
        <v>10796</v>
      </c>
    </row>
    <row r="2312" spans="1:8">
      <c r="A2312">
        <v>8316</v>
      </c>
      <c r="B2312" t="s">
        <v>563</v>
      </c>
      <c r="C2312">
        <v>116</v>
      </c>
      <c r="D2312" t="s">
        <v>1108</v>
      </c>
      <c r="E2312">
        <v>1150</v>
      </c>
      <c r="F2312" s="48" t="str">
        <f t="shared" si="36"/>
        <v>Tỉnh Bình PhướcHuyện Bù Gia MậpXã Phú Trung</v>
      </c>
      <c r="G2312" t="s">
        <v>9088</v>
      </c>
      <c r="H2312">
        <v>10797</v>
      </c>
    </row>
    <row r="2313" spans="1:8">
      <c r="A2313">
        <v>8317</v>
      </c>
      <c r="B2313" t="s">
        <v>563</v>
      </c>
      <c r="C2313">
        <v>116</v>
      </c>
      <c r="D2313" t="s">
        <v>1108</v>
      </c>
      <c r="E2313">
        <v>1150</v>
      </c>
      <c r="F2313" s="48" t="str">
        <f t="shared" si="36"/>
        <v>Tỉnh Bình PhướcHuyện Bù Gia MậpXã Phú Riềng</v>
      </c>
      <c r="G2313" t="s">
        <v>9231</v>
      </c>
      <c r="H2313">
        <v>10798</v>
      </c>
    </row>
    <row r="2314" spans="1:8">
      <c r="A2314">
        <v>8318</v>
      </c>
      <c r="B2314" t="s">
        <v>563</v>
      </c>
      <c r="C2314">
        <v>116</v>
      </c>
      <c r="D2314" t="s">
        <v>1108</v>
      </c>
      <c r="E2314">
        <v>1150</v>
      </c>
      <c r="F2314" s="48" t="str">
        <f t="shared" si="36"/>
        <v>Tỉnh Bình PhướcHuyện Bù Gia MậpXã Bình Sơn</v>
      </c>
      <c r="G2314" t="s">
        <v>2788</v>
      </c>
      <c r="H2314">
        <v>10799</v>
      </c>
    </row>
    <row r="2315" spans="1:8">
      <c r="A2315">
        <v>8319</v>
      </c>
      <c r="B2315" t="s">
        <v>563</v>
      </c>
      <c r="C2315">
        <v>116</v>
      </c>
      <c r="D2315" t="s">
        <v>1108</v>
      </c>
      <c r="E2315">
        <v>1150</v>
      </c>
      <c r="F2315" s="48" t="str">
        <f t="shared" si="36"/>
        <v>Tỉnh Bình PhướcHuyện Bù Gia MậpXã Bình Tân</v>
      </c>
      <c r="G2315" t="s">
        <v>1651</v>
      </c>
      <c r="H2315">
        <v>10800</v>
      </c>
    </row>
    <row r="2316" spans="1:8">
      <c r="A2316">
        <v>8320</v>
      </c>
      <c r="B2316" t="s">
        <v>563</v>
      </c>
      <c r="C2316">
        <v>116</v>
      </c>
      <c r="D2316" t="s">
        <v>1108</v>
      </c>
      <c r="E2316">
        <v>1150</v>
      </c>
      <c r="F2316" s="48" t="str">
        <f t="shared" si="36"/>
        <v>Tỉnh Bình PhướcHuyện Bù Gia MậpXã Phú Văn</v>
      </c>
      <c r="G2316" t="s">
        <v>9232</v>
      </c>
      <c r="H2316">
        <v>10801</v>
      </c>
    </row>
    <row r="2317" spans="1:8">
      <c r="A2317">
        <v>8321</v>
      </c>
      <c r="B2317" t="s">
        <v>563</v>
      </c>
      <c r="C2317">
        <v>116</v>
      </c>
      <c r="D2317" t="s">
        <v>1108</v>
      </c>
      <c r="E2317">
        <v>1150</v>
      </c>
      <c r="F2317" s="48" t="str">
        <f t="shared" si="36"/>
        <v>Tỉnh Bình PhướcHuyện Bù Gia MậpXã Đa Kia</v>
      </c>
      <c r="G2317" t="s">
        <v>9233</v>
      </c>
      <c r="H2317">
        <v>10802</v>
      </c>
    </row>
    <row r="2318" spans="1:8">
      <c r="A2318">
        <v>8322</v>
      </c>
      <c r="B2318" t="s">
        <v>563</v>
      </c>
      <c r="C2318">
        <v>116</v>
      </c>
      <c r="D2318" t="s">
        <v>1108</v>
      </c>
      <c r="E2318">
        <v>1150</v>
      </c>
      <c r="F2318" s="48" t="str">
        <f t="shared" si="36"/>
        <v>Tỉnh Bình PhướcHuyện Bù Gia MậpXã Sơn Giang</v>
      </c>
      <c r="G2318" t="s">
        <v>5195</v>
      </c>
      <c r="H2318">
        <v>10803</v>
      </c>
    </row>
    <row r="2319" spans="1:8">
      <c r="A2319">
        <v>8323</v>
      </c>
      <c r="B2319" t="s">
        <v>563</v>
      </c>
      <c r="C2319">
        <v>116</v>
      </c>
      <c r="D2319" t="s">
        <v>1108</v>
      </c>
      <c r="E2319">
        <v>1150</v>
      </c>
      <c r="F2319" s="48" t="str">
        <f t="shared" si="36"/>
        <v>Tỉnh Bình PhướcHuyện Bù Gia MậpXã Bù Nho</v>
      </c>
      <c r="G2319" t="s">
        <v>9234</v>
      </c>
      <c r="H2319">
        <v>10804</v>
      </c>
    </row>
    <row r="2320" spans="1:8">
      <c r="A2320">
        <v>8324</v>
      </c>
      <c r="B2320" t="s">
        <v>563</v>
      </c>
      <c r="C2320">
        <v>116</v>
      </c>
      <c r="D2320" t="s">
        <v>1108</v>
      </c>
      <c r="E2320">
        <v>1150</v>
      </c>
      <c r="F2320" s="48" t="str">
        <f t="shared" si="36"/>
        <v>Tỉnh Bình PhướcHuyện Bù Gia MậpXã Phước Minh</v>
      </c>
      <c r="G2320" t="s">
        <v>8146</v>
      </c>
      <c r="H2320">
        <v>10805</v>
      </c>
    </row>
    <row r="2321" spans="1:8">
      <c r="A2321">
        <v>8325</v>
      </c>
      <c r="B2321" t="s">
        <v>563</v>
      </c>
      <c r="C2321">
        <v>116</v>
      </c>
      <c r="D2321" t="s">
        <v>1108</v>
      </c>
      <c r="E2321">
        <v>1150</v>
      </c>
      <c r="F2321" s="48" t="str">
        <f t="shared" si="36"/>
        <v>Tỉnh Bình PhướcHuyện Bù Gia MậpXã Phước Tân</v>
      </c>
      <c r="G2321" t="s">
        <v>6144</v>
      </c>
      <c r="H2321">
        <v>10806</v>
      </c>
    </row>
    <row r="2322" spans="1:8">
      <c r="A2322">
        <v>8326</v>
      </c>
      <c r="B2322" t="s">
        <v>563</v>
      </c>
      <c r="C2322">
        <v>116</v>
      </c>
      <c r="D2322" t="s">
        <v>1108</v>
      </c>
      <c r="E2322">
        <v>1150</v>
      </c>
      <c r="F2322" s="48" t="str">
        <f t="shared" si="36"/>
        <v>Tỉnh Bình PhướcHuyện Bù Gia MậpXã Bù Gia Mập</v>
      </c>
      <c r="G2322" t="s">
        <v>9235</v>
      </c>
      <c r="H2322">
        <v>10807</v>
      </c>
    </row>
    <row r="2323" spans="1:8">
      <c r="A2323">
        <v>8327</v>
      </c>
      <c r="B2323" t="s">
        <v>563</v>
      </c>
      <c r="C2323">
        <v>116</v>
      </c>
      <c r="D2323" t="s">
        <v>1108</v>
      </c>
      <c r="E2323">
        <v>1150</v>
      </c>
      <c r="F2323" s="48" t="str">
        <f t="shared" si="36"/>
        <v>Tỉnh Bình PhướcHuyện Bù Gia MậpXã Long Hà</v>
      </c>
      <c r="G2323" t="s">
        <v>9236</v>
      </c>
      <c r="H2323">
        <v>10808</v>
      </c>
    </row>
    <row r="2324" spans="1:8">
      <c r="A2324">
        <v>8328</v>
      </c>
      <c r="B2324" t="s">
        <v>563</v>
      </c>
      <c r="C2324">
        <v>116</v>
      </c>
      <c r="D2324" t="s">
        <v>1108</v>
      </c>
      <c r="E2324">
        <v>1150</v>
      </c>
      <c r="F2324" s="48" t="str">
        <f t="shared" si="36"/>
        <v>Tỉnh Bình PhướcHuyện Bù Gia MậpXã Long Tân</v>
      </c>
      <c r="G2324" t="s">
        <v>5991</v>
      </c>
      <c r="H2324">
        <v>10809</v>
      </c>
    </row>
    <row r="2325" spans="1:8">
      <c r="A2325">
        <v>8883</v>
      </c>
      <c r="B2325" t="s">
        <v>563</v>
      </c>
      <c r="C2325">
        <v>116</v>
      </c>
      <c r="D2325" t="s">
        <v>1115</v>
      </c>
      <c r="E2325">
        <v>1157</v>
      </c>
      <c r="F2325" s="48" t="str">
        <f t="shared" si="36"/>
        <v>Tỉnh Bình PhướcThị xã Bình LongPhường An Lộc</v>
      </c>
      <c r="G2325" t="s">
        <v>9440</v>
      </c>
      <c r="H2325">
        <v>11299</v>
      </c>
    </row>
    <row r="2326" spans="1:8">
      <c r="A2326">
        <v>8884</v>
      </c>
      <c r="B2326" t="s">
        <v>563</v>
      </c>
      <c r="C2326">
        <v>116</v>
      </c>
      <c r="D2326" t="s">
        <v>1115</v>
      </c>
      <c r="E2326">
        <v>1157</v>
      </c>
      <c r="F2326" s="48" t="str">
        <f t="shared" si="36"/>
        <v>Tỉnh Bình PhướcThị xã Bình LongPhường Phú Đức</v>
      </c>
      <c r="G2326" t="s">
        <v>9462</v>
      </c>
      <c r="H2326">
        <v>11300</v>
      </c>
    </row>
    <row r="2327" spans="1:8">
      <c r="A2327">
        <v>8885</v>
      </c>
      <c r="B2327" t="s">
        <v>563</v>
      </c>
      <c r="C2327">
        <v>116</v>
      </c>
      <c r="D2327" t="s">
        <v>1115</v>
      </c>
      <c r="E2327">
        <v>1157</v>
      </c>
      <c r="F2327" s="48" t="str">
        <f t="shared" si="36"/>
        <v>Tỉnh Bình PhướcThị xã Bình LongPhường Phú Thịnh</v>
      </c>
      <c r="G2327" t="s">
        <v>7808</v>
      </c>
      <c r="H2327">
        <v>11301</v>
      </c>
    </row>
    <row r="2328" spans="1:8">
      <c r="A2328">
        <v>8886</v>
      </c>
      <c r="B2328" t="s">
        <v>563</v>
      </c>
      <c r="C2328">
        <v>116</v>
      </c>
      <c r="D2328" t="s">
        <v>1115</v>
      </c>
      <c r="E2328">
        <v>1157</v>
      </c>
      <c r="F2328" s="48" t="str">
        <f t="shared" si="36"/>
        <v>Tỉnh Bình PhướcThị xã Bình LongPhường Hưng Chiến</v>
      </c>
      <c r="G2328" t="s">
        <v>9463</v>
      </c>
      <c r="H2328">
        <v>11302</v>
      </c>
    </row>
    <row r="2329" spans="1:8">
      <c r="A2329">
        <v>8887</v>
      </c>
      <c r="B2329" t="s">
        <v>563</v>
      </c>
      <c r="C2329">
        <v>116</v>
      </c>
      <c r="D2329" t="s">
        <v>1115</v>
      </c>
      <c r="E2329">
        <v>1157</v>
      </c>
      <c r="F2329" s="48" t="str">
        <f t="shared" si="36"/>
        <v>Tỉnh Bình PhướcThị xã Bình LongXã Thanh Lương</v>
      </c>
      <c r="G2329" t="s">
        <v>2327</v>
      </c>
      <c r="H2329">
        <v>11303</v>
      </c>
    </row>
    <row r="2330" spans="1:8">
      <c r="A2330">
        <v>8888</v>
      </c>
      <c r="B2330" t="s">
        <v>563</v>
      </c>
      <c r="C2330">
        <v>116</v>
      </c>
      <c r="D2330" t="s">
        <v>1115</v>
      </c>
      <c r="E2330">
        <v>1157</v>
      </c>
      <c r="F2330" s="48" t="str">
        <f t="shared" si="36"/>
        <v>Tỉnh Bình PhướcThị xã Bình LongXã Thanh Phú</v>
      </c>
      <c r="G2330" t="s">
        <v>1647</v>
      </c>
      <c r="H2330">
        <v>11304</v>
      </c>
    </row>
    <row r="2331" spans="1:8">
      <c r="A2331">
        <v>8889</v>
      </c>
      <c r="B2331" t="s">
        <v>563</v>
      </c>
      <c r="C2331">
        <v>116</v>
      </c>
      <c r="D2331" t="s">
        <v>1116</v>
      </c>
      <c r="E2331">
        <v>1158</v>
      </c>
      <c r="F2331" s="48" t="str">
        <f t="shared" si="36"/>
        <v>Tỉnh Bình PhướcThị xã Phước LongPhường Long Thuỷ</v>
      </c>
      <c r="G2331" t="s">
        <v>9464</v>
      </c>
      <c r="H2331">
        <v>11305</v>
      </c>
    </row>
    <row r="2332" spans="1:8">
      <c r="A2332">
        <v>8890</v>
      </c>
      <c r="B2332" t="s">
        <v>563</v>
      </c>
      <c r="C2332">
        <v>116</v>
      </c>
      <c r="D2332" t="s">
        <v>1116</v>
      </c>
      <c r="E2332">
        <v>1158</v>
      </c>
      <c r="F2332" s="48" t="str">
        <f t="shared" si="36"/>
        <v>Tỉnh Bình PhướcThị xã Phước LongPhường Thác Mơ</v>
      </c>
      <c r="G2332" t="s">
        <v>9465</v>
      </c>
      <c r="H2332">
        <v>11306</v>
      </c>
    </row>
    <row r="2333" spans="1:8">
      <c r="A2333">
        <v>8891</v>
      </c>
      <c r="B2333" t="s">
        <v>563</v>
      </c>
      <c r="C2333">
        <v>116</v>
      </c>
      <c r="D2333" t="s">
        <v>1116</v>
      </c>
      <c r="E2333">
        <v>1158</v>
      </c>
      <c r="F2333" s="48" t="str">
        <f t="shared" si="36"/>
        <v>Tỉnh Bình PhướcThị xã Phước LongPhường Phước Bình</v>
      </c>
      <c r="G2333" t="s">
        <v>6510</v>
      </c>
      <c r="H2333">
        <v>11307</v>
      </c>
    </row>
    <row r="2334" spans="1:8">
      <c r="A2334">
        <v>8892</v>
      </c>
      <c r="B2334" t="s">
        <v>563</v>
      </c>
      <c r="C2334">
        <v>116</v>
      </c>
      <c r="D2334" t="s">
        <v>1116</v>
      </c>
      <c r="E2334">
        <v>1158</v>
      </c>
      <c r="F2334" s="48" t="str">
        <f t="shared" si="36"/>
        <v>Tỉnh Bình PhướcThị xã Phước LongPhường Long Phước</v>
      </c>
      <c r="G2334" t="s">
        <v>6509</v>
      </c>
      <c r="H2334">
        <v>11308</v>
      </c>
    </row>
    <row r="2335" spans="1:8">
      <c r="A2335">
        <v>8959</v>
      </c>
      <c r="B2335" t="s">
        <v>563</v>
      </c>
      <c r="C2335">
        <v>116</v>
      </c>
      <c r="D2335" t="s">
        <v>1116</v>
      </c>
      <c r="E2335">
        <v>1158</v>
      </c>
      <c r="F2335" s="48" t="str">
        <f t="shared" si="36"/>
        <v>Tỉnh Bình PhướcThị xã Phước LongPhường Sơn Giang</v>
      </c>
      <c r="G2335" t="s">
        <v>9466</v>
      </c>
      <c r="H2335">
        <v>11309</v>
      </c>
    </row>
    <row r="2336" spans="1:8">
      <c r="A2336">
        <v>8960</v>
      </c>
      <c r="B2336" t="s">
        <v>563</v>
      </c>
      <c r="C2336">
        <v>116</v>
      </c>
      <c r="D2336" t="s">
        <v>1116</v>
      </c>
      <c r="E2336">
        <v>1158</v>
      </c>
      <c r="F2336" s="48" t="str">
        <f t="shared" si="36"/>
        <v>Tỉnh Bình PhướcThị xã Phước LongXã Phước Tín</v>
      </c>
      <c r="G2336" t="s">
        <v>9227</v>
      </c>
      <c r="H2336">
        <v>11310</v>
      </c>
    </row>
    <row r="2337" spans="1:8">
      <c r="A2337">
        <v>8961</v>
      </c>
      <c r="B2337" t="s">
        <v>563</v>
      </c>
      <c r="C2337">
        <v>116</v>
      </c>
      <c r="D2337" t="s">
        <v>1116</v>
      </c>
      <c r="E2337">
        <v>1158</v>
      </c>
      <c r="F2337" s="48" t="str">
        <f t="shared" si="36"/>
        <v>Tỉnh Bình PhướcThị xã Phước LongXã Long Giang</v>
      </c>
      <c r="G2337" t="s">
        <v>8173</v>
      </c>
      <c r="H2337">
        <v>11311</v>
      </c>
    </row>
    <row r="2338" spans="1:8">
      <c r="A2338">
        <v>10367</v>
      </c>
      <c r="B2338" t="s">
        <v>563</v>
      </c>
      <c r="C2338">
        <v>116</v>
      </c>
      <c r="D2338" t="s">
        <v>1113</v>
      </c>
      <c r="E2338">
        <v>1155</v>
      </c>
      <c r="F2338" s="48" t="str">
        <f t="shared" si="36"/>
        <v>Tỉnh Bình PhướcHuyện Bù ĐăngThị trấn Đức Phong</v>
      </c>
      <c r="G2338" t="s">
        <v>2946</v>
      </c>
      <c r="H2338">
        <v>1806</v>
      </c>
    </row>
    <row r="2339" spans="1:8">
      <c r="A2339">
        <v>10368</v>
      </c>
      <c r="B2339" t="s">
        <v>563</v>
      </c>
      <c r="C2339">
        <v>116</v>
      </c>
      <c r="D2339" t="s">
        <v>1113</v>
      </c>
      <c r="E2339">
        <v>1155</v>
      </c>
      <c r="F2339" s="48" t="str">
        <f t="shared" si="36"/>
        <v>Tỉnh Bình PhướcHuyện Bù ĐăngXã Đoàn Kết</v>
      </c>
      <c r="G2339" t="s">
        <v>2168</v>
      </c>
      <c r="H2339">
        <v>1807</v>
      </c>
    </row>
    <row r="2340" spans="1:8">
      <c r="A2340">
        <v>10369</v>
      </c>
      <c r="B2340" t="s">
        <v>563</v>
      </c>
      <c r="C2340">
        <v>116</v>
      </c>
      <c r="D2340" t="s">
        <v>1113</v>
      </c>
      <c r="E2340">
        <v>1155</v>
      </c>
      <c r="F2340" s="48" t="str">
        <f t="shared" si="36"/>
        <v>Tỉnh Bình PhướcHuyện Bù ĐăngXã Minh Hưng</v>
      </c>
      <c r="G2340" t="s">
        <v>2947</v>
      </c>
      <c r="H2340">
        <v>1808</v>
      </c>
    </row>
    <row r="2341" spans="1:8">
      <c r="A2341">
        <v>10370</v>
      </c>
      <c r="B2341" t="s">
        <v>563</v>
      </c>
      <c r="C2341">
        <v>116</v>
      </c>
      <c r="D2341" t="s">
        <v>1113</v>
      </c>
      <c r="E2341">
        <v>1155</v>
      </c>
      <c r="F2341" s="48" t="str">
        <f t="shared" si="36"/>
        <v>Tỉnh Bình PhướcHuyện Bù ĐăngXã Phước Sơn</v>
      </c>
      <c r="G2341" t="s">
        <v>2948</v>
      </c>
      <c r="H2341">
        <v>1809</v>
      </c>
    </row>
    <row r="2342" spans="1:8">
      <c r="A2342">
        <v>10371</v>
      </c>
      <c r="B2342" t="s">
        <v>563</v>
      </c>
      <c r="C2342">
        <v>116</v>
      </c>
      <c r="D2342" t="s">
        <v>1113</v>
      </c>
      <c r="E2342">
        <v>1155</v>
      </c>
      <c r="F2342" s="48" t="str">
        <f t="shared" si="36"/>
        <v>Tỉnh Bình PhướcHuyện Bù ĐăngXã Phú Sơn</v>
      </c>
      <c r="G2342" t="s">
        <v>2949</v>
      </c>
      <c r="H2342">
        <v>1810</v>
      </c>
    </row>
    <row r="2343" spans="1:8">
      <c r="A2343">
        <v>10372</v>
      </c>
      <c r="B2343" t="s">
        <v>563</v>
      </c>
      <c r="C2343">
        <v>116</v>
      </c>
      <c r="D2343" t="s">
        <v>1113</v>
      </c>
      <c r="E2343">
        <v>1155</v>
      </c>
      <c r="F2343" s="48" t="str">
        <f t="shared" si="36"/>
        <v>Tỉnh Bình PhướcHuyện Bù ĐăngXã Đak Nhau</v>
      </c>
      <c r="G2343" t="s">
        <v>2950</v>
      </c>
      <c r="H2343">
        <v>1811</v>
      </c>
    </row>
    <row r="2344" spans="1:8">
      <c r="A2344">
        <v>10373</v>
      </c>
      <c r="B2344" t="s">
        <v>563</v>
      </c>
      <c r="C2344">
        <v>116</v>
      </c>
      <c r="D2344" t="s">
        <v>1113</v>
      </c>
      <c r="E2344">
        <v>1155</v>
      </c>
      <c r="F2344" s="48" t="str">
        <f t="shared" si="36"/>
        <v>Tỉnh Bình PhướcHuyện Bù ĐăngXã Thống Nhất</v>
      </c>
      <c r="G2344" t="s">
        <v>1355</v>
      </c>
      <c r="H2344">
        <v>1812</v>
      </c>
    </row>
    <row r="2345" spans="1:8">
      <c r="A2345">
        <v>10374</v>
      </c>
      <c r="B2345" t="s">
        <v>563</v>
      </c>
      <c r="C2345">
        <v>116</v>
      </c>
      <c r="D2345" t="s">
        <v>1113</v>
      </c>
      <c r="E2345">
        <v>1155</v>
      </c>
      <c r="F2345" s="48" t="str">
        <f t="shared" si="36"/>
        <v>Tỉnh Bình PhướcHuyện Bù ĐăngXã Đăng Hà</v>
      </c>
      <c r="G2345" t="s">
        <v>2951</v>
      </c>
      <c r="H2345">
        <v>1813</v>
      </c>
    </row>
    <row r="2346" spans="1:8">
      <c r="A2346">
        <v>10375</v>
      </c>
      <c r="B2346" t="s">
        <v>563</v>
      </c>
      <c r="C2346">
        <v>116</v>
      </c>
      <c r="D2346" t="s">
        <v>1113</v>
      </c>
      <c r="E2346">
        <v>1155</v>
      </c>
      <c r="F2346" s="48" t="str">
        <f t="shared" si="36"/>
        <v>Tỉnh Bình PhướcHuyện Bù ĐăngXã Bom Bo</v>
      </c>
      <c r="G2346" t="s">
        <v>2952</v>
      </c>
      <c r="H2346">
        <v>1814</v>
      </c>
    </row>
    <row r="2347" spans="1:8">
      <c r="A2347">
        <v>10376</v>
      </c>
      <c r="B2347" t="s">
        <v>563</v>
      </c>
      <c r="C2347">
        <v>116</v>
      </c>
      <c r="D2347" t="s">
        <v>1113</v>
      </c>
      <c r="E2347">
        <v>1155</v>
      </c>
      <c r="F2347" s="48" t="str">
        <f t="shared" si="36"/>
        <v>Tỉnh Bình PhướcHuyện Bù ĐăngXã Đồng Nai</v>
      </c>
      <c r="G2347" t="s">
        <v>2953</v>
      </c>
      <c r="H2347">
        <v>1815</v>
      </c>
    </row>
    <row r="2348" spans="1:8">
      <c r="A2348">
        <v>10377</v>
      </c>
      <c r="B2348" t="s">
        <v>563</v>
      </c>
      <c r="C2348">
        <v>116</v>
      </c>
      <c r="D2348" t="s">
        <v>1113</v>
      </c>
      <c r="E2348">
        <v>1155</v>
      </c>
      <c r="F2348" s="48" t="str">
        <f t="shared" si="36"/>
        <v>Tỉnh Bình PhướcHuyện Bù ĐăngXã Đường 10</v>
      </c>
      <c r="G2348" t="s">
        <v>2954</v>
      </c>
      <c r="H2348">
        <v>1816</v>
      </c>
    </row>
    <row r="2349" spans="1:8">
      <c r="A2349">
        <v>10378</v>
      </c>
      <c r="B2349" t="s">
        <v>563</v>
      </c>
      <c r="C2349">
        <v>116</v>
      </c>
      <c r="D2349" t="s">
        <v>1113</v>
      </c>
      <c r="E2349">
        <v>1155</v>
      </c>
      <c r="F2349" s="48" t="str">
        <f t="shared" si="36"/>
        <v>Tỉnh Bình PhướcHuyện Bù ĐăngXã Nghĩa Bình</v>
      </c>
      <c r="G2349" t="s">
        <v>2955</v>
      </c>
      <c r="H2349">
        <v>1817</v>
      </c>
    </row>
    <row r="2350" spans="1:8">
      <c r="A2350">
        <v>10379</v>
      </c>
      <c r="B2350" t="s">
        <v>563</v>
      </c>
      <c r="C2350">
        <v>116</v>
      </c>
      <c r="D2350" t="s">
        <v>1113</v>
      </c>
      <c r="E2350">
        <v>1155</v>
      </c>
      <c r="F2350" s="48" t="str">
        <f t="shared" si="36"/>
        <v>Tỉnh Bình PhướcHuyện Bù ĐăngXã Bình Minh</v>
      </c>
      <c r="G2350" t="s">
        <v>1340</v>
      </c>
      <c r="H2350">
        <v>1818</v>
      </c>
    </row>
    <row r="2351" spans="1:8">
      <c r="A2351">
        <v>10380</v>
      </c>
      <c r="B2351" t="s">
        <v>563</v>
      </c>
      <c r="C2351">
        <v>116</v>
      </c>
      <c r="D2351" t="s">
        <v>1113</v>
      </c>
      <c r="E2351">
        <v>1155</v>
      </c>
      <c r="F2351" s="48" t="str">
        <f t="shared" si="36"/>
        <v>Tỉnh Bình PhướcHuyện Bù ĐăngXã Thọ Sơn</v>
      </c>
      <c r="G2351" t="s">
        <v>2956</v>
      </c>
      <c r="H2351">
        <v>1819</v>
      </c>
    </row>
    <row r="2352" spans="1:8">
      <c r="A2352">
        <v>10381</v>
      </c>
      <c r="B2352" t="s">
        <v>563</v>
      </c>
      <c r="C2352">
        <v>116</v>
      </c>
      <c r="D2352" t="s">
        <v>1113</v>
      </c>
      <c r="E2352">
        <v>1155</v>
      </c>
      <c r="F2352" s="48" t="str">
        <f t="shared" si="36"/>
        <v>Tỉnh Bình PhướcHuyện Bù ĐăngXã Đức Liễu</v>
      </c>
      <c r="G2352" t="s">
        <v>2957</v>
      </c>
      <c r="H2352">
        <v>1820</v>
      </c>
    </row>
    <row r="2353" spans="1:8">
      <c r="A2353">
        <v>10382</v>
      </c>
      <c r="B2353" t="s">
        <v>563</v>
      </c>
      <c r="C2353">
        <v>116</v>
      </c>
      <c r="D2353" t="s">
        <v>1113</v>
      </c>
      <c r="E2353">
        <v>1155</v>
      </c>
      <c r="F2353" s="48" t="str">
        <f t="shared" si="36"/>
        <v>Tỉnh Bình PhướcHuyện Bù ĐăngXã Nghĩa Trung</v>
      </c>
      <c r="G2353" t="s">
        <v>2958</v>
      </c>
      <c r="H2353">
        <v>1821</v>
      </c>
    </row>
    <row r="2354" spans="1:8">
      <c r="A2354">
        <v>940</v>
      </c>
      <c r="B2354" t="s">
        <v>551</v>
      </c>
      <c r="C2354">
        <v>110</v>
      </c>
      <c r="D2354" t="s">
        <v>1042</v>
      </c>
      <c r="E2354">
        <v>1083</v>
      </c>
      <c r="F2354" s="48" t="str">
        <f t="shared" si="36"/>
        <v>Tỉnh Bình ThuậnHuyện Đức LinhXã Sùng Nhơn</v>
      </c>
      <c r="G2354" t="s">
        <v>7638</v>
      </c>
      <c r="H2354">
        <v>8049</v>
      </c>
    </row>
    <row r="2355" spans="1:8">
      <c r="A2355">
        <v>941</v>
      </c>
      <c r="B2355" t="s">
        <v>551</v>
      </c>
      <c r="C2355">
        <v>110</v>
      </c>
      <c r="D2355" t="s">
        <v>1042</v>
      </c>
      <c r="E2355">
        <v>1083</v>
      </c>
      <c r="F2355" s="48" t="str">
        <f t="shared" si="36"/>
        <v>Tỉnh Bình ThuậnHuyện Đức LinhXã Nam Chính</v>
      </c>
      <c r="G2355" t="s">
        <v>4391</v>
      </c>
      <c r="H2355">
        <v>8050</v>
      </c>
    </row>
    <row r="2356" spans="1:8">
      <c r="A2356">
        <v>942</v>
      </c>
      <c r="B2356" t="s">
        <v>551</v>
      </c>
      <c r="C2356">
        <v>110</v>
      </c>
      <c r="D2356" t="s">
        <v>1042</v>
      </c>
      <c r="E2356">
        <v>1083</v>
      </c>
      <c r="F2356" s="48" t="str">
        <f t="shared" si="36"/>
        <v>Tỉnh Bình ThuậnHuyện Đức LinhXã Đức Chính</v>
      </c>
      <c r="G2356" t="s">
        <v>4325</v>
      </c>
      <c r="H2356">
        <v>8051</v>
      </c>
    </row>
    <row r="2357" spans="1:8">
      <c r="A2357">
        <v>943</v>
      </c>
      <c r="B2357" t="s">
        <v>551</v>
      </c>
      <c r="C2357">
        <v>110</v>
      </c>
      <c r="D2357" t="s">
        <v>1042</v>
      </c>
      <c r="E2357">
        <v>1083</v>
      </c>
      <c r="F2357" s="48" t="str">
        <f t="shared" si="36"/>
        <v>Tỉnh Bình ThuậnHuyện Đức LinhXã Đức Hạnh</v>
      </c>
      <c r="G2357" t="s">
        <v>3410</v>
      </c>
      <c r="H2357">
        <v>8052</v>
      </c>
    </row>
    <row r="2358" spans="1:8">
      <c r="A2358">
        <v>944</v>
      </c>
      <c r="B2358" t="s">
        <v>551</v>
      </c>
      <c r="C2358">
        <v>110</v>
      </c>
      <c r="D2358" t="s">
        <v>1042</v>
      </c>
      <c r="E2358">
        <v>1083</v>
      </c>
      <c r="F2358" s="48" t="str">
        <f t="shared" si="36"/>
        <v>Tỉnh Bình ThuậnHuyện Đức LinhXã Mê Pu</v>
      </c>
      <c r="G2358" t="s">
        <v>7639</v>
      </c>
      <c r="H2358">
        <v>8053</v>
      </c>
    </row>
    <row r="2359" spans="1:8">
      <c r="A2359">
        <v>945</v>
      </c>
      <c r="B2359" t="s">
        <v>551</v>
      </c>
      <c r="C2359">
        <v>110</v>
      </c>
      <c r="D2359" t="s">
        <v>1042</v>
      </c>
      <c r="E2359">
        <v>1083</v>
      </c>
      <c r="F2359" s="48" t="str">
        <f t="shared" si="36"/>
        <v>Tỉnh Bình ThuậnHuyện Đức LinhThị trấn Võ Xu</v>
      </c>
      <c r="G2359" t="s">
        <v>7640</v>
      </c>
      <c r="H2359">
        <v>8054</v>
      </c>
    </row>
    <row r="2360" spans="1:8">
      <c r="A2360">
        <v>946</v>
      </c>
      <c r="B2360" t="s">
        <v>551</v>
      </c>
      <c r="C2360">
        <v>110</v>
      </c>
      <c r="D2360" t="s">
        <v>1042</v>
      </c>
      <c r="E2360">
        <v>1083</v>
      </c>
      <c r="F2360" s="48" t="str">
        <f t="shared" si="36"/>
        <v>Tỉnh Bình ThuậnHuyện Đức LinhXã Đức Tín</v>
      </c>
      <c r="G2360" t="s">
        <v>7641</v>
      </c>
      <c r="H2360">
        <v>8055</v>
      </c>
    </row>
    <row r="2361" spans="1:8">
      <c r="A2361">
        <v>947</v>
      </c>
      <c r="B2361" t="s">
        <v>551</v>
      </c>
      <c r="C2361">
        <v>110</v>
      </c>
      <c r="D2361" t="s">
        <v>1042</v>
      </c>
      <c r="E2361">
        <v>1083</v>
      </c>
      <c r="F2361" s="48" t="str">
        <f t="shared" si="36"/>
        <v>Tỉnh Bình ThuậnHuyện Đức LinhXã Vũ Hoà</v>
      </c>
      <c r="G2361" t="s">
        <v>7642</v>
      </c>
      <c r="H2361">
        <v>8056</v>
      </c>
    </row>
    <row r="2362" spans="1:8">
      <c r="A2362">
        <v>948</v>
      </c>
      <c r="B2362" t="s">
        <v>551</v>
      </c>
      <c r="C2362">
        <v>110</v>
      </c>
      <c r="D2362" t="s">
        <v>1042</v>
      </c>
      <c r="E2362">
        <v>1083</v>
      </c>
      <c r="F2362" s="48" t="str">
        <f t="shared" si="36"/>
        <v>Tỉnh Bình ThuậnHuyện Đức LinhXã Tân Hà</v>
      </c>
      <c r="G2362" t="s">
        <v>5061</v>
      </c>
      <c r="H2362">
        <v>8057</v>
      </c>
    </row>
    <row r="2363" spans="1:8">
      <c r="A2363">
        <v>949</v>
      </c>
      <c r="B2363" t="s">
        <v>551</v>
      </c>
      <c r="C2363">
        <v>110</v>
      </c>
      <c r="D2363" t="s">
        <v>1042</v>
      </c>
      <c r="E2363">
        <v>1083</v>
      </c>
      <c r="F2363" s="48" t="str">
        <f t="shared" si="36"/>
        <v>Tỉnh Bình ThuậnHuyện Đức LinhXã Đông Hà</v>
      </c>
      <c r="G2363" t="s">
        <v>4219</v>
      </c>
      <c r="H2363">
        <v>8058</v>
      </c>
    </row>
    <row r="2364" spans="1:8">
      <c r="A2364">
        <v>950</v>
      </c>
      <c r="B2364" t="s">
        <v>551</v>
      </c>
      <c r="C2364">
        <v>110</v>
      </c>
      <c r="D2364" t="s">
        <v>1042</v>
      </c>
      <c r="E2364">
        <v>1083</v>
      </c>
      <c r="F2364" s="48" t="str">
        <f t="shared" si="36"/>
        <v>Tỉnh Bình ThuậnHuyện Đức LinhXã Trà Tân</v>
      </c>
      <c r="G2364" t="s">
        <v>4972</v>
      </c>
      <c r="H2364">
        <v>8059</v>
      </c>
    </row>
    <row r="2365" spans="1:8">
      <c r="A2365">
        <v>951</v>
      </c>
      <c r="B2365" t="s">
        <v>551</v>
      </c>
      <c r="C2365">
        <v>110</v>
      </c>
      <c r="D2365" t="s">
        <v>1043</v>
      </c>
      <c r="E2365">
        <v>1084</v>
      </c>
      <c r="F2365" s="48" t="str">
        <f t="shared" si="36"/>
        <v>Tỉnh Bình ThuậnHuyện Hàm TânXã Tân Nghĩa</v>
      </c>
      <c r="G2365" t="s">
        <v>3895</v>
      </c>
      <c r="H2365">
        <v>8060</v>
      </c>
    </row>
    <row r="2366" spans="1:8">
      <c r="A2366">
        <v>952</v>
      </c>
      <c r="B2366" t="s">
        <v>551</v>
      </c>
      <c r="C2366">
        <v>110</v>
      </c>
      <c r="D2366" t="s">
        <v>1043</v>
      </c>
      <c r="E2366">
        <v>1084</v>
      </c>
      <c r="F2366" s="48" t="str">
        <f t="shared" si="36"/>
        <v>Tỉnh Bình ThuậnHuyện Hàm TânXã Sông Phan</v>
      </c>
      <c r="G2366" t="s">
        <v>7643</v>
      </c>
      <c r="H2366">
        <v>8061</v>
      </c>
    </row>
    <row r="2367" spans="1:8">
      <c r="A2367">
        <v>953</v>
      </c>
      <c r="B2367" t="s">
        <v>551</v>
      </c>
      <c r="C2367">
        <v>110</v>
      </c>
      <c r="D2367" t="s">
        <v>1043</v>
      </c>
      <c r="E2367">
        <v>1084</v>
      </c>
      <c r="F2367" s="48" t="str">
        <f t="shared" si="36"/>
        <v>Tỉnh Bình ThuậnHuyện Hàm TânXã Tân Phúc</v>
      </c>
      <c r="G2367" t="s">
        <v>5434</v>
      </c>
      <c r="H2367">
        <v>8062</v>
      </c>
    </row>
    <row r="2368" spans="1:8">
      <c r="A2368">
        <v>954</v>
      </c>
      <c r="B2368" t="s">
        <v>551</v>
      </c>
      <c r="C2368">
        <v>110</v>
      </c>
      <c r="D2368" t="s">
        <v>1043</v>
      </c>
      <c r="E2368">
        <v>1084</v>
      </c>
      <c r="F2368" s="48" t="str">
        <f t="shared" si="36"/>
        <v>Tỉnh Bình ThuậnHuyện Hàm TânXã Tân Đức</v>
      </c>
      <c r="G2368" t="s">
        <v>3518</v>
      </c>
      <c r="H2368">
        <v>8063</v>
      </c>
    </row>
    <row r="2369" spans="1:8">
      <c r="A2369">
        <v>955</v>
      </c>
      <c r="B2369" t="s">
        <v>551</v>
      </c>
      <c r="C2369">
        <v>110</v>
      </c>
      <c r="D2369" t="s">
        <v>1043</v>
      </c>
      <c r="E2369">
        <v>1084</v>
      </c>
      <c r="F2369" s="48" t="str">
        <f t="shared" si="36"/>
        <v>Tỉnh Bình ThuậnHuyện Hàm TânXã Tân Thắng</v>
      </c>
      <c r="G2369" t="s">
        <v>5582</v>
      </c>
      <c r="H2369">
        <v>8064</v>
      </c>
    </row>
    <row r="2370" spans="1:8">
      <c r="A2370">
        <v>956</v>
      </c>
      <c r="B2370" t="s">
        <v>551</v>
      </c>
      <c r="C2370">
        <v>110</v>
      </c>
      <c r="D2370" t="s">
        <v>1043</v>
      </c>
      <c r="E2370">
        <v>1084</v>
      </c>
      <c r="F2370" s="48" t="str">
        <f t="shared" ref="F2370:F2433" si="37">B2370&amp;D2370&amp;G2370</f>
        <v>Tỉnh Bình ThuậnHuyện Hàm TânXã Tân Hà</v>
      </c>
      <c r="G2370" t="s">
        <v>5061</v>
      </c>
      <c r="H2370">
        <v>8065</v>
      </c>
    </row>
    <row r="2371" spans="1:8">
      <c r="A2371">
        <v>957</v>
      </c>
      <c r="B2371" t="s">
        <v>551</v>
      </c>
      <c r="C2371">
        <v>110</v>
      </c>
      <c r="D2371" t="s">
        <v>1043</v>
      </c>
      <c r="E2371">
        <v>1084</v>
      </c>
      <c r="F2371" s="48" t="str">
        <f t="shared" si="37"/>
        <v>Tỉnh Bình ThuậnHuyện Hàm TânThị trấn Tân Minh</v>
      </c>
      <c r="G2371" t="s">
        <v>7644</v>
      </c>
      <c r="H2371">
        <v>8066</v>
      </c>
    </row>
    <row r="2372" spans="1:8">
      <c r="A2372">
        <v>958</v>
      </c>
      <c r="B2372" t="s">
        <v>551</v>
      </c>
      <c r="C2372">
        <v>110</v>
      </c>
      <c r="D2372" t="s">
        <v>1043</v>
      </c>
      <c r="E2372">
        <v>1084</v>
      </c>
      <c r="F2372" s="48" t="str">
        <f t="shared" si="37"/>
        <v>Tỉnh Bình ThuậnHuyện Hàm TânXã Tân Xuân</v>
      </c>
      <c r="G2372" t="s">
        <v>5712</v>
      </c>
      <c r="H2372">
        <v>8067</v>
      </c>
    </row>
    <row r="2373" spans="1:8">
      <c r="A2373">
        <v>959</v>
      </c>
      <c r="B2373" t="s">
        <v>551</v>
      </c>
      <c r="C2373">
        <v>110</v>
      </c>
      <c r="D2373" t="s">
        <v>1043</v>
      </c>
      <c r="E2373">
        <v>1084</v>
      </c>
      <c r="F2373" s="48" t="str">
        <f t="shared" si="37"/>
        <v>Tỉnh Bình ThuậnHuyện Hàm TânXã Thắng Hải</v>
      </c>
      <c r="G2373" t="s">
        <v>7645</v>
      </c>
      <c r="H2373">
        <v>8068</v>
      </c>
    </row>
    <row r="2374" spans="1:8">
      <c r="A2374">
        <v>960</v>
      </c>
      <c r="B2374" t="s">
        <v>551</v>
      </c>
      <c r="C2374">
        <v>110</v>
      </c>
      <c r="D2374" t="s">
        <v>1043</v>
      </c>
      <c r="E2374">
        <v>1084</v>
      </c>
      <c r="F2374" s="48" t="str">
        <f t="shared" si="37"/>
        <v>Tỉnh Bình ThuậnHuyện Hàm TânXã Sơn Mỹ</v>
      </c>
      <c r="G2374" t="s">
        <v>6391</v>
      </c>
      <c r="H2374">
        <v>8069</v>
      </c>
    </row>
    <row r="2375" spans="1:8">
      <c r="A2375">
        <v>961</v>
      </c>
      <c r="B2375" t="s">
        <v>551</v>
      </c>
      <c r="C2375">
        <v>110</v>
      </c>
      <c r="D2375" t="s">
        <v>1043</v>
      </c>
      <c r="E2375">
        <v>1084</v>
      </c>
      <c r="F2375" s="48" t="str">
        <f t="shared" si="37"/>
        <v>Tỉnh Bình ThuậnHuyện Hàm TânXã Tân Thiện</v>
      </c>
      <c r="G2375" t="s">
        <v>7646</v>
      </c>
      <c r="H2375">
        <v>8070</v>
      </c>
    </row>
    <row r="2376" spans="1:8">
      <c r="A2376">
        <v>962</v>
      </c>
      <c r="B2376" t="s">
        <v>551</v>
      </c>
      <c r="C2376">
        <v>110</v>
      </c>
      <c r="D2376" t="s">
        <v>1044</v>
      </c>
      <c r="E2376">
        <v>1085</v>
      </c>
      <c r="F2376" s="48" t="str">
        <f t="shared" si="37"/>
        <v>Tỉnh Bình ThuậnHuyện Phú QuíXã Ngũ Phụng</v>
      </c>
      <c r="G2376" t="s">
        <v>7647</v>
      </c>
      <c r="H2376">
        <v>8071</v>
      </c>
    </row>
    <row r="2377" spans="1:8">
      <c r="A2377">
        <v>963</v>
      </c>
      <c r="B2377" t="s">
        <v>551</v>
      </c>
      <c r="C2377">
        <v>110</v>
      </c>
      <c r="D2377" t="s">
        <v>1044</v>
      </c>
      <c r="E2377">
        <v>1085</v>
      </c>
      <c r="F2377" s="48" t="str">
        <f t="shared" si="37"/>
        <v>Tỉnh Bình ThuậnHuyện Phú QuíXã Long Hải</v>
      </c>
      <c r="G2377" t="s">
        <v>7648</v>
      </c>
      <c r="H2377">
        <v>8072</v>
      </c>
    </row>
    <row r="2378" spans="1:8">
      <c r="A2378">
        <v>964</v>
      </c>
      <c r="B2378" t="s">
        <v>551</v>
      </c>
      <c r="C2378">
        <v>110</v>
      </c>
      <c r="D2378" t="s">
        <v>1044</v>
      </c>
      <c r="E2378">
        <v>1085</v>
      </c>
      <c r="F2378" s="48" t="str">
        <f t="shared" si="37"/>
        <v>Tỉnh Bình ThuậnHuyện Phú QuíXã Tam Thanh</v>
      </c>
      <c r="G2378" t="s">
        <v>1697</v>
      </c>
      <c r="H2378">
        <v>8073</v>
      </c>
    </row>
    <row r="2379" spans="1:8">
      <c r="A2379">
        <v>965</v>
      </c>
      <c r="B2379" t="s">
        <v>551</v>
      </c>
      <c r="C2379">
        <v>110</v>
      </c>
      <c r="D2379" t="s">
        <v>1045</v>
      </c>
      <c r="E2379">
        <v>1086</v>
      </c>
      <c r="F2379" s="48" t="str">
        <f t="shared" si="37"/>
        <v>Tỉnh Bình ThuậnThị xã La GiPhường Phước Hội</v>
      </c>
      <c r="G2379" t="s">
        <v>7649</v>
      </c>
      <c r="H2379">
        <v>8074</v>
      </c>
    </row>
    <row r="2380" spans="1:8">
      <c r="A2380">
        <v>966</v>
      </c>
      <c r="B2380" t="s">
        <v>551</v>
      </c>
      <c r="C2380">
        <v>110</v>
      </c>
      <c r="D2380" t="s">
        <v>1045</v>
      </c>
      <c r="E2380">
        <v>1086</v>
      </c>
      <c r="F2380" s="48" t="str">
        <f t="shared" si="37"/>
        <v>Tỉnh Bình ThuậnThị xã La GiPhường Phước Lộc</v>
      </c>
      <c r="G2380" t="s">
        <v>7650</v>
      </c>
      <c r="H2380">
        <v>8075</v>
      </c>
    </row>
    <row r="2381" spans="1:8">
      <c r="A2381">
        <v>967</v>
      </c>
      <c r="B2381" t="s">
        <v>551</v>
      </c>
      <c r="C2381">
        <v>110</v>
      </c>
      <c r="D2381" t="s">
        <v>1045</v>
      </c>
      <c r="E2381">
        <v>1086</v>
      </c>
      <c r="F2381" s="48" t="str">
        <f t="shared" si="37"/>
        <v>Tỉnh Bình ThuậnThị xã La GiPhường Tân Thiện</v>
      </c>
      <c r="G2381" t="s">
        <v>6747</v>
      </c>
      <c r="H2381">
        <v>8076</v>
      </c>
    </row>
    <row r="2382" spans="1:8">
      <c r="A2382">
        <v>968</v>
      </c>
      <c r="B2382" t="s">
        <v>551</v>
      </c>
      <c r="C2382">
        <v>110</v>
      </c>
      <c r="D2382" t="s">
        <v>1045</v>
      </c>
      <c r="E2382">
        <v>1086</v>
      </c>
      <c r="F2382" s="48" t="str">
        <f t="shared" si="37"/>
        <v>Tỉnh Bình ThuậnThị xã La GiPhường Tân An</v>
      </c>
      <c r="G2382" t="s">
        <v>2034</v>
      </c>
      <c r="H2382">
        <v>8077</v>
      </c>
    </row>
    <row r="2383" spans="1:8">
      <c r="A2383">
        <v>969</v>
      </c>
      <c r="B2383" t="s">
        <v>551</v>
      </c>
      <c r="C2383">
        <v>110</v>
      </c>
      <c r="D2383" t="s">
        <v>1045</v>
      </c>
      <c r="E2383">
        <v>1086</v>
      </c>
      <c r="F2383" s="48" t="str">
        <f t="shared" si="37"/>
        <v>Tỉnh Bình ThuậnThị xã La GiPhường Bình Tân</v>
      </c>
      <c r="G2383" t="s">
        <v>7651</v>
      </c>
      <c r="H2383">
        <v>8078</v>
      </c>
    </row>
    <row r="2384" spans="1:8">
      <c r="A2384">
        <v>970</v>
      </c>
      <c r="B2384" t="s">
        <v>551</v>
      </c>
      <c r="C2384">
        <v>110</v>
      </c>
      <c r="D2384" t="s">
        <v>1045</v>
      </c>
      <c r="E2384">
        <v>1086</v>
      </c>
      <c r="F2384" s="48" t="str">
        <f t="shared" si="37"/>
        <v>Tỉnh Bình ThuậnThị xã La GiXã Tân Hải</v>
      </c>
      <c r="G2384" t="s">
        <v>7394</v>
      </c>
      <c r="H2384">
        <v>8079</v>
      </c>
    </row>
    <row r="2385" spans="1:8">
      <c r="A2385">
        <v>971</v>
      </c>
      <c r="B2385" t="s">
        <v>551</v>
      </c>
      <c r="C2385">
        <v>110</v>
      </c>
      <c r="D2385" t="s">
        <v>1045</v>
      </c>
      <c r="E2385">
        <v>1086</v>
      </c>
      <c r="F2385" s="48" t="str">
        <f t="shared" si="37"/>
        <v>Tỉnh Bình ThuậnThị xã La GiXã Tân Tiến</v>
      </c>
      <c r="G2385" t="s">
        <v>1316</v>
      </c>
      <c r="H2385">
        <v>8080</v>
      </c>
    </row>
    <row r="2386" spans="1:8">
      <c r="A2386">
        <v>972</v>
      </c>
      <c r="B2386" t="s">
        <v>551</v>
      </c>
      <c r="C2386">
        <v>110</v>
      </c>
      <c r="D2386" t="s">
        <v>1045</v>
      </c>
      <c r="E2386">
        <v>1086</v>
      </c>
      <c r="F2386" s="48" t="str">
        <f t="shared" si="37"/>
        <v>Tỉnh Bình ThuậnThị xã La GiXã Tân Bình</v>
      </c>
      <c r="G2386" t="s">
        <v>2569</v>
      </c>
      <c r="H2386">
        <v>8081</v>
      </c>
    </row>
    <row r="2387" spans="1:8">
      <c r="A2387">
        <v>973</v>
      </c>
      <c r="B2387" t="s">
        <v>551</v>
      </c>
      <c r="C2387">
        <v>110</v>
      </c>
      <c r="D2387" t="s">
        <v>1045</v>
      </c>
      <c r="E2387">
        <v>1086</v>
      </c>
      <c r="F2387" s="48" t="str">
        <f t="shared" si="37"/>
        <v>Tỉnh Bình ThuậnThị xã La GiXã Tân Phước</v>
      </c>
      <c r="G2387" t="s">
        <v>3964</v>
      </c>
      <c r="H2387">
        <v>8082</v>
      </c>
    </row>
    <row r="2388" spans="1:8">
      <c r="A2388">
        <v>1002</v>
      </c>
      <c r="B2388" t="s">
        <v>551</v>
      </c>
      <c r="C2388">
        <v>110</v>
      </c>
      <c r="D2388" t="s">
        <v>1036</v>
      </c>
      <c r="E2388">
        <v>1077</v>
      </c>
      <c r="F2388" s="48" t="str">
        <f t="shared" si="37"/>
        <v>Tỉnh Bình ThuậnThành phố Phan ThiếtPhường Xuân An</v>
      </c>
      <c r="G2388" t="s">
        <v>7663</v>
      </c>
      <c r="H2388">
        <v>8111</v>
      </c>
    </row>
    <row r="2389" spans="1:8">
      <c r="A2389">
        <v>1003</v>
      </c>
      <c r="B2389" t="s">
        <v>551</v>
      </c>
      <c r="C2389">
        <v>110</v>
      </c>
      <c r="D2389" t="s">
        <v>1036</v>
      </c>
      <c r="E2389">
        <v>1077</v>
      </c>
      <c r="F2389" s="48" t="str">
        <f t="shared" si="37"/>
        <v>Tỉnh Bình ThuậnThành phố Phan ThiếtPhường Thanh Hải</v>
      </c>
      <c r="G2389" t="s">
        <v>7664</v>
      </c>
      <c r="H2389">
        <v>8112</v>
      </c>
    </row>
    <row r="2390" spans="1:8">
      <c r="A2390">
        <v>1004</v>
      </c>
      <c r="B2390" t="s">
        <v>551</v>
      </c>
      <c r="C2390">
        <v>110</v>
      </c>
      <c r="D2390" t="s">
        <v>1036</v>
      </c>
      <c r="E2390">
        <v>1077</v>
      </c>
      <c r="F2390" s="48" t="str">
        <f t="shared" si="37"/>
        <v>Tỉnh Bình ThuậnThành phố Phan ThiếtPhường Bình Hưng</v>
      </c>
      <c r="G2390" t="s">
        <v>7665</v>
      </c>
      <c r="H2390">
        <v>8113</v>
      </c>
    </row>
    <row r="2391" spans="1:8">
      <c r="A2391">
        <v>1005</v>
      </c>
      <c r="B2391" t="s">
        <v>551</v>
      </c>
      <c r="C2391">
        <v>110</v>
      </c>
      <c r="D2391" t="s">
        <v>1036</v>
      </c>
      <c r="E2391">
        <v>1077</v>
      </c>
      <c r="F2391" s="48" t="str">
        <f t="shared" si="37"/>
        <v>Tỉnh Bình ThuậnThành phố Phan ThiếtPhường Phú Hài</v>
      </c>
      <c r="G2391" t="s">
        <v>7666</v>
      </c>
      <c r="H2391">
        <v>8114</v>
      </c>
    </row>
    <row r="2392" spans="1:8">
      <c r="A2392">
        <v>1006</v>
      </c>
      <c r="B2392" t="s">
        <v>551</v>
      </c>
      <c r="C2392">
        <v>110</v>
      </c>
      <c r="D2392" t="s">
        <v>1036</v>
      </c>
      <c r="E2392">
        <v>1077</v>
      </c>
      <c r="F2392" s="48" t="str">
        <f t="shared" si="37"/>
        <v>Tỉnh Bình ThuậnThành phố Phan ThiếtXã Phong Nẫm</v>
      </c>
      <c r="G2392" t="s">
        <v>7667</v>
      </c>
      <c r="H2392">
        <v>8115</v>
      </c>
    </row>
    <row r="2393" spans="1:8">
      <c r="A2393">
        <v>1007</v>
      </c>
      <c r="B2393" t="s">
        <v>551</v>
      </c>
      <c r="C2393">
        <v>110</v>
      </c>
      <c r="D2393" t="s">
        <v>1036</v>
      </c>
      <c r="E2393">
        <v>1077</v>
      </c>
      <c r="F2393" s="48" t="str">
        <f t="shared" si="37"/>
        <v>Tỉnh Bình ThuậnThành phố Phan ThiếtPhường Phú Trinh</v>
      </c>
      <c r="G2393" t="s">
        <v>7669</v>
      </c>
      <c r="H2393">
        <v>8117</v>
      </c>
    </row>
    <row r="2394" spans="1:8">
      <c r="A2394">
        <v>1008</v>
      </c>
      <c r="B2394" t="s">
        <v>551</v>
      </c>
      <c r="C2394">
        <v>110</v>
      </c>
      <c r="D2394" t="s">
        <v>1036</v>
      </c>
      <c r="E2394">
        <v>1077</v>
      </c>
      <c r="F2394" s="48" t="str">
        <f t="shared" si="37"/>
        <v>Tỉnh Bình ThuậnThành phố Phan ThiếtPhường Lạc Đạo</v>
      </c>
      <c r="G2394" t="s">
        <v>7670</v>
      </c>
      <c r="H2394">
        <v>8118</v>
      </c>
    </row>
    <row r="2395" spans="1:8">
      <c r="A2395">
        <v>1009</v>
      </c>
      <c r="B2395" t="s">
        <v>551</v>
      </c>
      <c r="C2395">
        <v>110</v>
      </c>
      <c r="D2395" t="s">
        <v>1036</v>
      </c>
      <c r="E2395">
        <v>1077</v>
      </c>
      <c r="F2395" s="48" t="str">
        <f t="shared" si="37"/>
        <v>Tỉnh Bình ThuậnThành phố Phan ThiếtPhường Đức Long</v>
      </c>
      <c r="G2395" t="s">
        <v>7671</v>
      </c>
      <c r="H2395">
        <v>8119</v>
      </c>
    </row>
    <row r="2396" spans="1:8">
      <c r="A2396">
        <v>1010</v>
      </c>
      <c r="B2396" t="s">
        <v>551</v>
      </c>
      <c r="C2396">
        <v>110</v>
      </c>
      <c r="D2396" t="s">
        <v>1036</v>
      </c>
      <c r="E2396">
        <v>1077</v>
      </c>
      <c r="F2396" s="48" t="str">
        <f t="shared" si="37"/>
        <v>Tỉnh Bình ThuậnThành phố Phan ThiếtXã Tiến Lợi</v>
      </c>
      <c r="G2396" t="s">
        <v>7672</v>
      </c>
      <c r="H2396">
        <v>8120</v>
      </c>
    </row>
    <row r="2397" spans="1:8">
      <c r="A2397">
        <v>1011</v>
      </c>
      <c r="B2397" t="s">
        <v>551</v>
      </c>
      <c r="C2397">
        <v>110</v>
      </c>
      <c r="D2397" t="s">
        <v>1036</v>
      </c>
      <c r="E2397">
        <v>1077</v>
      </c>
      <c r="F2397" s="48" t="str">
        <f t="shared" si="37"/>
        <v>Tỉnh Bình ThuậnThành phố Phan ThiếtPhường Hàm Tiến</v>
      </c>
      <c r="G2397" t="s">
        <v>7673</v>
      </c>
      <c r="H2397">
        <v>8121</v>
      </c>
    </row>
    <row r="2398" spans="1:8">
      <c r="A2398">
        <v>1012</v>
      </c>
      <c r="B2398" t="s">
        <v>551</v>
      </c>
      <c r="C2398">
        <v>110</v>
      </c>
      <c r="D2398" t="s">
        <v>1036</v>
      </c>
      <c r="E2398">
        <v>1077</v>
      </c>
      <c r="F2398" s="48" t="str">
        <f t="shared" si="37"/>
        <v>Tỉnh Bình ThuậnThành phố Phan ThiếtXã Tiến Thành</v>
      </c>
      <c r="G2398" t="s">
        <v>6341</v>
      </c>
      <c r="H2398">
        <v>8122</v>
      </c>
    </row>
    <row r="2399" spans="1:8">
      <c r="A2399">
        <v>1013</v>
      </c>
      <c r="B2399" t="s">
        <v>551</v>
      </c>
      <c r="C2399">
        <v>110</v>
      </c>
      <c r="D2399" t="s">
        <v>1036</v>
      </c>
      <c r="E2399">
        <v>1077</v>
      </c>
      <c r="F2399" s="48" t="str">
        <f t="shared" si="37"/>
        <v>Tỉnh Bình ThuậnThành phố Phan ThiếtPhường Phú Tài</v>
      </c>
      <c r="G2399" t="s">
        <v>7674</v>
      </c>
      <c r="H2399">
        <v>8123</v>
      </c>
    </row>
    <row r="2400" spans="1:8">
      <c r="A2400">
        <v>1014</v>
      </c>
      <c r="B2400" t="s">
        <v>551</v>
      </c>
      <c r="C2400">
        <v>110</v>
      </c>
      <c r="D2400" t="s">
        <v>1036</v>
      </c>
      <c r="E2400">
        <v>1077</v>
      </c>
      <c r="F2400" s="48" t="str">
        <f t="shared" si="37"/>
        <v>Tỉnh Bình ThuậnThành phố Phan ThiếtPhường Đức Nghĩa</v>
      </c>
      <c r="G2400" t="s">
        <v>7675</v>
      </c>
      <c r="H2400">
        <v>8124</v>
      </c>
    </row>
    <row r="2401" spans="1:8">
      <c r="A2401">
        <v>1015</v>
      </c>
      <c r="B2401" t="s">
        <v>551</v>
      </c>
      <c r="C2401">
        <v>110</v>
      </c>
      <c r="D2401" t="s">
        <v>1036</v>
      </c>
      <c r="E2401">
        <v>1077</v>
      </c>
      <c r="F2401" s="48" t="str">
        <f t="shared" si="37"/>
        <v>Tỉnh Bình ThuậnThành phố Phan ThiếtPhường Phú Thủy</v>
      </c>
      <c r="G2401" t="s">
        <v>7676</v>
      </c>
      <c r="H2401">
        <v>8125</v>
      </c>
    </row>
    <row r="2402" spans="1:8">
      <c r="A2402">
        <v>1016</v>
      </c>
      <c r="B2402" t="s">
        <v>551</v>
      </c>
      <c r="C2402">
        <v>110</v>
      </c>
      <c r="D2402" t="s">
        <v>1036</v>
      </c>
      <c r="E2402">
        <v>1077</v>
      </c>
      <c r="F2402" s="48" t="str">
        <f t="shared" si="37"/>
        <v>Tỉnh Bình ThuậnThành phố Phan ThiếtPhường Đức Thắng</v>
      </c>
      <c r="G2402" t="s">
        <v>7677</v>
      </c>
      <c r="H2402">
        <v>8126</v>
      </c>
    </row>
    <row r="2403" spans="1:8">
      <c r="A2403">
        <v>1017</v>
      </c>
      <c r="B2403" t="s">
        <v>551</v>
      </c>
      <c r="C2403">
        <v>110</v>
      </c>
      <c r="D2403" t="s">
        <v>1036</v>
      </c>
      <c r="E2403">
        <v>1077</v>
      </c>
      <c r="F2403" s="48" t="str">
        <f t="shared" si="37"/>
        <v>Tỉnh Bình ThuậnThành phố Phan ThiếtPhường Hưng Long</v>
      </c>
      <c r="G2403" t="s">
        <v>7678</v>
      </c>
      <c r="H2403">
        <v>8127</v>
      </c>
    </row>
    <row r="2404" spans="1:8">
      <c r="A2404">
        <v>1018</v>
      </c>
      <c r="B2404" t="s">
        <v>551</v>
      </c>
      <c r="C2404">
        <v>110</v>
      </c>
      <c r="D2404" t="s">
        <v>1036</v>
      </c>
      <c r="E2404">
        <v>1077</v>
      </c>
      <c r="F2404" s="48" t="str">
        <f t="shared" si="37"/>
        <v>Tỉnh Bình ThuậnThành phố Phan ThiếtXã Thiện Nghiệp</v>
      </c>
      <c r="G2404" t="s">
        <v>7679</v>
      </c>
      <c r="H2404">
        <v>8128</v>
      </c>
    </row>
    <row r="2405" spans="1:8">
      <c r="A2405">
        <v>1059</v>
      </c>
      <c r="B2405" t="s">
        <v>551</v>
      </c>
      <c r="C2405">
        <v>110</v>
      </c>
      <c r="D2405" t="s">
        <v>1036</v>
      </c>
      <c r="E2405">
        <v>1077</v>
      </c>
      <c r="F2405" s="48" t="str">
        <f t="shared" si="37"/>
        <v>Tỉnh Bình ThuậnThành phố Phan ThiếtPhường Mũi Né</v>
      </c>
      <c r="G2405" t="s">
        <v>7668</v>
      </c>
      <c r="H2405">
        <v>8116</v>
      </c>
    </row>
    <row r="2406" spans="1:8">
      <c r="A2406">
        <v>1797</v>
      </c>
      <c r="B2406" t="s">
        <v>551</v>
      </c>
      <c r="C2406">
        <v>110</v>
      </c>
      <c r="D2406" t="s">
        <v>1041</v>
      </c>
      <c r="E2406">
        <v>1082</v>
      </c>
      <c r="F2406" s="48" t="str">
        <f t="shared" si="37"/>
        <v>Tỉnh Bình ThuậnHuyện Tánh LinhXã Măng Tố</v>
      </c>
      <c r="G2406" t="s">
        <v>7624</v>
      </c>
      <c r="H2406">
        <v>8033</v>
      </c>
    </row>
    <row r="2407" spans="1:8">
      <c r="A2407">
        <v>1798</v>
      </c>
      <c r="B2407" t="s">
        <v>551</v>
      </c>
      <c r="C2407">
        <v>110</v>
      </c>
      <c r="D2407" t="s">
        <v>1041</v>
      </c>
      <c r="E2407">
        <v>1082</v>
      </c>
      <c r="F2407" s="48" t="str">
        <f t="shared" si="37"/>
        <v>Tỉnh Bình ThuậnHuyện Tánh LinhXã Nghị Đức</v>
      </c>
      <c r="G2407" t="s">
        <v>7625</v>
      </c>
      <c r="H2407">
        <v>8034</v>
      </c>
    </row>
    <row r="2408" spans="1:8">
      <c r="A2408">
        <v>1799</v>
      </c>
      <c r="B2408" t="s">
        <v>551</v>
      </c>
      <c r="C2408">
        <v>110</v>
      </c>
      <c r="D2408" t="s">
        <v>1041</v>
      </c>
      <c r="E2408">
        <v>1082</v>
      </c>
      <c r="F2408" s="48" t="str">
        <f t="shared" si="37"/>
        <v>Tỉnh Bình ThuậnHuyện Tánh LinhThị trấn Lạc Tánh</v>
      </c>
      <c r="G2408" t="s">
        <v>7626</v>
      </c>
      <c r="H2408">
        <v>8035</v>
      </c>
    </row>
    <row r="2409" spans="1:8">
      <c r="A2409">
        <v>1800</v>
      </c>
      <c r="B2409" t="s">
        <v>551</v>
      </c>
      <c r="C2409">
        <v>110</v>
      </c>
      <c r="D2409" t="s">
        <v>1041</v>
      </c>
      <c r="E2409">
        <v>1082</v>
      </c>
      <c r="F2409" s="48" t="str">
        <f t="shared" si="37"/>
        <v>Tỉnh Bình ThuậnHuyện Tánh LinhXã Huy Khiêm</v>
      </c>
      <c r="G2409" t="s">
        <v>7627</v>
      </c>
      <c r="H2409">
        <v>8036</v>
      </c>
    </row>
    <row r="2410" spans="1:8">
      <c r="A2410">
        <v>1801</v>
      </c>
      <c r="B2410" t="s">
        <v>551</v>
      </c>
      <c r="C2410">
        <v>110</v>
      </c>
      <c r="D2410" t="s">
        <v>1041</v>
      </c>
      <c r="E2410">
        <v>1082</v>
      </c>
      <c r="F2410" s="48" t="str">
        <f t="shared" si="37"/>
        <v>Tỉnh Bình ThuậnHuyện Tánh LinhXã Đức Phú</v>
      </c>
      <c r="G2410" t="s">
        <v>5010</v>
      </c>
      <c r="H2410">
        <v>8037</v>
      </c>
    </row>
    <row r="2411" spans="1:8">
      <c r="A2411">
        <v>1802</v>
      </c>
      <c r="B2411" t="s">
        <v>551</v>
      </c>
      <c r="C2411">
        <v>110</v>
      </c>
      <c r="D2411" t="s">
        <v>1041</v>
      </c>
      <c r="E2411">
        <v>1082</v>
      </c>
      <c r="F2411" s="48" t="str">
        <f t="shared" si="37"/>
        <v>Tỉnh Bình ThuậnHuyện Tánh LinhXã Đồng Kho</v>
      </c>
      <c r="G2411" t="s">
        <v>7628</v>
      </c>
      <c r="H2411">
        <v>8038</v>
      </c>
    </row>
    <row r="2412" spans="1:8">
      <c r="A2412">
        <v>1803</v>
      </c>
      <c r="B2412" t="s">
        <v>551</v>
      </c>
      <c r="C2412">
        <v>110</v>
      </c>
      <c r="D2412" t="s">
        <v>1041</v>
      </c>
      <c r="E2412">
        <v>1082</v>
      </c>
      <c r="F2412" s="48" t="str">
        <f t="shared" si="37"/>
        <v>Tỉnh Bình ThuậnHuyện Tánh LinhXã Gia Huynh</v>
      </c>
      <c r="G2412" t="s">
        <v>7629</v>
      </c>
      <c r="H2412">
        <v>8039</v>
      </c>
    </row>
    <row r="2413" spans="1:8">
      <c r="A2413">
        <v>1804</v>
      </c>
      <c r="B2413" t="s">
        <v>551</v>
      </c>
      <c r="C2413">
        <v>110</v>
      </c>
      <c r="D2413" t="s">
        <v>1041</v>
      </c>
      <c r="E2413">
        <v>1082</v>
      </c>
      <c r="F2413" s="48" t="str">
        <f t="shared" si="37"/>
        <v>Tỉnh Bình ThuậnHuyện Tánh LinhXã Đức Thuận</v>
      </c>
      <c r="G2413" t="s">
        <v>7630</v>
      </c>
      <c r="H2413">
        <v>8040</v>
      </c>
    </row>
    <row r="2414" spans="1:8">
      <c r="A2414">
        <v>1805</v>
      </c>
      <c r="B2414" t="s">
        <v>551</v>
      </c>
      <c r="C2414">
        <v>110</v>
      </c>
      <c r="D2414" t="s">
        <v>1041</v>
      </c>
      <c r="E2414">
        <v>1082</v>
      </c>
      <c r="F2414" s="48" t="str">
        <f t="shared" si="37"/>
        <v>Tỉnh Bình ThuậnHuyện Tánh LinhXã Đức Tân</v>
      </c>
      <c r="G2414" t="s">
        <v>5008</v>
      </c>
      <c r="H2414">
        <v>8041</v>
      </c>
    </row>
    <row r="2415" spans="1:8">
      <c r="A2415">
        <v>1806</v>
      </c>
      <c r="B2415" t="s">
        <v>551</v>
      </c>
      <c r="C2415">
        <v>110</v>
      </c>
      <c r="D2415" t="s">
        <v>1041</v>
      </c>
      <c r="E2415">
        <v>1082</v>
      </c>
      <c r="F2415" s="48" t="str">
        <f t="shared" si="37"/>
        <v>Tỉnh Bình ThuậnHuyện Tánh LinhXã Gia An</v>
      </c>
      <c r="G2415" t="s">
        <v>7631</v>
      </c>
      <c r="H2415">
        <v>8042</v>
      </c>
    </row>
    <row r="2416" spans="1:8">
      <c r="A2416">
        <v>1807</v>
      </c>
      <c r="B2416" t="s">
        <v>551</v>
      </c>
      <c r="C2416">
        <v>110</v>
      </c>
      <c r="D2416" t="s">
        <v>1041</v>
      </c>
      <c r="E2416">
        <v>1082</v>
      </c>
      <c r="F2416" s="48" t="str">
        <f t="shared" si="37"/>
        <v>Tỉnh Bình ThuậnHuyện Tánh LinhXã Bắc Ruộng</v>
      </c>
      <c r="G2416" t="s">
        <v>7632</v>
      </c>
      <c r="H2416">
        <v>8043</v>
      </c>
    </row>
    <row r="2417" spans="1:8">
      <c r="A2417">
        <v>1808</v>
      </c>
      <c r="B2417" t="s">
        <v>551</v>
      </c>
      <c r="C2417">
        <v>110</v>
      </c>
      <c r="D2417" t="s">
        <v>1041</v>
      </c>
      <c r="E2417">
        <v>1082</v>
      </c>
      <c r="F2417" s="48" t="str">
        <f t="shared" si="37"/>
        <v>Tỉnh Bình ThuậnHuyện Tánh LinhXã La Ngâu</v>
      </c>
      <c r="G2417" t="s">
        <v>7633</v>
      </c>
      <c r="H2417">
        <v>8044</v>
      </c>
    </row>
    <row r="2418" spans="1:8">
      <c r="A2418">
        <v>1809</v>
      </c>
      <c r="B2418" t="s">
        <v>551</v>
      </c>
      <c r="C2418">
        <v>110</v>
      </c>
      <c r="D2418" t="s">
        <v>1041</v>
      </c>
      <c r="E2418">
        <v>1082</v>
      </c>
      <c r="F2418" s="48" t="str">
        <f t="shared" si="37"/>
        <v>Tỉnh Bình ThuậnHuyện Tánh LinhXã Đức Bình</v>
      </c>
      <c r="G2418" t="s">
        <v>7634</v>
      </c>
      <c r="H2418">
        <v>8045</v>
      </c>
    </row>
    <row r="2419" spans="1:8">
      <c r="A2419">
        <v>1810</v>
      </c>
      <c r="B2419" t="s">
        <v>551</v>
      </c>
      <c r="C2419">
        <v>110</v>
      </c>
      <c r="D2419" t="s">
        <v>1041</v>
      </c>
      <c r="E2419">
        <v>1082</v>
      </c>
      <c r="F2419" s="48" t="str">
        <f t="shared" si="37"/>
        <v>Tỉnh Bình ThuậnHuyện Tánh LinhXã Suối Kiết</v>
      </c>
      <c r="G2419" t="s">
        <v>7635</v>
      </c>
      <c r="H2419">
        <v>8046</v>
      </c>
    </row>
    <row r="2420" spans="1:8">
      <c r="A2420">
        <v>1811</v>
      </c>
      <c r="B2420" t="s">
        <v>551</v>
      </c>
      <c r="C2420">
        <v>110</v>
      </c>
      <c r="D2420" t="s">
        <v>1042</v>
      </c>
      <c r="E2420">
        <v>1083</v>
      </c>
      <c r="F2420" s="48" t="str">
        <f t="shared" si="37"/>
        <v>Tỉnh Bình ThuậnHuyện Đức LinhThị trấn Đức Tài</v>
      </c>
      <c r="G2420" t="s">
        <v>7636</v>
      </c>
      <c r="H2420">
        <v>8047</v>
      </c>
    </row>
    <row r="2421" spans="1:8">
      <c r="A2421">
        <v>1812</v>
      </c>
      <c r="B2421" t="s">
        <v>551</v>
      </c>
      <c r="C2421">
        <v>110</v>
      </c>
      <c r="D2421" t="s">
        <v>1042</v>
      </c>
      <c r="E2421">
        <v>1083</v>
      </c>
      <c r="F2421" s="48" t="str">
        <f t="shared" si="37"/>
        <v>Tỉnh Bình ThuậnHuyện Đức LinhXã Đa Kai</v>
      </c>
      <c r="G2421" t="s">
        <v>7637</v>
      </c>
      <c r="H2421">
        <v>8048</v>
      </c>
    </row>
    <row r="2422" spans="1:8">
      <c r="A2422">
        <v>2016</v>
      </c>
      <c r="B2422" t="s">
        <v>551</v>
      </c>
      <c r="C2422">
        <v>110</v>
      </c>
      <c r="D2422" t="s">
        <v>1039</v>
      </c>
      <c r="E2422">
        <v>1080</v>
      </c>
      <c r="F2422" s="48" t="str">
        <f t="shared" si="37"/>
        <v>Tỉnh Bình ThuậnHuyện Hàm Thuận BắcXã La Dạ</v>
      </c>
      <c r="G2422" t="s">
        <v>8325</v>
      </c>
      <c r="H2422">
        <v>9123</v>
      </c>
    </row>
    <row r="2423" spans="1:8">
      <c r="A2423">
        <v>2017</v>
      </c>
      <c r="B2423" t="s">
        <v>551</v>
      </c>
      <c r="C2423">
        <v>110</v>
      </c>
      <c r="D2423" t="s">
        <v>1039</v>
      </c>
      <c r="E2423">
        <v>1080</v>
      </c>
      <c r="F2423" s="48" t="str">
        <f t="shared" si="37"/>
        <v>Tỉnh Bình ThuậnHuyện Hàm Thuận BắcXã Thuận Hòa</v>
      </c>
      <c r="G2423" t="s">
        <v>6487</v>
      </c>
      <c r="H2423">
        <v>9124</v>
      </c>
    </row>
    <row r="2424" spans="1:8">
      <c r="A2424">
        <v>2018</v>
      </c>
      <c r="B2424" t="s">
        <v>551</v>
      </c>
      <c r="C2424">
        <v>110</v>
      </c>
      <c r="D2424" t="s">
        <v>1039</v>
      </c>
      <c r="E2424">
        <v>1080</v>
      </c>
      <c r="F2424" s="48" t="str">
        <f t="shared" si="37"/>
        <v>Tỉnh Bình ThuậnHuyện Hàm Thuận BắcXã Đông Giang</v>
      </c>
      <c r="G2424" t="s">
        <v>8228</v>
      </c>
      <c r="H2424">
        <v>9125</v>
      </c>
    </row>
    <row r="2425" spans="1:8">
      <c r="A2425">
        <v>2019</v>
      </c>
      <c r="B2425" t="s">
        <v>551</v>
      </c>
      <c r="C2425">
        <v>110</v>
      </c>
      <c r="D2425" t="s">
        <v>1039</v>
      </c>
      <c r="E2425">
        <v>1080</v>
      </c>
      <c r="F2425" s="48" t="str">
        <f t="shared" si="37"/>
        <v>Tỉnh Bình ThuậnHuyện Hàm Thuận BắcThị trấn Ma Lâm</v>
      </c>
      <c r="G2425" t="s">
        <v>8326</v>
      </c>
      <c r="H2425">
        <v>9126</v>
      </c>
    </row>
    <row r="2426" spans="1:8">
      <c r="A2426">
        <v>2020</v>
      </c>
      <c r="B2426" t="s">
        <v>551</v>
      </c>
      <c r="C2426">
        <v>110</v>
      </c>
      <c r="D2426" t="s">
        <v>1039</v>
      </c>
      <c r="E2426">
        <v>1080</v>
      </c>
      <c r="F2426" s="48" t="str">
        <f t="shared" si="37"/>
        <v>Tỉnh Bình ThuậnHuyện Hàm Thuận BắcXã Đa Mi</v>
      </c>
      <c r="G2426" t="s">
        <v>8327</v>
      </c>
      <c r="H2426">
        <v>9127</v>
      </c>
    </row>
    <row r="2427" spans="1:8">
      <c r="A2427">
        <v>2021</v>
      </c>
      <c r="B2427" t="s">
        <v>551</v>
      </c>
      <c r="C2427">
        <v>110</v>
      </c>
      <c r="D2427" t="s">
        <v>1039</v>
      </c>
      <c r="E2427">
        <v>1080</v>
      </c>
      <c r="F2427" s="48" t="str">
        <f t="shared" si="37"/>
        <v>Tỉnh Bình ThuậnHuyện Hàm Thuận BắcXã Hồng Liêm</v>
      </c>
      <c r="G2427" t="s">
        <v>8328</v>
      </c>
      <c r="H2427">
        <v>9128</v>
      </c>
    </row>
    <row r="2428" spans="1:8">
      <c r="A2428">
        <v>2022</v>
      </c>
      <c r="B2428" t="s">
        <v>551</v>
      </c>
      <c r="C2428">
        <v>110</v>
      </c>
      <c r="D2428" t="s">
        <v>1039</v>
      </c>
      <c r="E2428">
        <v>1080</v>
      </c>
      <c r="F2428" s="48" t="str">
        <f t="shared" si="37"/>
        <v>Tỉnh Bình ThuậnHuyện Hàm Thuận BắcXã Thuận Minh</v>
      </c>
      <c r="G2428" t="s">
        <v>8329</v>
      </c>
      <c r="H2428">
        <v>9129</v>
      </c>
    </row>
    <row r="2429" spans="1:8">
      <c r="A2429">
        <v>2023</v>
      </c>
      <c r="B2429" t="s">
        <v>551</v>
      </c>
      <c r="C2429">
        <v>110</v>
      </c>
      <c r="D2429" t="s">
        <v>1039</v>
      </c>
      <c r="E2429">
        <v>1080</v>
      </c>
      <c r="F2429" s="48" t="str">
        <f t="shared" si="37"/>
        <v>Tỉnh Bình ThuậnHuyện Hàm Thuận BắcXã Hàm Trí</v>
      </c>
      <c r="G2429" t="s">
        <v>8330</v>
      </c>
      <c r="H2429">
        <v>9130</v>
      </c>
    </row>
    <row r="2430" spans="1:8">
      <c r="A2430">
        <v>2024</v>
      </c>
      <c r="B2430" t="s">
        <v>551</v>
      </c>
      <c r="C2430">
        <v>110</v>
      </c>
      <c r="D2430" t="s">
        <v>1039</v>
      </c>
      <c r="E2430">
        <v>1080</v>
      </c>
      <c r="F2430" s="48" t="str">
        <f t="shared" si="37"/>
        <v>Tỉnh Bình ThuậnHuyện Hàm Thuận BắcXã Hàm Hiệp</v>
      </c>
      <c r="G2430" t="s">
        <v>8331</v>
      </c>
      <c r="H2430">
        <v>9131</v>
      </c>
    </row>
    <row r="2431" spans="1:8">
      <c r="A2431">
        <v>2025</v>
      </c>
      <c r="B2431" t="s">
        <v>551</v>
      </c>
      <c r="C2431">
        <v>110</v>
      </c>
      <c r="D2431" t="s">
        <v>1039</v>
      </c>
      <c r="E2431">
        <v>1080</v>
      </c>
      <c r="F2431" s="48" t="str">
        <f t="shared" si="37"/>
        <v>Tỉnh Bình ThuậnHuyện Hàm Thuận BắcThị trấn Phú Long</v>
      </c>
      <c r="G2431" t="s">
        <v>8332</v>
      </c>
      <c r="H2431">
        <v>9132</v>
      </c>
    </row>
    <row r="2432" spans="1:8">
      <c r="A2432">
        <v>2026</v>
      </c>
      <c r="B2432" t="s">
        <v>551</v>
      </c>
      <c r="C2432">
        <v>110</v>
      </c>
      <c r="D2432" t="s">
        <v>1039</v>
      </c>
      <c r="E2432">
        <v>1080</v>
      </c>
      <c r="F2432" s="48" t="str">
        <f t="shared" si="37"/>
        <v>Tỉnh Bình ThuậnHuyện Hàm Thuận BắcXã Đông Tiến</v>
      </c>
      <c r="G2432" t="s">
        <v>5386</v>
      </c>
      <c r="H2432">
        <v>9133</v>
      </c>
    </row>
    <row r="2433" spans="1:8">
      <c r="A2433">
        <v>2027</v>
      </c>
      <c r="B2433" t="s">
        <v>551</v>
      </c>
      <c r="C2433">
        <v>110</v>
      </c>
      <c r="D2433" t="s">
        <v>1039</v>
      </c>
      <c r="E2433">
        <v>1080</v>
      </c>
      <c r="F2433" s="48" t="str">
        <f t="shared" si="37"/>
        <v>Tỉnh Bình ThuậnHuyện Hàm Thuận BắcXã Hàm Phú</v>
      </c>
      <c r="G2433" t="s">
        <v>8333</v>
      </c>
      <c r="H2433">
        <v>9134</v>
      </c>
    </row>
    <row r="2434" spans="1:8">
      <c r="A2434">
        <v>2028</v>
      </c>
      <c r="B2434" t="s">
        <v>551</v>
      </c>
      <c r="C2434">
        <v>110</v>
      </c>
      <c r="D2434" t="s">
        <v>1039</v>
      </c>
      <c r="E2434">
        <v>1080</v>
      </c>
      <c r="F2434" s="48" t="str">
        <f t="shared" ref="F2434:F2497" si="38">B2434&amp;D2434&amp;G2434</f>
        <v>Tỉnh Bình ThuậnHuyện Hàm Thuận BắcXã Hồng Sơn</v>
      </c>
      <c r="G2434" t="s">
        <v>3498</v>
      </c>
      <c r="H2434">
        <v>9135</v>
      </c>
    </row>
    <row r="2435" spans="1:8">
      <c r="A2435">
        <v>2029</v>
      </c>
      <c r="B2435" t="s">
        <v>551</v>
      </c>
      <c r="C2435">
        <v>110</v>
      </c>
      <c r="D2435" t="s">
        <v>1039</v>
      </c>
      <c r="E2435">
        <v>1080</v>
      </c>
      <c r="F2435" s="48" t="str">
        <f t="shared" si="38"/>
        <v>Tỉnh Bình ThuậnHuyện Hàm Thuận BắcXã Hàm Đức</v>
      </c>
      <c r="G2435" t="s">
        <v>8334</v>
      </c>
      <c r="H2435">
        <v>9136</v>
      </c>
    </row>
    <row r="2436" spans="1:8">
      <c r="A2436">
        <v>2030</v>
      </c>
      <c r="B2436" t="s">
        <v>551</v>
      </c>
      <c r="C2436">
        <v>110</v>
      </c>
      <c r="D2436" t="s">
        <v>1039</v>
      </c>
      <c r="E2436">
        <v>1080</v>
      </c>
      <c r="F2436" s="48" t="str">
        <f t="shared" si="38"/>
        <v>Tỉnh Bình ThuậnHuyện Hàm Thuận BắcXã Hàm Liêm</v>
      </c>
      <c r="G2436" t="s">
        <v>8335</v>
      </c>
      <c r="H2436">
        <v>9137</v>
      </c>
    </row>
    <row r="2437" spans="1:8">
      <c r="A2437">
        <v>2031</v>
      </c>
      <c r="B2437" t="s">
        <v>551</v>
      </c>
      <c r="C2437">
        <v>110</v>
      </c>
      <c r="D2437" t="s">
        <v>1039</v>
      </c>
      <c r="E2437">
        <v>1080</v>
      </c>
      <c r="F2437" s="48" t="str">
        <f t="shared" si="38"/>
        <v>Tỉnh Bình ThuậnHuyện Hàm Thuận BắcXã Hàm Chính</v>
      </c>
      <c r="G2437" t="s">
        <v>8336</v>
      </c>
      <c r="H2437">
        <v>9138</v>
      </c>
    </row>
    <row r="2438" spans="1:8">
      <c r="A2438">
        <v>2032</v>
      </c>
      <c r="B2438" t="s">
        <v>551</v>
      </c>
      <c r="C2438">
        <v>110</v>
      </c>
      <c r="D2438" t="s">
        <v>1039</v>
      </c>
      <c r="E2438">
        <v>1080</v>
      </c>
      <c r="F2438" s="48" t="str">
        <f t="shared" si="38"/>
        <v>Tỉnh Bình ThuậnHuyện Hàm Thuận BắcXã Hàm Thắng</v>
      </c>
      <c r="G2438" t="s">
        <v>8337</v>
      </c>
      <c r="H2438">
        <v>9139</v>
      </c>
    </row>
    <row r="2439" spans="1:8">
      <c r="A2439">
        <v>2536</v>
      </c>
      <c r="B2439" t="s">
        <v>551</v>
      </c>
      <c r="C2439">
        <v>110</v>
      </c>
      <c r="D2439" t="s">
        <v>1040</v>
      </c>
      <c r="E2439">
        <v>1081</v>
      </c>
      <c r="F2439" s="48" t="str">
        <f t="shared" si="38"/>
        <v>Tỉnh Bình ThuậnHuyện Hàm Thuận NamXã Hàm Thạnh</v>
      </c>
      <c r="G2439" t="s">
        <v>8110</v>
      </c>
      <c r="H2439">
        <v>8773</v>
      </c>
    </row>
    <row r="2440" spans="1:8">
      <c r="A2440">
        <v>2537</v>
      </c>
      <c r="B2440" t="s">
        <v>551</v>
      </c>
      <c r="C2440">
        <v>110</v>
      </c>
      <c r="D2440" t="s">
        <v>1040</v>
      </c>
      <c r="E2440">
        <v>1081</v>
      </c>
      <c r="F2440" s="48" t="str">
        <f t="shared" si="38"/>
        <v>Tỉnh Bình ThuậnHuyện Hàm Thuận NamXã Hàm Mỹ</v>
      </c>
      <c r="G2440" t="s">
        <v>8111</v>
      </c>
      <c r="H2440">
        <v>8774</v>
      </c>
    </row>
    <row r="2441" spans="1:8">
      <c r="A2441">
        <v>2538</v>
      </c>
      <c r="B2441" t="s">
        <v>551</v>
      </c>
      <c r="C2441">
        <v>110</v>
      </c>
      <c r="D2441" t="s">
        <v>1040</v>
      </c>
      <c r="E2441">
        <v>1081</v>
      </c>
      <c r="F2441" s="48" t="str">
        <f t="shared" si="38"/>
        <v>Tỉnh Bình ThuậnHuyện Hàm Thuận NamXã Mỹ Thạnh</v>
      </c>
      <c r="G2441" t="s">
        <v>8112</v>
      </c>
      <c r="H2441">
        <v>8775</v>
      </c>
    </row>
    <row r="2442" spans="1:8">
      <c r="A2442">
        <v>2539</v>
      </c>
      <c r="B2442" t="s">
        <v>551</v>
      </c>
      <c r="C2442">
        <v>110</v>
      </c>
      <c r="D2442" t="s">
        <v>1040</v>
      </c>
      <c r="E2442">
        <v>1081</v>
      </c>
      <c r="F2442" s="48" t="str">
        <f t="shared" si="38"/>
        <v>Tỉnh Bình ThuậnHuyện Hàm Thuận NamXã Hàm Minh</v>
      </c>
      <c r="G2442" t="s">
        <v>8113</v>
      </c>
      <c r="H2442">
        <v>8776</v>
      </c>
    </row>
    <row r="2443" spans="1:8">
      <c r="A2443">
        <v>2540</v>
      </c>
      <c r="B2443" t="s">
        <v>551</v>
      </c>
      <c r="C2443">
        <v>110</v>
      </c>
      <c r="D2443" t="s">
        <v>1040</v>
      </c>
      <c r="E2443">
        <v>1081</v>
      </c>
      <c r="F2443" s="48" t="str">
        <f t="shared" si="38"/>
        <v>Tỉnh Bình ThuậnHuyện Hàm Thuận NamThị trấn Thuận Nam</v>
      </c>
      <c r="G2443" t="s">
        <v>8114</v>
      </c>
      <c r="H2443">
        <v>8777</v>
      </c>
    </row>
    <row r="2444" spans="1:8">
      <c r="A2444">
        <v>2541</v>
      </c>
      <c r="B2444" t="s">
        <v>551</v>
      </c>
      <c r="C2444">
        <v>110</v>
      </c>
      <c r="D2444" t="s">
        <v>1040</v>
      </c>
      <c r="E2444">
        <v>1081</v>
      </c>
      <c r="F2444" s="48" t="str">
        <f t="shared" si="38"/>
        <v>Tỉnh Bình ThuậnHuyện Hàm Thuận NamXã Hàm Cần</v>
      </c>
      <c r="G2444" t="s">
        <v>8115</v>
      </c>
      <c r="H2444">
        <v>8778</v>
      </c>
    </row>
    <row r="2445" spans="1:8">
      <c r="A2445">
        <v>2542</v>
      </c>
      <c r="B2445" t="s">
        <v>551</v>
      </c>
      <c r="C2445">
        <v>110</v>
      </c>
      <c r="D2445" t="s">
        <v>1040</v>
      </c>
      <c r="E2445">
        <v>1081</v>
      </c>
      <c r="F2445" s="48" t="str">
        <f t="shared" si="38"/>
        <v>Tỉnh Bình ThuậnHuyện Hàm Thuận NamXã Mương Mán</v>
      </c>
      <c r="G2445" t="s">
        <v>8116</v>
      </c>
      <c r="H2445">
        <v>8779</v>
      </c>
    </row>
    <row r="2446" spans="1:8">
      <c r="A2446">
        <v>2543</v>
      </c>
      <c r="B2446" t="s">
        <v>551</v>
      </c>
      <c r="C2446">
        <v>110</v>
      </c>
      <c r="D2446" t="s">
        <v>1040</v>
      </c>
      <c r="E2446">
        <v>1081</v>
      </c>
      <c r="F2446" s="48" t="str">
        <f t="shared" si="38"/>
        <v>Tỉnh Bình ThuậnHuyện Hàm Thuận NamXã Hàm Kiệm</v>
      </c>
      <c r="G2446" t="s">
        <v>8117</v>
      </c>
      <c r="H2446">
        <v>8780</v>
      </c>
    </row>
    <row r="2447" spans="1:8">
      <c r="A2447">
        <v>2544</v>
      </c>
      <c r="B2447" t="s">
        <v>551</v>
      </c>
      <c r="C2447">
        <v>110</v>
      </c>
      <c r="D2447" t="s">
        <v>1040</v>
      </c>
      <c r="E2447">
        <v>1081</v>
      </c>
      <c r="F2447" s="48" t="str">
        <f t="shared" si="38"/>
        <v>Tỉnh Bình ThuậnHuyện Hàm Thuận NamXã Tân Lập</v>
      </c>
      <c r="G2447" t="s">
        <v>1699</v>
      </c>
      <c r="H2447">
        <v>8781</v>
      </c>
    </row>
    <row r="2448" spans="1:8">
      <c r="A2448">
        <v>2545</v>
      </c>
      <c r="B2448" t="s">
        <v>551</v>
      </c>
      <c r="C2448">
        <v>110</v>
      </c>
      <c r="D2448" t="s">
        <v>1040</v>
      </c>
      <c r="E2448">
        <v>1081</v>
      </c>
      <c r="F2448" s="48" t="str">
        <f t="shared" si="38"/>
        <v>Tỉnh Bình ThuậnHuyện Hàm Thuận NamXã Hàm Cường</v>
      </c>
      <c r="G2448" t="s">
        <v>8118</v>
      </c>
      <c r="H2448">
        <v>8782</v>
      </c>
    </row>
    <row r="2449" spans="1:8">
      <c r="A2449">
        <v>2546</v>
      </c>
      <c r="B2449" t="s">
        <v>551</v>
      </c>
      <c r="C2449">
        <v>110</v>
      </c>
      <c r="D2449" t="s">
        <v>1040</v>
      </c>
      <c r="E2449">
        <v>1081</v>
      </c>
      <c r="F2449" s="48" t="str">
        <f t="shared" si="38"/>
        <v>Tỉnh Bình ThuậnHuyện Hàm Thuận NamXã Thuận Quí</v>
      </c>
      <c r="G2449" t="s">
        <v>8119</v>
      </c>
      <c r="H2449">
        <v>8783</v>
      </c>
    </row>
    <row r="2450" spans="1:8">
      <c r="A2450">
        <v>2547</v>
      </c>
      <c r="B2450" t="s">
        <v>551</v>
      </c>
      <c r="C2450">
        <v>110</v>
      </c>
      <c r="D2450" t="s">
        <v>1040</v>
      </c>
      <c r="E2450">
        <v>1081</v>
      </c>
      <c r="F2450" s="48" t="str">
        <f t="shared" si="38"/>
        <v>Tỉnh Bình ThuậnHuyện Hàm Thuận NamXã Tân Thuận</v>
      </c>
      <c r="G2450" t="s">
        <v>8120</v>
      </c>
      <c r="H2450">
        <v>8784</v>
      </c>
    </row>
    <row r="2451" spans="1:8">
      <c r="A2451">
        <v>2548</v>
      </c>
      <c r="B2451" t="s">
        <v>551</v>
      </c>
      <c r="C2451">
        <v>110</v>
      </c>
      <c r="D2451" t="s">
        <v>1040</v>
      </c>
      <c r="E2451">
        <v>1081</v>
      </c>
      <c r="F2451" s="48" t="str">
        <f t="shared" si="38"/>
        <v>Tỉnh Bình ThuậnHuyện Hàm Thuận NamXã Tân Thành</v>
      </c>
      <c r="G2451" t="s">
        <v>2092</v>
      </c>
      <c r="H2451">
        <v>8785</v>
      </c>
    </row>
    <row r="2452" spans="1:8">
      <c r="A2452">
        <v>5002</v>
      </c>
      <c r="B2452" t="s">
        <v>551</v>
      </c>
      <c r="C2452">
        <v>110</v>
      </c>
      <c r="D2452" t="s">
        <v>1037</v>
      </c>
      <c r="E2452">
        <v>1078</v>
      </c>
      <c r="F2452" s="48" t="str">
        <f t="shared" si="38"/>
        <v>Tỉnh Bình ThuậnHuyện Tuy PhongThị trấn Liên Hương</v>
      </c>
      <c r="G2452" t="s">
        <v>6965</v>
      </c>
      <c r="H2452">
        <v>7095</v>
      </c>
    </row>
    <row r="2453" spans="1:8">
      <c r="A2453">
        <v>5003</v>
      </c>
      <c r="B2453" t="s">
        <v>551</v>
      </c>
      <c r="C2453">
        <v>110</v>
      </c>
      <c r="D2453" t="s">
        <v>1037</v>
      </c>
      <c r="E2453">
        <v>1078</v>
      </c>
      <c r="F2453" s="48" t="str">
        <f t="shared" si="38"/>
        <v>Tỉnh Bình ThuậnHuyện Tuy PhongXã Phan Dũng</v>
      </c>
      <c r="G2453" t="s">
        <v>6966</v>
      </c>
      <c r="H2453">
        <v>7096</v>
      </c>
    </row>
    <row r="2454" spans="1:8">
      <c r="A2454">
        <v>5004</v>
      </c>
      <c r="B2454" t="s">
        <v>551</v>
      </c>
      <c r="C2454">
        <v>110</v>
      </c>
      <c r="D2454" t="s">
        <v>1037</v>
      </c>
      <c r="E2454">
        <v>1078</v>
      </c>
      <c r="F2454" s="48" t="str">
        <f t="shared" si="38"/>
        <v>Tỉnh Bình ThuậnHuyện Tuy PhongXã Phú Lạc</v>
      </c>
      <c r="G2454" t="s">
        <v>3688</v>
      </c>
      <c r="H2454">
        <v>7097</v>
      </c>
    </row>
    <row r="2455" spans="1:8">
      <c r="A2455">
        <v>5006</v>
      </c>
      <c r="B2455" t="s">
        <v>551</v>
      </c>
      <c r="C2455">
        <v>110</v>
      </c>
      <c r="D2455" t="s">
        <v>1037</v>
      </c>
      <c r="E2455">
        <v>1078</v>
      </c>
      <c r="F2455" s="48" t="str">
        <f t="shared" si="38"/>
        <v>Tỉnh Bình ThuậnHuyện Tuy PhongXã Hòa Minh</v>
      </c>
      <c r="G2455" t="s">
        <v>6967</v>
      </c>
      <c r="H2455">
        <v>7098</v>
      </c>
    </row>
    <row r="2456" spans="1:8">
      <c r="A2456">
        <v>5007</v>
      </c>
      <c r="B2456" t="s">
        <v>551</v>
      </c>
      <c r="C2456">
        <v>110</v>
      </c>
      <c r="D2456" t="s">
        <v>1037</v>
      </c>
      <c r="E2456">
        <v>1078</v>
      </c>
      <c r="F2456" s="48" t="str">
        <f t="shared" si="38"/>
        <v>Tỉnh Bình ThuậnHuyện Tuy PhongXã Vĩnh Hảo</v>
      </c>
      <c r="G2456" t="s">
        <v>4276</v>
      </c>
      <c r="H2456">
        <v>7099</v>
      </c>
    </row>
    <row r="2457" spans="1:8">
      <c r="A2457">
        <v>5008</v>
      </c>
      <c r="B2457" t="s">
        <v>551</v>
      </c>
      <c r="C2457">
        <v>110</v>
      </c>
      <c r="D2457" t="s">
        <v>1037</v>
      </c>
      <c r="E2457">
        <v>1078</v>
      </c>
      <c r="F2457" s="48" t="str">
        <f t="shared" si="38"/>
        <v>Tỉnh Bình ThuậnHuyện Tuy PhongXã Phước Thể</v>
      </c>
      <c r="G2457" t="s">
        <v>6968</v>
      </c>
      <c r="H2457">
        <v>7100</v>
      </c>
    </row>
    <row r="2458" spans="1:8">
      <c r="A2458">
        <v>5009</v>
      </c>
      <c r="B2458" t="s">
        <v>551</v>
      </c>
      <c r="C2458">
        <v>110</v>
      </c>
      <c r="D2458" t="s">
        <v>1037</v>
      </c>
      <c r="E2458">
        <v>1078</v>
      </c>
      <c r="F2458" s="48" t="str">
        <f t="shared" si="38"/>
        <v>Tỉnh Bình ThuậnHuyện Tuy PhongXã Vĩnh Tân</v>
      </c>
      <c r="G2458" t="s">
        <v>2285</v>
      </c>
      <c r="H2458">
        <v>7101</v>
      </c>
    </row>
    <row r="2459" spans="1:8">
      <c r="A2459">
        <v>5010</v>
      </c>
      <c r="B2459" t="s">
        <v>551</v>
      </c>
      <c r="C2459">
        <v>110</v>
      </c>
      <c r="D2459" t="s">
        <v>1037</v>
      </c>
      <c r="E2459">
        <v>1078</v>
      </c>
      <c r="F2459" s="48" t="str">
        <f t="shared" si="38"/>
        <v>Tỉnh Bình ThuậnHuyện Tuy PhongXã Phong Phú</v>
      </c>
      <c r="G2459" t="s">
        <v>2835</v>
      </c>
      <c r="H2459">
        <v>7102</v>
      </c>
    </row>
    <row r="2460" spans="1:8">
      <c r="A2460">
        <v>5011</v>
      </c>
      <c r="B2460" t="s">
        <v>551</v>
      </c>
      <c r="C2460">
        <v>110</v>
      </c>
      <c r="D2460" t="s">
        <v>1037</v>
      </c>
      <c r="E2460">
        <v>1078</v>
      </c>
      <c r="F2460" s="48" t="str">
        <f t="shared" si="38"/>
        <v>Tỉnh Bình ThuậnHuyện Tuy PhongThị trấn Phan Rí Cửa</v>
      </c>
      <c r="G2460" t="s">
        <v>6969</v>
      </c>
      <c r="H2460">
        <v>7103</v>
      </c>
    </row>
    <row r="2461" spans="1:8">
      <c r="A2461">
        <v>5012</v>
      </c>
      <c r="B2461" t="s">
        <v>551</v>
      </c>
      <c r="C2461">
        <v>110</v>
      </c>
      <c r="D2461" t="s">
        <v>1037</v>
      </c>
      <c r="E2461">
        <v>1078</v>
      </c>
      <c r="F2461" s="48" t="str">
        <f t="shared" si="38"/>
        <v>Tỉnh Bình ThuậnHuyện Tuy PhongXã Chí Công</v>
      </c>
      <c r="G2461" t="s">
        <v>6970</v>
      </c>
      <c r="H2461">
        <v>7104</v>
      </c>
    </row>
    <row r="2462" spans="1:8">
      <c r="A2462">
        <v>5013</v>
      </c>
      <c r="B2462" t="s">
        <v>551</v>
      </c>
      <c r="C2462">
        <v>110</v>
      </c>
      <c r="D2462" t="s">
        <v>1037</v>
      </c>
      <c r="E2462">
        <v>1078</v>
      </c>
      <c r="F2462" s="48" t="str">
        <f t="shared" si="38"/>
        <v>Tỉnh Bình ThuậnHuyện Tuy PhongXã Bình Thạnh</v>
      </c>
      <c r="G2462" t="s">
        <v>3886</v>
      </c>
      <c r="H2462">
        <v>7105</v>
      </c>
    </row>
    <row r="2463" spans="1:8">
      <c r="A2463">
        <v>5014</v>
      </c>
      <c r="B2463" t="s">
        <v>551</v>
      </c>
      <c r="C2463">
        <v>110</v>
      </c>
      <c r="D2463" t="s">
        <v>1037</v>
      </c>
      <c r="E2463">
        <v>1078</v>
      </c>
      <c r="F2463" s="48" t="str">
        <f t="shared" si="38"/>
        <v>Tỉnh Bình ThuậnHuyện Tuy PhongXã Hoà Phú</v>
      </c>
      <c r="G2463" t="s">
        <v>1749</v>
      </c>
      <c r="H2463">
        <v>7106</v>
      </c>
    </row>
    <row r="2464" spans="1:8">
      <c r="A2464">
        <v>5015</v>
      </c>
      <c r="B2464" t="s">
        <v>551</v>
      </c>
      <c r="C2464">
        <v>110</v>
      </c>
      <c r="D2464" t="s">
        <v>1038</v>
      </c>
      <c r="E2464">
        <v>1079</v>
      </c>
      <c r="F2464" s="48" t="str">
        <f t="shared" si="38"/>
        <v>Tỉnh Bình ThuậnHuyện Bắc BìnhXã Phan Điền</v>
      </c>
      <c r="G2464" t="s">
        <v>6971</v>
      </c>
      <c r="H2464">
        <v>7107</v>
      </c>
    </row>
    <row r="2465" spans="1:8">
      <c r="A2465">
        <v>5016</v>
      </c>
      <c r="B2465" t="s">
        <v>551</v>
      </c>
      <c r="C2465">
        <v>110</v>
      </c>
      <c r="D2465" t="s">
        <v>1038</v>
      </c>
      <c r="E2465">
        <v>1079</v>
      </c>
      <c r="F2465" s="48" t="str">
        <f t="shared" si="38"/>
        <v>Tỉnh Bình ThuậnHuyện Bắc BìnhXã Phan Hòa</v>
      </c>
      <c r="G2465" t="s">
        <v>6972</v>
      </c>
      <c r="H2465">
        <v>7108</v>
      </c>
    </row>
    <row r="2466" spans="1:8">
      <c r="A2466">
        <v>5017</v>
      </c>
      <c r="B2466" t="s">
        <v>551</v>
      </c>
      <c r="C2466">
        <v>110</v>
      </c>
      <c r="D2466" t="s">
        <v>1038</v>
      </c>
      <c r="E2466">
        <v>1079</v>
      </c>
      <c r="F2466" s="48" t="str">
        <f t="shared" si="38"/>
        <v>Tỉnh Bình ThuậnHuyện Bắc BìnhXã Phan Thanh</v>
      </c>
      <c r="G2466" t="s">
        <v>1419</v>
      </c>
      <c r="H2466">
        <v>7109</v>
      </c>
    </row>
    <row r="2467" spans="1:8">
      <c r="A2467">
        <v>5018</v>
      </c>
      <c r="B2467" t="s">
        <v>551</v>
      </c>
      <c r="C2467">
        <v>110</v>
      </c>
      <c r="D2467" t="s">
        <v>1038</v>
      </c>
      <c r="E2467">
        <v>1079</v>
      </c>
      <c r="F2467" s="48" t="str">
        <f t="shared" si="38"/>
        <v>Tỉnh Bình ThuậnHuyện Bắc BìnhXã Phan Rí Thành</v>
      </c>
      <c r="G2467" t="s">
        <v>6973</v>
      </c>
      <c r="H2467">
        <v>7110</v>
      </c>
    </row>
    <row r="2468" spans="1:8">
      <c r="A2468">
        <v>5019</v>
      </c>
      <c r="B2468" t="s">
        <v>551</v>
      </c>
      <c r="C2468">
        <v>110</v>
      </c>
      <c r="D2468" t="s">
        <v>1038</v>
      </c>
      <c r="E2468">
        <v>1079</v>
      </c>
      <c r="F2468" s="48" t="str">
        <f t="shared" si="38"/>
        <v>Tỉnh Bình ThuậnHuyện Bắc BìnhXã Hồng Phong</v>
      </c>
      <c r="G2468" t="s">
        <v>2150</v>
      </c>
      <c r="H2468">
        <v>7111</v>
      </c>
    </row>
    <row r="2469" spans="1:8">
      <c r="A2469">
        <v>5020</v>
      </c>
      <c r="B2469" t="s">
        <v>551</v>
      </c>
      <c r="C2469">
        <v>110</v>
      </c>
      <c r="D2469" t="s">
        <v>1038</v>
      </c>
      <c r="E2469">
        <v>1079</v>
      </c>
      <c r="F2469" s="48" t="str">
        <f t="shared" si="38"/>
        <v>Tỉnh Bình ThuậnHuyện Bắc BìnhXã Phan Sơn</v>
      </c>
      <c r="G2469" t="s">
        <v>6974</v>
      </c>
      <c r="H2469">
        <v>7112</v>
      </c>
    </row>
    <row r="2470" spans="1:8">
      <c r="A2470">
        <v>5021</v>
      </c>
      <c r="B2470" t="s">
        <v>551</v>
      </c>
      <c r="C2470">
        <v>110</v>
      </c>
      <c r="D2470" t="s">
        <v>1038</v>
      </c>
      <c r="E2470">
        <v>1079</v>
      </c>
      <c r="F2470" s="48" t="str">
        <f t="shared" si="38"/>
        <v>Tỉnh Bình ThuậnHuyện Bắc BìnhXã Bình An</v>
      </c>
      <c r="G2470" t="s">
        <v>3857</v>
      </c>
      <c r="H2470">
        <v>7113</v>
      </c>
    </row>
    <row r="2471" spans="1:8">
      <c r="A2471">
        <v>5022</v>
      </c>
      <c r="B2471" t="s">
        <v>551</v>
      </c>
      <c r="C2471">
        <v>110</v>
      </c>
      <c r="D2471" t="s">
        <v>1038</v>
      </c>
      <c r="E2471">
        <v>1079</v>
      </c>
      <c r="F2471" s="48" t="str">
        <f t="shared" si="38"/>
        <v>Tỉnh Bình ThuậnHuyện Bắc BìnhXã Phan Tiến</v>
      </c>
      <c r="G2471" t="s">
        <v>6975</v>
      </c>
      <c r="H2471">
        <v>7114</v>
      </c>
    </row>
    <row r="2472" spans="1:8">
      <c r="A2472">
        <v>5023</v>
      </c>
      <c r="B2472" t="s">
        <v>551</v>
      </c>
      <c r="C2472">
        <v>110</v>
      </c>
      <c r="D2472" t="s">
        <v>1038</v>
      </c>
      <c r="E2472">
        <v>1079</v>
      </c>
      <c r="F2472" s="48" t="str">
        <f t="shared" si="38"/>
        <v>Tỉnh Bình ThuậnHuyện Bắc BìnhThị trấn Chợ Lầu</v>
      </c>
      <c r="G2472" t="s">
        <v>6976</v>
      </c>
      <c r="H2472">
        <v>7115</v>
      </c>
    </row>
    <row r="2473" spans="1:8">
      <c r="A2473">
        <v>5024</v>
      </c>
      <c r="B2473" t="s">
        <v>551</v>
      </c>
      <c r="C2473">
        <v>110</v>
      </c>
      <c r="D2473" t="s">
        <v>1038</v>
      </c>
      <c r="E2473">
        <v>1079</v>
      </c>
      <c r="F2473" s="48" t="str">
        <f t="shared" si="38"/>
        <v>Tỉnh Bình ThuậnHuyện Bắc BìnhXã Hải Ninh</v>
      </c>
      <c r="G2473" t="s">
        <v>4762</v>
      </c>
      <c r="H2473">
        <v>7116</v>
      </c>
    </row>
    <row r="2474" spans="1:8">
      <c r="A2474">
        <v>5025</v>
      </c>
      <c r="B2474" t="s">
        <v>551</v>
      </c>
      <c r="C2474">
        <v>110</v>
      </c>
      <c r="D2474" t="s">
        <v>1038</v>
      </c>
      <c r="E2474">
        <v>1079</v>
      </c>
      <c r="F2474" s="48" t="str">
        <f t="shared" si="38"/>
        <v>Tỉnh Bình ThuậnHuyện Bắc BìnhXã Lương Sơn</v>
      </c>
      <c r="G2474" t="s">
        <v>1537</v>
      </c>
      <c r="H2474">
        <v>7117</v>
      </c>
    </row>
    <row r="2475" spans="1:8">
      <c r="A2475">
        <v>5026</v>
      </c>
      <c r="B2475" t="s">
        <v>551</v>
      </c>
      <c r="C2475">
        <v>110</v>
      </c>
      <c r="D2475" t="s">
        <v>1038</v>
      </c>
      <c r="E2475">
        <v>1079</v>
      </c>
      <c r="F2475" s="48" t="str">
        <f t="shared" si="38"/>
        <v>Tỉnh Bình ThuậnHuyện Bắc BìnhXã Phan Hiệp</v>
      </c>
      <c r="G2475" t="s">
        <v>6977</v>
      </c>
      <c r="H2475">
        <v>7118</v>
      </c>
    </row>
    <row r="2476" spans="1:8">
      <c r="A2476">
        <v>5027</v>
      </c>
      <c r="B2476" t="s">
        <v>551</v>
      </c>
      <c r="C2476">
        <v>110</v>
      </c>
      <c r="D2476" t="s">
        <v>1038</v>
      </c>
      <c r="E2476">
        <v>1079</v>
      </c>
      <c r="F2476" s="48" t="str">
        <f t="shared" si="38"/>
        <v>Tỉnh Bình ThuậnHuyện Bắc BìnhXã Phan Lâm</v>
      </c>
      <c r="G2476" t="s">
        <v>6978</v>
      </c>
      <c r="H2476">
        <v>7119</v>
      </c>
    </row>
    <row r="2477" spans="1:8">
      <c r="A2477">
        <v>5028</v>
      </c>
      <c r="B2477" t="s">
        <v>551</v>
      </c>
      <c r="C2477">
        <v>110</v>
      </c>
      <c r="D2477" t="s">
        <v>1038</v>
      </c>
      <c r="E2477">
        <v>1079</v>
      </c>
      <c r="F2477" s="48" t="str">
        <f t="shared" si="38"/>
        <v>Tỉnh Bình ThuậnHuyện Bắc BìnhXã Sông Bình</v>
      </c>
      <c r="G2477" t="s">
        <v>6979</v>
      </c>
      <c r="H2477">
        <v>7120</v>
      </c>
    </row>
    <row r="2478" spans="1:8">
      <c r="A2478">
        <v>5029</v>
      </c>
      <c r="B2478" t="s">
        <v>551</v>
      </c>
      <c r="C2478">
        <v>110</v>
      </c>
      <c r="D2478" t="s">
        <v>1038</v>
      </c>
      <c r="E2478">
        <v>1079</v>
      </c>
      <c r="F2478" s="48" t="str">
        <f t="shared" si="38"/>
        <v>Tỉnh Bình ThuậnHuyện Bắc BìnhXã Hồng Thái</v>
      </c>
      <c r="G2478" t="s">
        <v>2208</v>
      </c>
      <c r="H2478">
        <v>7121</v>
      </c>
    </row>
    <row r="2479" spans="1:8">
      <c r="A2479">
        <v>5030</v>
      </c>
      <c r="B2479" t="s">
        <v>551</v>
      </c>
      <c r="C2479">
        <v>110</v>
      </c>
      <c r="D2479" t="s">
        <v>1038</v>
      </c>
      <c r="E2479">
        <v>1079</v>
      </c>
      <c r="F2479" s="48" t="str">
        <f t="shared" si="38"/>
        <v>Tỉnh Bình ThuậnHuyện Bắc BìnhXã Sông Lũy</v>
      </c>
      <c r="G2479" t="s">
        <v>6980</v>
      </c>
      <c r="H2479">
        <v>7122</v>
      </c>
    </row>
    <row r="2480" spans="1:8">
      <c r="A2480">
        <v>5031</v>
      </c>
      <c r="B2480" t="s">
        <v>551</v>
      </c>
      <c r="C2480">
        <v>110</v>
      </c>
      <c r="D2480" t="s">
        <v>1038</v>
      </c>
      <c r="E2480">
        <v>1079</v>
      </c>
      <c r="F2480" s="48" t="str">
        <f t="shared" si="38"/>
        <v>Tỉnh Bình ThuậnHuyện Bắc BìnhXã Bình Tân</v>
      </c>
      <c r="G2480" t="s">
        <v>1651</v>
      </c>
      <c r="H2480">
        <v>7123</v>
      </c>
    </row>
    <row r="2481" spans="1:8">
      <c r="A2481">
        <v>5032</v>
      </c>
      <c r="B2481" t="s">
        <v>551</v>
      </c>
      <c r="C2481">
        <v>110</v>
      </c>
      <c r="D2481" t="s">
        <v>1038</v>
      </c>
      <c r="E2481">
        <v>1079</v>
      </c>
      <c r="F2481" s="48" t="str">
        <f t="shared" si="38"/>
        <v>Tỉnh Bình ThuậnHuyện Bắc BìnhXã Hòa Thắng</v>
      </c>
      <c r="G2481" t="s">
        <v>2116</v>
      </c>
      <c r="H2481">
        <v>7124</v>
      </c>
    </row>
    <row r="2482" spans="1:8">
      <c r="A2482">
        <v>985</v>
      </c>
      <c r="B2482" t="s">
        <v>599</v>
      </c>
      <c r="C2482">
        <v>134</v>
      </c>
      <c r="D2482" t="s">
        <v>1290</v>
      </c>
      <c r="E2482">
        <v>1346</v>
      </c>
      <c r="F2482" s="48" t="str">
        <f t="shared" si="38"/>
        <v>Tỉnh Cà MauThành phố Cà MauPhường 7</v>
      </c>
      <c r="G2482" t="s">
        <v>4652</v>
      </c>
      <c r="H2482">
        <v>8094</v>
      </c>
    </row>
    <row r="2483" spans="1:8">
      <c r="A2483">
        <v>986</v>
      </c>
      <c r="B2483" t="s">
        <v>599</v>
      </c>
      <c r="C2483">
        <v>134</v>
      </c>
      <c r="D2483" t="s">
        <v>1290</v>
      </c>
      <c r="E2483">
        <v>1346</v>
      </c>
      <c r="F2483" s="48" t="str">
        <f t="shared" si="38"/>
        <v>Tỉnh Cà MauThành phố Cà MauPhường 8</v>
      </c>
      <c r="G2483" t="s">
        <v>4655</v>
      </c>
      <c r="H2483">
        <v>8095</v>
      </c>
    </row>
    <row r="2484" spans="1:8">
      <c r="A2484">
        <v>987</v>
      </c>
      <c r="B2484" t="s">
        <v>599</v>
      </c>
      <c r="C2484">
        <v>134</v>
      </c>
      <c r="D2484" t="s">
        <v>1290</v>
      </c>
      <c r="E2484">
        <v>1346</v>
      </c>
      <c r="F2484" s="48" t="str">
        <f t="shared" si="38"/>
        <v>Tỉnh Cà MauThành phố Cà MauXã Định Bình</v>
      </c>
      <c r="G2484" t="s">
        <v>5284</v>
      </c>
      <c r="H2484">
        <v>8096</v>
      </c>
    </row>
    <row r="2485" spans="1:8">
      <c r="A2485">
        <v>988</v>
      </c>
      <c r="B2485" t="s">
        <v>599</v>
      </c>
      <c r="C2485">
        <v>134</v>
      </c>
      <c r="D2485" t="s">
        <v>1290</v>
      </c>
      <c r="E2485">
        <v>1346</v>
      </c>
      <c r="F2485" s="48" t="str">
        <f t="shared" si="38"/>
        <v>Tỉnh Cà MauThành phố Cà MauXã Hòa Tân</v>
      </c>
      <c r="G2485" t="s">
        <v>4101</v>
      </c>
      <c r="H2485">
        <v>8097</v>
      </c>
    </row>
    <row r="2486" spans="1:8">
      <c r="A2486">
        <v>989</v>
      </c>
      <c r="B2486" t="s">
        <v>599</v>
      </c>
      <c r="C2486">
        <v>134</v>
      </c>
      <c r="D2486" t="s">
        <v>1290</v>
      </c>
      <c r="E2486">
        <v>1346</v>
      </c>
      <c r="F2486" s="48" t="str">
        <f t="shared" si="38"/>
        <v>Tỉnh Cà MauThành phố Cà MauPhường 2</v>
      </c>
      <c r="G2486" t="s">
        <v>3925</v>
      </c>
      <c r="H2486">
        <v>8098</v>
      </c>
    </row>
    <row r="2487" spans="1:8">
      <c r="A2487">
        <v>990</v>
      </c>
      <c r="B2487" t="s">
        <v>599</v>
      </c>
      <c r="C2487">
        <v>134</v>
      </c>
      <c r="D2487" t="s">
        <v>1290</v>
      </c>
      <c r="E2487">
        <v>1346</v>
      </c>
      <c r="F2487" s="48" t="str">
        <f t="shared" si="38"/>
        <v>Tỉnh Cà MauThành phố Cà MauXã Tắc Vân</v>
      </c>
      <c r="G2487" t="s">
        <v>7659</v>
      </c>
      <c r="H2487">
        <v>8099</v>
      </c>
    </row>
    <row r="2488" spans="1:8">
      <c r="A2488">
        <v>991</v>
      </c>
      <c r="B2488" t="s">
        <v>599</v>
      </c>
      <c r="C2488">
        <v>134</v>
      </c>
      <c r="D2488" t="s">
        <v>1290</v>
      </c>
      <c r="E2488">
        <v>1346</v>
      </c>
      <c r="F2488" s="48" t="str">
        <f t="shared" si="38"/>
        <v>Tỉnh Cà MauThành phố Cà MauXã Tân Thành</v>
      </c>
      <c r="G2488" t="s">
        <v>2092</v>
      </c>
      <c r="H2488">
        <v>8100</v>
      </c>
    </row>
    <row r="2489" spans="1:8">
      <c r="A2489">
        <v>992</v>
      </c>
      <c r="B2489" t="s">
        <v>599</v>
      </c>
      <c r="C2489">
        <v>134</v>
      </c>
      <c r="D2489" t="s">
        <v>1290</v>
      </c>
      <c r="E2489">
        <v>1346</v>
      </c>
      <c r="F2489" s="48" t="str">
        <f t="shared" si="38"/>
        <v>Tỉnh Cà MauThành phố Cà MauXã Hòa Thành</v>
      </c>
      <c r="G2489" t="s">
        <v>3962</v>
      </c>
      <c r="H2489">
        <v>8101</v>
      </c>
    </row>
    <row r="2490" spans="1:8">
      <c r="A2490">
        <v>993</v>
      </c>
      <c r="B2490" t="s">
        <v>599</v>
      </c>
      <c r="C2490">
        <v>134</v>
      </c>
      <c r="D2490" t="s">
        <v>1290</v>
      </c>
      <c r="E2490">
        <v>1346</v>
      </c>
      <c r="F2490" s="48" t="str">
        <f t="shared" si="38"/>
        <v>Tỉnh Cà MauThành phố Cà MauPhường Tân Xuyên</v>
      </c>
      <c r="G2490" t="s">
        <v>7660</v>
      </c>
      <c r="H2490">
        <v>8102</v>
      </c>
    </row>
    <row r="2491" spans="1:8">
      <c r="A2491">
        <v>994</v>
      </c>
      <c r="B2491" t="s">
        <v>599</v>
      </c>
      <c r="C2491">
        <v>134</v>
      </c>
      <c r="D2491" t="s">
        <v>1290</v>
      </c>
      <c r="E2491">
        <v>1346</v>
      </c>
      <c r="F2491" s="48" t="str">
        <f t="shared" si="38"/>
        <v>Tỉnh Cà MauThành phố Cà MauPhường Tân Thành</v>
      </c>
      <c r="G2491" t="s">
        <v>4457</v>
      </c>
      <c r="H2491">
        <v>8103</v>
      </c>
    </row>
    <row r="2492" spans="1:8">
      <c r="A2492">
        <v>995</v>
      </c>
      <c r="B2492" t="s">
        <v>599</v>
      </c>
      <c r="C2492">
        <v>134</v>
      </c>
      <c r="D2492" t="s">
        <v>1290</v>
      </c>
      <c r="E2492">
        <v>1346</v>
      </c>
      <c r="F2492" s="48" t="str">
        <f t="shared" si="38"/>
        <v>Tỉnh Cà MauThành phố Cà MauPhường 9</v>
      </c>
      <c r="G2492" t="s">
        <v>4649</v>
      </c>
      <c r="H2492">
        <v>8104</v>
      </c>
    </row>
    <row r="2493" spans="1:8">
      <c r="A2493">
        <v>996</v>
      </c>
      <c r="B2493" t="s">
        <v>599</v>
      </c>
      <c r="C2493">
        <v>134</v>
      </c>
      <c r="D2493" t="s">
        <v>1290</v>
      </c>
      <c r="E2493">
        <v>1346</v>
      </c>
      <c r="F2493" s="48" t="str">
        <f t="shared" si="38"/>
        <v>Tỉnh Cà MauThành phố Cà MauPhường 5</v>
      </c>
      <c r="G2493" t="s">
        <v>4648</v>
      </c>
      <c r="H2493">
        <v>8105</v>
      </c>
    </row>
    <row r="2494" spans="1:8">
      <c r="A2494">
        <v>997</v>
      </c>
      <c r="B2494" t="s">
        <v>599</v>
      </c>
      <c r="C2494">
        <v>134</v>
      </c>
      <c r="D2494" t="s">
        <v>1290</v>
      </c>
      <c r="E2494">
        <v>1346</v>
      </c>
      <c r="F2494" s="48" t="str">
        <f t="shared" si="38"/>
        <v>Tỉnh Cà MauThành phố Cà MauPhường 6</v>
      </c>
      <c r="G2494" t="s">
        <v>3924</v>
      </c>
      <c r="H2494">
        <v>8106</v>
      </c>
    </row>
    <row r="2495" spans="1:8">
      <c r="A2495">
        <v>998</v>
      </c>
      <c r="B2495" t="s">
        <v>599</v>
      </c>
      <c r="C2495">
        <v>134</v>
      </c>
      <c r="D2495" t="s">
        <v>1290</v>
      </c>
      <c r="E2495">
        <v>1346</v>
      </c>
      <c r="F2495" s="48" t="str">
        <f t="shared" si="38"/>
        <v>Tỉnh Cà MauThành phố Cà MauPhường 1</v>
      </c>
      <c r="G2495" t="s">
        <v>3928</v>
      </c>
      <c r="H2495">
        <v>8107</v>
      </c>
    </row>
    <row r="2496" spans="1:8">
      <c r="A2496">
        <v>999</v>
      </c>
      <c r="B2496" t="s">
        <v>599</v>
      </c>
      <c r="C2496">
        <v>134</v>
      </c>
      <c r="D2496" t="s">
        <v>1290</v>
      </c>
      <c r="E2496">
        <v>1346</v>
      </c>
      <c r="F2496" s="48" t="str">
        <f t="shared" si="38"/>
        <v>Tỉnh Cà MauThành phố Cà MauXã Lý Văn Lâm</v>
      </c>
      <c r="G2496" t="s">
        <v>7661</v>
      </c>
      <c r="H2496">
        <v>8108</v>
      </c>
    </row>
    <row r="2497" spans="1:8">
      <c r="A2497">
        <v>1000</v>
      </c>
      <c r="B2497" t="s">
        <v>599</v>
      </c>
      <c r="C2497">
        <v>134</v>
      </c>
      <c r="D2497" t="s">
        <v>1290</v>
      </c>
      <c r="E2497">
        <v>1346</v>
      </c>
      <c r="F2497" s="48" t="str">
        <f t="shared" si="38"/>
        <v>Tỉnh Cà MauThành phố Cà MauPhường 4</v>
      </c>
      <c r="G2497" t="s">
        <v>3930</v>
      </c>
      <c r="H2497">
        <v>8109</v>
      </c>
    </row>
    <row r="2498" spans="1:8">
      <c r="A2498">
        <v>1001</v>
      </c>
      <c r="B2498" t="s">
        <v>599</v>
      </c>
      <c r="C2498">
        <v>134</v>
      </c>
      <c r="D2498" t="s">
        <v>1290</v>
      </c>
      <c r="E2498">
        <v>1346</v>
      </c>
      <c r="F2498" s="48" t="str">
        <f t="shared" ref="F2498:F2561" si="39">B2498&amp;D2498&amp;G2498</f>
        <v>Tỉnh Cà MauThành phố Cà MauXã An Xuyên</v>
      </c>
      <c r="G2498" t="s">
        <v>7662</v>
      </c>
      <c r="H2498">
        <v>8110</v>
      </c>
    </row>
    <row r="2499" spans="1:8">
      <c r="A2499">
        <v>7041</v>
      </c>
      <c r="B2499" t="s">
        <v>599</v>
      </c>
      <c r="C2499">
        <v>134</v>
      </c>
      <c r="D2499" t="s">
        <v>1294</v>
      </c>
      <c r="E2499">
        <v>1350</v>
      </c>
      <c r="F2499" s="48" t="str">
        <f t="shared" si="39"/>
        <v>Tỉnh Cà MauHuyện Cái NướcXã Hưng Mỹ</v>
      </c>
      <c r="G2499" t="s">
        <v>4087</v>
      </c>
      <c r="H2499">
        <v>10130</v>
      </c>
    </row>
    <row r="2500" spans="1:8">
      <c r="A2500">
        <v>7042</v>
      </c>
      <c r="B2500" t="s">
        <v>599</v>
      </c>
      <c r="C2500">
        <v>134</v>
      </c>
      <c r="D2500" t="s">
        <v>1294</v>
      </c>
      <c r="E2500">
        <v>1350</v>
      </c>
      <c r="F2500" s="48" t="str">
        <f t="shared" si="39"/>
        <v>Tỉnh Cà MauHuyện Cái NướcThị trấn Cái Nước</v>
      </c>
      <c r="G2500" t="s">
        <v>8893</v>
      </c>
      <c r="H2500">
        <v>10131</v>
      </c>
    </row>
    <row r="2501" spans="1:8">
      <c r="A2501">
        <v>7043</v>
      </c>
      <c r="B2501" t="s">
        <v>599</v>
      </c>
      <c r="C2501">
        <v>134</v>
      </c>
      <c r="D2501" t="s">
        <v>1294</v>
      </c>
      <c r="E2501">
        <v>1350</v>
      </c>
      <c r="F2501" s="48" t="str">
        <f t="shared" si="39"/>
        <v>Tỉnh Cà MauHuyện Cái NướcXã Tân Hưng</v>
      </c>
      <c r="G2501" t="s">
        <v>1859</v>
      </c>
      <c r="H2501">
        <v>10132</v>
      </c>
    </row>
    <row r="2502" spans="1:8">
      <c r="A2502">
        <v>7044</v>
      </c>
      <c r="B2502" t="s">
        <v>599</v>
      </c>
      <c r="C2502">
        <v>134</v>
      </c>
      <c r="D2502" t="s">
        <v>1294</v>
      </c>
      <c r="E2502">
        <v>1350</v>
      </c>
      <c r="F2502" s="48" t="str">
        <f t="shared" si="39"/>
        <v>Tỉnh Cà MauHuyện Cái NướcXã Trần Thới</v>
      </c>
      <c r="G2502" t="s">
        <v>8894</v>
      </c>
      <c r="H2502">
        <v>10133</v>
      </c>
    </row>
    <row r="2503" spans="1:8">
      <c r="A2503">
        <v>7045</v>
      </c>
      <c r="B2503" t="s">
        <v>599</v>
      </c>
      <c r="C2503">
        <v>134</v>
      </c>
      <c r="D2503" t="s">
        <v>1294</v>
      </c>
      <c r="E2503">
        <v>1350</v>
      </c>
      <c r="F2503" s="48" t="str">
        <f t="shared" si="39"/>
        <v>Tỉnh Cà MauHuyện Cái NướcXã Tân Hưng Đông</v>
      </c>
      <c r="G2503" t="s">
        <v>8895</v>
      </c>
      <c r="H2503">
        <v>10134</v>
      </c>
    </row>
    <row r="2504" spans="1:8">
      <c r="A2504">
        <v>7046</v>
      </c>
      <c r="B2504" t="s">
        <v>599</v>
      </c>
      <c r="C2504">
        <v>134</v>
      </c>
      <c r="D2504" t="s">
        <v>1294</v>
      </c>
      <c r="E2504">
        <v>1350</v>
      </c>
      <c r="F2504" s="48" t="str">
        <f t="shared" si="39"/>
        <v>Tỉnh Cà MauHuyện Cái NướcXã Thạnh Phú</v>
      </c>
      <c r="G2504" t="s">
        <v>2013</v>
      </c>
      <c r="H2504">
        <v>10135</v>
      </c>
    </row>
    <row r="2505" spans="1:8">
      <c r="A2505">
        <v>7047</v>
      </c>
      <c r="B2505" t="s">
        <v>599</v>
      </c>
      <c r="C2505">
        <v>134</v>
      </c>
      <c r="D2505" t="s">
        <v>1294</v>
      </c>
      <c r="E2505">
        <v>1350</v>
      </c>
      <c r="F2505" s="48" t="str">
        <f t="shared" si="39"/>
        <v>Tỉnh Cà MauHuyện Cái NướcXã Đông Hưng</v>
      </c>
      <c r="G2505" t="s">
        <v>4153</v>
      </c>
      <c r="H2505">
        <v>10136</v>
      </c>
    </row>
    <row r="2506" spans="1:8">
      <c r="A2506">
        <v>7048</v>
      </c>
      <c r="B2506" t="s">
        <v>599</v>
      </c>
      <c r="C2506">
        <v>134</v>
      </c>
      <c r="D2506" t="s">
        <v>1294</v>
      </c>
      <c r="E2506">
        <v>1350</v>
      </c>
      <c r="F2506" s="48" t="str">
        <f t="shared" si="39"/>
        <v>Tỉnh Cà MauHuyện Cái NướcXã Phú Hưng</v>
      </c>
      <c r="G2506" t="s">
        <v>7151</v>
      </c>
      <c r="H2506">
        <v>10137</v>
      </c>
    </row>
    <row r="2507" spans="1:8">
      <c r="A2507">
        <v>7049</v>
      </c>
      <c r="B2507" t="s">
        <v>599</v>
      </c>
      <c r="C2507">
        <v>134</v>
      </c>
      <c r="D2507" t="s">
        <v>1294</v>
      </c>
      <c r="E2507">
        <v>1350</v>
      </c>
      <c r="F2507" s="48" t="str">
        <f t="shared" si="39"/>
        <v>Tỉnh Cà MauHuyện Cái NướcXã Hoà Mỹ</v>
      </c>
      <c r="G2507" t="s">
        <v>8896</v>
      </c>
      <c r="H2507">
        <v>10138</v>
      </c>
    </row>
    <row r="2508" spans="1:8">
      <c r="A2508">
        <v>7050</v>
      </c>
      <c r="B2508" t="s">
        <v>599</v>
      </c>
      <c r="C2508">
        <v>134</v>
      </c>
      <c r="D2508" t="s">
        <v>1294</v>
      </c>
      <c r="E2508">
        <v>1350</v>
      </c>
      <c r="F2508" s="48" t="str">
        <f t="shared" si="39"/>
        <v>Tỉnh Cà MauHuyện Cái NướcXã Đông Thới</v>
      </c>
      <c r="G2508" t="s">
        <v>8897</v>
      </c>
      <c r="H2508">
        <v>10139</v>
      </c>
    </row>
    <row r="2509" spans="1:8">
      <c r="A2509">
        <v>7051</v>
      </c>
      <c r="B2509" t="s">
        <v>599</v>
      </c>
      <c r="C2509">
        <v>134</v>
      </c>
      <c r="D2509" t="s">
        <v>1294</v>
      </c>
      <c r="E2509">
        <v>1350</v>
      </c>
      <c r="F2509" s="48" t="str">
        <f t="shared" si="39"/>
        <v>Tỉnh Cà MauHuyện Cái NướcXã Lương Thế Trân</v>
      </c>
      <c r="G2509" t="s">
        <v>8898</v>
      </c>
      <c r="H2509">
        <v>10140</v>
      </c>
    </row>
    <row r="2510" spans="1:8">
      <c r="A2510">
        <v>7052</v>
      </c>
      <c r="B2510" t="s">
        <v>599</v>
      </c>
      <c r="C2510">
        <v>134</v>
      </c>
      <c r="D2510" t="s">
        <v>1291</v>
      </c>
      <c r="E2510">
        <v>1347</v>
      </c>
      <c r="F2510" s="48" t="str">
        <f t="shared" si="39"/>
        <v>Tỉnh Cà MauHuyện U MinhXã Khánh Tiến</v>
      </c>
      <c r="G2510" t="s">
        <v>8899</v>
      </c>
      <c r="H2510">
        <v>10141</v>
      </c>
    </row>
    <row r="2511" spans="1:8">
      <c r="A2511">
        <v>7053</v>
      </c>
      <c r="B2511" t="s">
        <v>599</v>
      </c>
      <c r="C2511">
        <v>134</v>
      </c>
      <c r="D2511" t="s">
        <v>1291</v>
      </c>
      <c r="E2511">
        <v>1347</v>
      </c>
      <c r="F2511" s="48" t="str">
        <f t="shared" si="39"/>
        <v>Tỉnh Cà MauHuyện U MinhXã Khánh Hội</v>
      </c>
      <c r="G2511" t="s">
        <v>6927</v>
      </c>
      <c r="H2511">
        <v>10142</v>
      </c>
    </row>
    <row r="2512" spans="1:8">
      <c r="A2512">
        <v>7054</v>
      </c>
      <c r="B2512" t="s">
        <v>599</v>
      </c>
      <c r="C2512">
        <v>134</v>
      </c>
      <c r="D2512" t="s">
        <v>1291</v>
      </c>
      <c r="E2512">
        <v>1347</v>
      </c>
      <c r="F2512" s="48" t="str">
        <f t="shared" si="39"/>
        <v>Tỉnh Cà MauHuyện U MinhXã Khánh Hòa</v>
      </c>
      <c r="G2512" t="s">
        <v>6929</v>
      </c>
      <c r="H2512">
        <v>10143</v>
      </c>
    </row>
    <row r="2513" spans="1:8">
      <c r="A2513">
        <v>7055</v>
      </c>
      <c r="B2513" t="s">
        <v>599</v>
      </c>
      <c r="C2513">
        <v>134</v>
      </c>
      <c r="D2513" t="s">
        <v>1291</v>
      </c>
      <c r="E2513">
        <v>1347</v>
      </c>
      <c r="F2513" s="48" t="str">
        <f t="shared" si="39"/>
        <v>Tỉnh Cà MauHuyện U MinhXã Khánh An</v>
      </c>
      <c r="G2513" t="s">
        <v>6932</v>
      </c>
      <c r="H2513">
        <v>10144</v>
      </c>
    </row>
    <row r="2514" spans="1:8">
      <c r="A2514">
        <v>7056</v>
      </c>
      <c r="B2514" t="s">
        <v>599</v>
      </c>
      <c r="C2514">
        <v>134</v>
      </c>
      <c r="D2514" t="s">
        <v>1291</v>
      </c>
      <c r="E2514">
        <v>1347</v>
      </c>
      <c r="F2514" s="48" t="str">
        <f t="shared" si="39"/>
        <v>Tỉnh Cà MauHuyện U MinhXã Khánh Thuận</v>
      </c>
      <c r="G2514" t="s">
        <v>8900</v>
      </c>
      <c r="H2514">
        <v>10145</v>
      </c>
    </row>
    <row r="2515" spans="1:8">
      <c r="A2515">
        <v>7057</v>
      </c>
      <c r="B2515" t="s">
        <v>599</v>
      </c>
      <c r="C2515">
        <v>134</v>
      </c>
      <c r="D2515" t="s">
        <v>1291</v>
      </c>
      <c r="E2515">
        <v>1347</v>
      </c>
      <c r="F2515" s="48" t="str">
        <f t="shared" si="39"/>
        <v>Tỉnh Cà MauHuyện U MinhXã Khánh Thuận</v>
      </c>
      <c r="G2515" t="s">
        <v>8900</v>
      </c>
      <c r="H2515">
        <v>10146</v>
      </c>
    </row>
    <row r="2516" spans="1:8">
      <c r="A2516">
        <v>7058</v>
      </c>
      <c r="B2516" t="s">
        <v>599</v>
      </c>
      <c r="C2516">
        <v>134</v>
      </c>
      <c r="D2516" t="s">
        <v>1291</v>
      </c>
      <c r="E2516">
        <v>1347</v>
      </c>
      <c r="F2516" s="48" t="str">
        <f t="shared" si="39"/>
        <v>Tỉnh Cà MauHuyện U MinhXã Khánh Lâm</v>
      </c>
      <c r="G2516" t="s">
        <v>8901</v>
      </c>
      <c r="H2516">
        <v>10147</v>
      </c>
    </row>
    <row r="2517" spans="1:8">
      <c r="A2517">
        <v>7059</v>
      </c>
      <c r="B2517" t="s">
        <v>599</v>
      </c>
      <c r="C2517">
        <v>134</v>
      </c>
      <c r="D2517" t="s">
        <v>1291</v>
      </c>
      <c r="E2517">
        <v>1347</v>
      </c>
      <c r="F2517" s="48" t="str">
        <f t="shared" si="39"/>
        <v>Tỉnh Cà MauHuyện U MinhThị trấn U Minh</v>
      </c>
      <c r="G2517" t="s">
        <v>8902</v>
      </c>
      <c r="H2517">
        <v>10148</v>
      </c>
    </row>
    <row r="2518" spans="1:8">
      <c r="A2518">
        <v>7060</v>
      </c>
      <c r="B2518" t="s">
        <v>599</v>
      </c>
      <c r="C2518">
        <v>134</v>
      </c>
      <c r="D2518" t="s">
        <v>1291</v>
      </c>
      <c r="E2518">
        <v>1347</v>
      </c>
      <c r="F2518" s="48" t="str">
        <f t="shared" si="39"/>
        <v>Tỉnh Cà MauHuyện U MinhXã Nguyễn Phích</v>
      </c>
      <c r="G2518" t="s">
        <v>8903</v>
      </c>
      <c r="H2518">
        <v>10149</v>
      </c>
    </row>
    <row r="2519" spans="1:8">
      <c r="A2519">
        <v>7061</v>
      </c>
      <c r="B2519" t="s">
        <v>599</v>
      </c>
      <c r="C2519">
        <v>134</v>
      </c>
      <c r="D2519" t="s">
        <v>1292</v>
      </c>
      <c r="E2519">
        <v>1348</v>
      </c>
      <c r="F2519" s="48" t="str">
        <f t="shared" si="39"/>
        <v>Tỉnh Cà MauHuyện Thới BìnhXã Thới Bình</v>
      </c>
      <c r="G2519" t="s">
        <v>8904</v>
      </c>
      <c r="H2519">
        <v>10150</v>
      </c>
    </row>
    <row r="2520" spans="1:8">
      <c r="A2520">
        <v>7062</v>
      </c>
      <c r="B2520" t="s">
        <v>599</v>
      </c>
      <c r="C2520">
        <v>134</v>
      </c>
      <c r="D2520" t="s">
        <v>1292</v>
      </c>
      <c r="E2520">
        <v>1348</v>
      </c>
      <c r="F2520" s="48" t="str">
        <f t="shared" si="39"/>
        <v>Tỉnh Cà MauHuyện Thới BìnhXã Tân Phú</v>
      </c>
      <c r="G2520" t="s">
        <v>1663</v>
      </c>
      <c r="H2520">
        <v>10151</v>
      </c>
    </row>
    <row r="2521" spans="1:8">
      <c r="A2521">
        <v>7063</v>
      </c>
      <c r="B2521" t="s">
        <v>599</v>
      </c>
      <c r="C2521">
        <v>134</v>
      </c>
      <c r="D2521" t="s">
        <v>1292</v>
      </c>
      <c r="E2521">
        <v>1348</v>
      </c>
      <c r="F2521" s="48" t="str">
        <f t="shared" si="39"/>
        <v>Tỉnh Cà MauHuyện Thới BìnhThị trấn Thới Bình</v>
      </c>
      <c r="G2521" t="s">
        <v>8905</v>
      </c>
      <c r="H2521">
        <v>10152</v>
      </c>
    </row>
    <row r="2522" spans="1:8">
      <c r="A2522">
        <v>7064</v>
      </c>
      <c r="B2522" t="s">
        <v>599</v>
      </c>
      <c r="C2522">
        <v>134</v>
      </c>
      <c r="D2522" t="s">
        <v>1292</v>
      </c>
      <c r="E2522">
        <v>1348</v>
      </c>
      <c r="F2522" s="48" t="str">
        <f t="shared" si="39"/>
        <v>Tỉnh Cà MauHuyện Thới BìnhXã Tân Lộc Đông</v>
      </c>
      <c r="G2522" t="s">
        <v>8906</v>
      </c>
      <c r="H2522">
        <v>10153</v>
      </c>
    </row>
    <row r="2523" spans="1:8">
      <c r="A2523">
        <v>7065</v>
      </c>
      <c r="B2523" t="s">
        <v>599</v>
      </c>
      <c r="C2523">
        <v>134</v>
      </c>
      <c r="D2523" t="s">
        <v>1292</v>
      </c>
      <c r="E2523">
        <v>1348</v>
      </c>
      <c r="F2523" s="48" t="str">
        <f t="shared" si="39"/>
        <v>Tỉnh Cà MauHuyện Thới BìnhXã Biển Bạch</v>
      </c>
      <c r="G2523" t="s">
        <v>8907</v>
      </c>
      <c r="H2523">
        <v>10154</v>
      </c>
    </row>
    <row r="2524" spans="1:8">
      <c r="A2524">
        <v>7066</v>
      </c>
      <c r="B2524" t="s">
        <v>599</v>
      </c>
      <c r="C2524">
        <v>134</v>
      </c>
      <c r="D2524" t="s">
        <v>1292</v>
      </c>
      <c r="E2524">
        <v>1348</v>
      </c>
      <c r="F2524" s="48" t="str">
        <f t="shared" si="39"/>
        <v>Tỉnh Cà MauHuyện Thới BìnhXã Tân Lộc Bắc</v>
      </c>
      <c r="G2524" t="s">
        <v>8908</v>
      </c>
      <c r="H2524">
        <v>10155</v>
      </c>
    </row>
    <row r="2525" spans="1:8">
      <c r="A2525">
        <v>7067</v>
      </c>
      <c r="B2525" t="s">
        <v>599</v>
      </c>
      <c r="C2525">
        <v>134</v>
      </c>
      <c r="D2525" t="s">
        <v>1292</v>
      </c>
      <c r="E2525">
        <v>1348</v>
      </c>
      <c r="F2525" s="48" t="str">
        <f t="shared" si="39"/>
        <v>Tỉnh Cà MauHuyện Thới BìnhXã Trí Phải</v>
      </c>
      <c r="G2525" t="s">
        <v>8909</v>
      </c>
      <c r="H2525">
        <v>10156</v>
      </c>
    </row>
    <row r="2526" spans="1:8">
      <c r="A2526">
        <v>7068</v>
      </c>
      <c r="B2526" t="s">
        <v>599</v>
      </c>
      <c r="C2526">
        <v>134</v>
      </c>
      <c r="D2526" t="s">
        <v>1292</v>
      </c>
      <c r="E2526">
        <v>1348</v>
      </c>
      <c r="F2526" s="48" t="str">
        <f t="shared" si="39"/>
        <v>Tỉnh Cà MauHuyện Thới BìnhXã Biển Bạch Đông</v>
      </c>
      <c r="G2526" t="s">
        <v>8910</v>
      </c>
      <c r="H2526">
        <v>10157</v>
      </c>
    </row>
    <row r="2527" spans="1:8">
      <c r="A2527">
        <v>7069</v>
      </c>
      <c r="B2527" t="s">
        <v>599</v>
      </c>
      <c r="C2527">
        <v>134</v>
      </c>
      <c r="D2527" t="s">
        <v>1292</v>
      </c>
      <c r="E2527">
        <v>1348</v>
      </c>
      <c r="F2527" s="48" t="str">
        <f t="shared" si="39"/>
        <v>Tỉnh Cà MauHuyện Thới BìnhXã Tân Lộc</v>
      </c>
      <c r="G2527" t="s">
        <v>6435</v>
      </c>
      <c r="H2527">
        <v>10158</v>
      </c>
    </row>
    <row r="2528" spans="1:8">
      <c r="A2528">
        <v>7070</v>
      </c>
      <c r="B2528" t="s">
        <v>599</v>
      </c>
      <c r="C2528">
        <v>134</v>
      </c>
      <c r="D2528" t="s">
        <v>1292</v>
      </c>
      <c r="E2528">
        <v>1348</v>
      </c>
      <c r="F2528" s="48" t="str">
        <f t="shared" si="39"/>
        <v>Tỉnh Cà MauHuyện Thới BìnhXã Hồ Thị Kỷ</v>
      </c>
      <c r="G2528" t="s">
        <v>8911</v>
      </c>
      <c r="H2528">
        <v>10159</v>
      </c>
    </row>
    <row r="2529" spans="1:8">
      <c r="A2529">
        <v>7071</v>
      </c>
      <c r="B2529" t="s">
        <v>599</v>
      </c>
      <c r="C2529">
        <v>134</v>
      </c>
      <c r="D2529" t="s">
        <v>1292</v>
      </c>
      <c r="E2529">
        <v>1348</v>
      </c>
      <c r="F2529" s="48" t="str">
        <f t="shared" si="39"/>
        <v>Tỉnh Cà MauHuyện Thới BìnhXã Tân Bằng</v>
      </c>
      <c r="G2529" t="s">
        <v>8912</v>
      </c>
      <c r="H2529">
        <v>10160</v>
      </c>
    </row>
    <row r="2530" spans="1:8">
      <c r="A2530">
        <v>7072</v>
      </c>
      <c r="B2530" t="s">
        <v>599</v>
      </c>
      <c r="C2530">
        <v>134</v>
      </c>
      <c r="D2530" t="s">
        <v>1292</v>
      </c>
      <c r="E2530">
        <v>1348</v>
      </c>
      <c r="F2530" s="48" t="str">
        <f t="shared" si="39"/>
        <v>Tỉnh Cà MauHuyện Thới BìnhXã Trí Lực</v>
      </c>
      <c r="G2530" t="s">
        <v>8913</v>
      </c>
      <c r="H2530">
        <v>10161</v>
      </c>
    </row>
    <row r="2531" spans="1:8">
      <c r="A2531">
        <v>7373</v>
      </c>
      <c r="B2531" t="s">
        <v>599</v>
      </c>
      <c r="C2531">
        <v>134</v>
      </c>
      <c r="D2531" t="s">
        <v>1295</v>
      </c>
      <c r="E2531">
        <v>1351</v>
      </c>
      <c r="F2531" s="48" t="str">
        <f t="shared" si="39"/>
        <v>Tỉnh Cà MauHuyện Đầm DơiXã Quách Phẩm Bắc</v>
      </c>
      <c r="G2531" t="s">
        <v>8595</v>
      </c>
      <c r="H2531">
        <v>9598</v>
      </c>
    </row>
    <row r="2532" spans="1:8">
      <c r="A2532">
        <v>7374</v>
      </c>
      <c r="B2532" t="s">
        <v>599</v>
      </c>
      <c r="C2532">
        <v>134</v>
      </c>
      <c r="D2532" t="s">
        <v>1295</v>
      </c>
      <c r="E2532">
        <v>1351</v>
      </c>
      <c r="F2532" s="48" t="str">
        <f t="shared" si="39"/>
        <v>Tỉnh Cà MauHuyện Đầm DơiXã Thanh Tùng</v>
      </c>
      <c r="G2532" t="s">
        <v>4345</v>
      </c>
      <c r="H2532">
        <v>9599</v>
      </c>
    </row>
    <row r="2533" spans="1:8">
      <c r="A2533">
        <v>7375</v>
      </c>
      <c r="B2533" t="s">
        <v>599</v>
      </c>
      <c r="C2533">
        <v>134</v>
      </c>
      <c r="D2533" t="s">
        <v>1295</v>
      </c>
      <c r="E2533">
        <v>1351</v>
      </c>
      <c r="F2533" s="48" t="str">
        <f t="shared" si="39"/>
        <v>Tỉnh Cà MauHuyện Đầm DơiXã Tân Duyệt</v>
      </c>
      <c r="G2533" t="s">
        <v>8596</v>
      </c>
      <c r="H2533">
        <v>9600</v>
      </c>
    </row>
    <row r="2534" spans="1:8">
      <c r="A2534">
        <v>7376</v>
      </c>
      <c r="B2534" t="s">
        <v>599</v>
      </c>
      <c r="C2534">
        <v>134</v>
      </c>
      <c r="D2534" t="s">
        <v>1295</v>
      </c>
      <c r="E2534">
        <v>1351</v>
      </c>
      <c r="F2534" s="48" t="str">
        <f t="shared" si="39"/>
        <v>Tỉnh Cà MauHuyện Đầm DơiXã Ngọc Chánh</v>
      </c>
      <c r="G2534" t="s">
        <v>8597</v>
      </c>
      <c r="H2534">
        <v>9601</v>
      </c>
    </row>
    <row r="2535" spans="1:8">
      <c r="A2535">
        <v>7377</v>
      </c>
      <c r="B2535" t="s">
        <v>599</v>
      </c>
      <c r="C2535">
        <v>134</v>
      </c>
      <c r="D2535" t="s">
        <v>1295</v>
      </c>
      <c r="E2535">
        <v>1351</v>
      </c>
      <c r="F2535" s="48" t="str">
        <f t="shared" si="39"/>
        <v>Tỉnh Cà MauHuyện Đầm DơiXã Trần Phán</v>
      </c>
      <c r="G2535" t="s">
        <v>8598</v>
      </c>
      <c r="H2535">
        <v>9602</v>
      </c>
    </row>
    <row r="2536" spans="1:8">
      <c r="A2536">
        <v>7378</v>
      </c>
      <c r="B2536" t="s">
        <v>599</v>
      </c>
      <c r="C2536">
        <v>134</v>
      </c>
      <c r="D2536" t="s">
        <v>1295</v>
      </c>
      <c r="E2536">
        <v>1351</v>
      </c>
      <c r="F2536" s="48" t="str">
        <f t="shared" si="39"/>
        <v>Tỉnh Cà MauHuyện Đầm DơiXã Tạ An Khương  Nam</v>
      </c>
      <c r="G2536" t="s">
        <v>8599</v>
      </c>
      <c r="H2536">
        <v>9603</v>
      </c>
    </row>
    <row r="2537" spans="1:8">
      <c r="A2537">
        <v>7379</v>
      </c>
      <c r="B2537" t="s">
        <v>599</v>
      </c>
      <c r="C2537">
        <v>134</v>
      </c>
      <c r="D2537" t="s">
        <v>1295</v>
      </c>
      <c r="E2537">
        <v>1351</v>
      </c>
      <c r="F2537" s="48" t="str">
        <f t="shared" si="39"/>
        <v>Tỉnh Cà MauHuyện Đầm DơiXã Tạ An Khương</v>
      </c>
      <c r="G2537" t="s">
        <v>8600</v>
      </c>
      <c r="H2537">
        <v>9604</v>
      </c>
    </row>
    <row r="2538" spans="1:8">
      <c r="A2538">
        <v>7380</v>
      </c>
      <c r="B2538" t="s">
        <v>599</v>
      </c>
      <c r="C2538">
        <v>134</v>
      </c>
      <c r="D2538" t="s">
        <v>1295</v>
      </c>
      <c r="E2538">
        <v>1351</v>
      </c>
      <c r="F2538" s="48" t="str">
        <f t="shared" si="39"/>
        <v>Tỉnh Cà MauHuyện Đầm DơiThị trấn Đầm Dơi</v>
      </c>
      <c r="G2538" t="s">
        <v>8601</v>
      </c>
      <c r="H2538">
        <v>9605</v>
      </c>
    </row>
    <row r="2539" spans="1:8">
      <c r="A2539">
        <v>7381</v>
      </c>
      <c r="B2539" t="s">
        <v>599</v>
      </c>
      <c r="C2539">
        <v>134</v>
      </c>
      <c r="D2539" t="s">
        <v>1295</v>
      </c>
      <c r="E2539">
        <v>1351</v>
      </c>
      <c r="F2539" s="48" t="str">
        <f t="shared" si="39"/>
        <v>Tỉnh Cà MauHuyện Đầm DơiXã Tạ An Khương  Đông</v>
      </c>
      <c r="G2539" t="s">
        <v>8602</v>
      </c>
      <c r="H2539">
        <v>9606</v>
      </c>
    </row>
    <row r="2540" spans="1:8">
      <c r="A2540">
        <v>7382</v>
      </c>
      <c r="B2540" t="s">
        <v>599</v>
      </c>
      <c r="C2540">
        <v>134</v>
      </c>
      <c r="D2540" t="s">
        <v>1295</v>
      </c>
      <c r="E2540">
        <v>1351</v>
      </c>
      <c r="F2540" s="48" t="str">
        <f t="shared" si="39"/>
        <v>Tỉnh Cà MauHuyện Đầm DơiXã Tân Dân</v>
      </c>
      <c r="G2540" t="s">
        <v>1872</v>
      </c>
      <c r="H2540">
        <v>9607</v>
      </c>
    </row>
    <row r="2541" spans="1:8">
      <c r="A2541">
        <v>7383</v>
      </c>
      <c r="B2541" t="s">
        <v>599</v>
      </c>
      <c r="C2541">
        <v>134</v>
      </c>
      <c r="D2541" t="s">
        <v>1295</v>
      </c>
      <c r="E2541">
        <v>1351</v>
      </c>
      <c r="F2541" s="48" t="str">
        <f t="shared" si="39"/>
        <v>Tỉnh Cà MauHuyện Đầm DơiXã Tân Thuận</v>
      </c>
      <c r="G2541" t="s">
        <v>8120</v>
      </c>
      <c r="H2541">
        <v>9608</v>
      </c>
    </row>
    <row r="2542" spans="1:8">
      <c r="A2542">
        <v>7384</v>
      </c>
      <c r="B2542" t="s">
        <v>599</v>
      </c>
      <c r="C2542">
        <v>134</v>
      </c>
      <c r="D2542" t="s">
        <v>1295</v>
      </c>
      <c r="E2542">
        <v>1351</v>
      </c>
      <c r="F2542" s="48" t="str">
        <f t="shared" si="39"/>
        <v>Tỉnh Cà MauHuyện Đầm DơiXã Tân Đức</v>
      </c>
      <c r="G2542" t="s">
        <v>3518</v>
      </c>
      <c r="H2542">
        <v>9609</v>
      </c>
    </row>
    <row r="2543" spans="1:8">
      <c r="A2543">
        <v>7385</v>
      </c>
      <c r="B2543" t="s">
        <v>599</v>
      </c>
      <c r="C2543">
        <v>134</v>
      </c>
      <c r="D2543" t="s">
        <v>1295</v>
      </c>
      <c r="E2543">
        <v>1351</v>
      </c>
      <c r="F2543" s="48" t="str">
        <f t="shared" si="39"/>
        <v>Tỉnh Cà MauHuyện Đầm DơiXã Nguyễn Huân</v>
      </c>
      <c r="G2543" t="s">
        <v>8603</v>
      </c>
      <c r="H2543">
        <v>9610</v>
      </c>
    </row>
    <row r="2544" spans="1:8">
      <c r="A2544">
        <v>7386</v>
      </c>
      <c r="B2544" t="s">
        <v>599</v>
      </c>
      <c r="C2544">
        <v>134</v>
      </c>
      <c r="D2544" t="s">
        <v>1295</v>
      </c>
      <c r="E2544">
        <v>1351</v>
      </c>
      <c r="F2544" s="48" t="str">
        <f t="shared" si="39"/>
        <v>Tỉnh Cà MauHuyện Đầm DơiXã Tân Tiến</v>
      </c>
      <c r="G2544" t="s">
        <v>1316</v>
      </c>
      <c r="H2544">
        <v>9611</v>
      </c>
    </row>
    <row r="2545" spans="1:8">
      <c r="A2545">
        <v>7387</v>
      </c>
      <c r="B2545" t="s">
        <v>599</v>
      </c>
      <c r="C2545">
        <v>134</v>
      </c>
      <c r="D2545" t="s">
        <v>1295</v>
      </c>
      <c r="E2545">
        <v>1351</v>
      </c>
      <c r="F2545" s="48" t="str">
        <f t="shared" si="39"/>
        <v>Tỉnh Cà MauHuyện Đầm DơiXã Quách Phẩm</v>
      </c>
      <c r="G2545" t="s">
        <v>8604</v>
      </c>
      <c r="H2545">
        <v>9612</v>
      </c>
    </row>
    <row r="2546" spans="1:8">
      <c r="A2546">
        <v>7388</v>
      </c>
      <c r="B2546" t="s">
        <v>599</v>
      </c>
      <c r="C2546">
        <v>134</v>
      </c>
      <c r="D2546" t="s">
        <v>1295</v>
      </c>
      <c r="E2546">
        <v>1351</v>
      </c>
      <c r="F2546" s="48" t="str">
        <f t="shared" si="39"/>
        <v>Tỉnh Cà MauHuyện Đầm DơiXã Tân Trung</v>
      </c>
      <c r="G2546" t="s">
        <v>3878</v>
      </c>
      <c r="H2546">
        <v>9613</v>
      </c>
    </row>
    <row r="2547" spans="1:8">
      <c r="A2547">
        <v>7389</v>
      </c>
      <c r="B2547" t="s">
        <v>599</v>
      </c>
      <c r="C2547">
        <v>134</v>
      </c>
      <c r="D2547" t="s">
        <v>1240</v>
      </c>
      <c r="E2547">
        <v>1353</v>
      </c>
      <c r="F2547" s="48" t="str">
        <f t="shared" si="39"/>
        <v>Tỉnh Cà MauHuyện Phú TânThị trấn Cái Đôi Vàm</v>
      </c>
      <c r="G2547" t="s">
        <v>8605</v>
      </c>
      <c r="H2547">
        <v>9614</v>
      </c>
    </row>
    <row r="2548" spans="1:8">
      <c r="A2548">
        <v>7390</v>
      </c>
      <c r="B2548" t="s">
        <v>599</v>
      </c>
      <c r="C2548">
        <v>134</v>
      </c>
      <c r="D2548" t="s">
        <v>1240</v>
      </c>
      <c r="E2548">
        <v>1353</v>
      </c>
      <c r="F2548" s="48" t="str">
        <f t="shared" si="39"/>
        <v>Tỉnh Cà MauHuyện Phú TânXã Tân Hưng Tây</v>
      </c>
      <c r="G2548" t="s">
        <v>8606</v>
      </c>
      <c r="H2548">
        <v>9615</v>
      </c>
    </row>
    <row r="2549" spans="1:8">
      <c r="A2549">
        <v>7391</v>
      </c>
      <c r="B2549" t="s">
        <v>599</v>
      </c>
      <c r="C2549">
        <v>134</v>
      </c>
      <c r="D2549" t="s">
        <v>1240</v>
      </c>
      <c r="E2549">
        <v>1353</v>
      </c>
      <c r="F2549" s="48" t="str">
        <f t="shared" si="39"/>
        <v>Tỉnh Cà MauHuyện Phú TânXã Tân Hải</v>
      </c>
      <c r="G2549" t="s">
        <v>7394</v>
      </c>
      <c r="H2549">
        <v>9616</v>
      </c>
    </row>
    <row r="2550" spans="1:8">
      <c r="A2550">
        <v>7392</v>
      </c>
      <c r="B2550" t="s">
        <v>599</v>
      </c>
      <c r="C2550">
        <v>134</v>
      </c>
      <c r="D2550" t="s">
        <v>1240</v>
      </c>
      <c r="E2550">
        <v>1353</v>
      </c>
      <c r="F2550" s="48" t="str">
        <f t="shared" si="39"/>
        <v>Tỉnh Cà MauHuyện Phú TânXã Phú Tân</v>
      </c>
      <c r="G2550" t="s">
        <v>6471</v>
      </c>
      <c r="H2550">
        <v>9617</v>
      </c>
    </row>
    <row r="2551" spans="1:8">
      <c r="A2551">
        <v>7393</v>
      </c>
      <c r="B2551" t="s">
        <v>599</v>
      </c>
      <c r="C2551">
        <v>134</v>
      </c>
      <c r="D2551" t="s">
        <v>1240</v>
      </c>
      <c r="E2551">
        <v>1353</v>
      </c>
      <c r="F2551" s="48" t="str">
        <f t="shared" si="39"/>
        <v>Tỉnh Cà MauHuyện Phú TânXã Việt Khái</v>
      </c>
      <c r="G2551" t="s">
        <v>8607</v>
      </c>
      <c r="H2551">
        <v>9618</v>
      </c>
    </row>
    <row r="2552" spans="1:8">
      <c r="A2552">
        <v>7394</v>
      </c>
      <c r="B2552" t="s">
        <v>599</v>
      </c>
      <c r="C2552">
        <v>134</v>
      </c>
      <c r="D2552" t="s">
        <v>1240</v>
      </c>
      <c r="E2552">
        <v>1353</v>
      </c>
      <c r="F2552" s="48" t="str">
        <f t="shared" si="39"/>
        <v>Tỉnh Cà MauHuyện Phú TânXã Phú Thuận</v>
      </c>
      <c r="G2552" t="s">
        <v>5766</v>
      </c>
      <c r="H2552">
        <v>9619</v>
      </c>
    </row>
    <row r="2553" spans="1:8">
      <c r="A2553">
        <v>7395</v>
      </c>
      <c r="B2553" t="s">
        <v>599</v>
      </c>
      <c r="C2553">
        <v>134</v>
      </c>
      <c r="D2553" t="s">
        <v>1240</v>
      </c>
      <c r="E2553">
        <v>1353</v>
      </c>
      <c r="F2553" s="48" t="str">
        <f t="shared" si="39"/>
        <v>Tỉnh Cà MauHuyện Phú TânXã Việt Thắng</v>
      </c>
      <c r="G2553" t="s">
        <v>8608</v>
      </c>
      <c r="H2553">
        <v>9620</v>
      </c>
    </row>
    <row r="2554" spans="1:8">
      <c r="A2554">
        <v>7396</v>
      </c>
      <c r="B2554" t="s">
        <v>599</v>
      </c>
      <c r="C2554">
        <v>134</v>
      </c>
      <c r="D2554" t="s">
        <v>1240</v>
      </c>
      <c r="E2554">
        <v>1353</v>
      </c>
      <c r="F2554" s="48" t="str">
        <f t="shared" si="39"/>
        <v>Tỉnh Cà MauHuyện Phú TânXã Phú Mỹ</v>
      </c>
      <c r="G2554" t="s">
        <v>3099</v>
      </c>
      <c r="H2554">
        <v>9621</v>
      </c>
    </row>
    <row r="2555" spans="1:8">
      <c r="A2555">
        <v>7397</v>
      </c>
      <c r="B2555" t="s">
        <v>599</v>
      </c>
      <c r="C2555">
        <v>134</v>
      </c>
      <c r="D2555" t="s">
        <v>1240</v>
      </c>
      <c r="E2555">
        <v>1353</v>
      </c>
      <c r="F2555" s="48" t="str">
        <f t="shared" si="39"/>
        <v>Tỉnh Cà MauHuyện Phú TânXã Rạch Chèo</v>
      </c>
      <c r="G2555" t="s">
        <v>8609</v>
      </c>
      <c r="H2555">
        <v>9622</v>
      </c>
    </row>
    <row r="2556" spans="1:8">
      <c r="A2556">
        <v>7398</v>
      </c>
      <c r="B2556" t="s">
        <v>599</v>
      </c>
      <c r="C2556">
        <v>134</v>
      </c>
      <c r="D2556" t="s">
        <v>1296</v>
      </c>
      <c r="E2556">
        <v>1352</v>
      </c>
      <c r="F2556" s="48" t="str">
        <f t="shared" si="39"/>
        <v>Tỉnh Cà MauHuyện Năm CănThị trấn Năm Căn</v>
      </c>
      <c r="G2556" t="s">
        <v>8610</v>
      </c>
      <c r="H2556">
        <v>9623</v>
      </c>
    </row>
    <row r="2557" spans="1:8">
      <c r="A2557">
        <v>7399</v>
      </c>
      <c r="B2557" t="s">
        <v>599</v>
      </c>
      <c r="C2557">
        <v>134</v>
      </c>
      <c r="D2557" t="s">
        <v>1296</v>
      </c>
      <c r="E2557">
        <v>1352</v>
      </c>
      <c r="F2557" s="48" t="str">
        <f t="shared" si="39"/>
        <v>Tỉnh Cà MauHuyện Năm CănXã Hàm Rồng</v>
      </c>
      <c r="G2557" t="s">
        <v>8611</v>
      </c>
      <c r="H2557">
        <v>9624</v>
      </c>
    </row>
    <row r="2558" spans="1:8">
      <c r="A2558">
        <v>7400</v>
      </c>
      <c r="B2558" t="s">
        <v>599</v>
      </c>
      <c r="C2558">
        <v>134</v>
      </c>
      <c r="D2558" t="s">
        <v>1296</v>
      </c>
      <c r="E2558">
        <v>1352</v>
      </c>
      <c r="F2558" s="48" t="str">
        <f t="shared" si="39"/>
        <v>Tỉnh Cà MauHuyện Năm CănXã Tam Giang Đông</v>
      </c>
      <c r="G2558" t="s">
        <v>8612</v>
      </c>
      <c r="H2558">
        <v>9625</v>
      </c>
    </row>
    <row r="2559" spans="1:8">
      <c r="A2559">
        <v>7401</v>
      </c>
      <c r="B2559" t="s">
        <v>599</v>
      </c>
      <c r="C2559">
        <v>134</v>
      </c>
      <c r="D2559" t="s">
        <v>1296</v>
      </c>
      <c r="E2559">
        <v>1352</v>
      </c>
      <c r="F2559" s="48" t="str">
        <f t="shared" si="39"/>
        <v>Tỉnh Cà MauHuyện Năm CănXã Đất Mới</v>
      </c>
      <c r="G2559" t="s">
        <v>8613</v>
      </c>
      <c r="H2559">
        <v>9626</v>
      </c>
    </row>
    <row r="2560" spans="1:8">
      <c r="A2560">
        <v>7402</v>
      </c>
      <c r="B2560" t="s">
        <v>599</v>
      </c>
      <c r="C2560">
        <v>134</v>
      </c>
      <c r="D2560" t="s">
        <v>1296</v>
      </c>
      <c r="E2560">
        <v>1352</v>
      </c>
      <c r="F2560" s="48" t="str">
        <f t="shared" si="39"/>
        <v>Tỉnh Cà MauHuyện Năm CănXã Hàng Vịnh</v>
      </c>
      <c r="G2560" t="s">
        <v>8614</v>
      </c>
      <c r="H2560">
        <v>9627</v>
      </c>
    </row>
    <row r="2561" spans="1:8">
      <c r="A2561">
        <v>7403</v>
      </c>
      <c r="B2561" t="s">
        <v>599</v>
      </c>
      <c r="C2561">
        <v>134</v>
      </c>
      <c r="D2561" t="s">
        <v>1296</v>
      </c>
      <c r="E2561">
        <v>1352</v>
      </c>
      <c r="F2561" s="48" t="str">
        <f t="shared" si="39"/>
        <v>Tỉnh Cà MauHuyện Năm CănXã Hiệp Tùng</v>
      </c>
      <c r="G2561" t="s">
        <v>8615</v>
      </c>
      <c r="H2561">
        <v>9628</v>
      </c>
    </row>
    <row r="2562" spans="1:8">
      <c r="A2562">
        <v>7404</v>
      </c>
      <c r="B2562" t="s">
        <v>599</v>
      </c>
      <c r="C2562">
        <v>134</v>
      </c>
      <c r="D2562" t="s">
        <v>1296</v>
      </c>
      <c r="E2562">
        <v>1352</v>
      </c>
      <c r="F2562" s="48" t="str">
        <f t="shared" ref="F2562:F2625" si="40">B2562&amp;D2562&amp;G2562</f>
        <v>Tỉnh Cà MauHuyện Năm CănXã Tam Giang</v>
      </c>
      <c r="G2562" t="s">
        <v>4913</v>
      </c>
      <c r="H2562">
        <v>9629</v>
      </c>
    </row>
    <row r="2563" spans="1:8">
      <c r="A2563">
        <v>7405</v>
      </c>
      <c r="B2563" t="s">
        <v>599</v>
      </c>
      <c r="C2563">
        <v>134</v>
      </c>
      <c r="D2563" t="s">
        <v>1296</v>
      </c>
      <c r="E2563">
        <v>1352</v>
      </c>
      <c r="F2563" s="48" t="str">
        <f t="shared" si="40"/>
        <v>Tỉnh Cà MauHuyện Năm CănXã Lâm Hải</v>
      </c>
      <c r="G2563" t="s">
        <v>8616</v>
      </c>
      <c r="H2563">
        <v>9630</v>
      </c>
    </row>
    <row r="2564" spans="1:8">
      <c r="A2564">
        <v>7406</v>
      </c>
      <c r="B2564" t="s">
        <v>599</v>
      </c>
      <c r="C2564">
        <v>134</v>
      </c>
      <c r="D2564" t="s">
        <v>1293</v>
      </c>
      <c r="E2564">
        <v>1349</v>
      </c>
      <c r="F2564" s="48" t="str">
        <f t="shared" si="40"/>
        <v>Tỉnh Cà MauHuyện Trần Văn ThờiThị trấn Sông Đốc</v>
      </c>
      <c r="G2564" t="s">
        <v>8617</v>
      </c>
      <c r="H2564">
        <v>9631</v>
      </c>
    </row>
    <row r="2565" spans="1:8">
      <c r="A2565">
        <v>7407</v>
      </c>
      <c r="B2565" t="s">
        <v>599</v>
      </c>
      <c r="C2565">
        <v>134</v>
      </c>
      <c r="D2565" t="s">
        <v>1293</v>
      </c>
      <c r="E2565">
        <v>1349</v>
      </c>
      <c r="F2565" s="48" t="str">
        <f t="shared" si="40"/>
        <v>Tỉnh Cà MauHuyện Trần Văn ThờiThị trấn Trần Văn Thời</v>
      </c>
      <c r="G2565" t="s">
        <v>8618</v>
      </c>
      <c r="H2565">
        <v>9632</v>
      </c>
    </row>
    <row r="2566" spans="1:8">
      <c r="A2566">
        <v>7408</v>
      </c>
      <c r="B2566" t="s">
        <v>599</v>
      </c>
      <c r="C2566">
        <v>134</v>
      </c>
      <c r="D2566" t="s">
        <v>1293</v>
      </c>
      <c r="E2566">
        <v>1349</v>
      </c>
      <c r="F2566" s="48" t="str">
        <f t="shared" si="40"/>
        <v>Tỉnh Cà MauHuyện Trần Văn ThờiXã Phong Lạc</v>
      </c>
      <c r="G2566" t="s">
        <v>8619</v>
      </c>
      <c r="H2566">
        <v>9633</v>
      </c>
    </row>
    <row r="2567" spans="1:8">
      <c r="A2567">
        <v>7409</v>
      </c>
      <c r="B2567" t="s">
        <v>599</v>
      </c>
      <c r="C2567">
        <v>134</v>
      </c>
      <c r="D2567" t="s">
        <v>1293</v>
      </c>
      <c r="E2567">
        <v>1349</v>
      </c>
      <c r="F2567" s="48" t="str">
        <f t="shared" si="40"/>
        <v>Tỉnh Cà MauHuyện Trần Văn ThờiXã Phong Điền</v>
      </c>
      <c r="G2567" t="s">
        <v>8620</v>
      </c>
      <c r="H2567">
        <v>9634</v>
      </c>
    </row>
    <row r="2568" spans="1:8">
      <c r="A2568">
        <v>7410</v>
      </c>
      <c r="B2568" t="s">
        <v>599</v>
      </c>
      <c r="C2568">
        <v>134</v>
      </c>
      <c r="D2568" t="s">
        <v>1293</v>
      </c>
      <c r="E2568">
        <v>1349</v>
      </c>
      <c r="F2568" s="48" t="str">
        <f t="shared" si="40"/>
        <v>Tỉnh Cà MauHuyện Trần Văn ThờiXã Trần Hợi</v>
      </c>
      <c r="G2568" t="s">
        <v>8621</v>
      </c>
      <c r="H2568">
        <v>9635</v>
      </c>
    </row>
    <row r="2569" spans="1:8">
      <c r="A2569">
        <v>7411</v>
      </c>
      <c r="B2569" t="s">
        <v>599</v>
      </c>
      <c r="C2569">
        <v>134</v>
      </c>
      <c r="D2569" t="s">
        <v>1293</v>
      </c>
      <c r="E2569">
        <v>1349</v>
      </c>
      <c r="F2569" s="48" t="str">
        <f t="shared" si="40"/>
        <v>Tỉnh Cà MauHuyện Trần Văn ThờiXã Lợi An</v>
      </c>
      <c r="G2569" t="s">
        <v>8622</v>
      </c>
      <c r="H2569">
        <v>9636</v>
      </c>
    </row>
    <row r="2570" spans="1:8">
      <c r="A2570">
        <v>7412</v>
      </c>
      <c r="B2570" t="s">
        <v>599</v>
      </c>
      <c r="C2570">
        <v>134</v>
      </c>
      <c r="D2570" t="s">
        <v>1293</v>
      </c>
      <c r="E2570">
        <v>1349</v>
      </c>
      <c r="F2570" s="48" t="str">
        <f t="shared" si="40"/>
        <v>Tỉnh Cà MauHuyện Trần Văn ThờiXã Khánh Lộc</v>
      </c>
      <c r="G2570" t="s">
        <v>6436</v>
      </c>
      <c r="H2570">
        <v>9637</v>
      </c>
    </row>
    <row r="2571" spans="1:8">
      <c r="A2571">
        <v>7413</v>
      </c>
      <c r="B2571" t="s">
        <v>599</v>
      </c>
      <c r="C2571">
        <v>134</v>
      </c>
      <c r="D2571" t="s">
        <v>1293</v>
      </c>
      <c r="E2571">
        <v>1349</v>
      </c>
      <c r="F2571" s="48" t="str">
        <f t="shared" si="40"/>
        <v>Tỉnh Cà MauHuyện Trần Văn ThờiXã Khánh Bình</v>
      </c>
      <c r="G2571" t="s">
        <v>7574</v>
      </c>
      <c r="H2571">
        <v>9638</v>
      </c>
    </row>
    <row r="2572" spans="1:8">
      <c r="A2572">
        <v>7414</v>
      </c>
      <c r="B2572" t="s">
        <v>599</v>
      </c>
      <c r="C2572">
        <v>134</v>
      </c>
      <c r="D2572" t="s">
        <v>1293</v>
      </c>
      <c r="E2572">
        <v>1349</v>
      </c>
      <c r="F2572" s="48" t="str">
        <f t="shared" si="40"/>
        <v>Tỉnh Cà MauHuyện Trần Văn ThờiXã Khánh Hải</v>
      </c>
      <c r="G2572" t="s">
        <v>6941</v>
      </c>
      <c r="H2572">
        <v>9639</v>
      </c>
    </row>
    <row r="2573" spans="1:8">
      <c r="A2573">
        <v>7415</v>
      </c>
      <c r="B2573" t="s">
        <v>599</v>
      </c>
      <c r="C2573">
        <v>134</v>
      </c>
      <c r="D2573" t="s">
        <v>1293</v>
      </c>
      <c r="E2573">
        <v>1349</v>
      </c>
      <c r="F2573" s="48" t="str">
        <f t="shared" si="40"/>
        <v>Tỉnh Cà MauHuyện Trần Văn ThờiXã Khánh Bình Tây</v>
      </c>
      <c r="G2573" t="s">
        <v>8623</v>
      </c>
      <c r="H2573">
        <v>9640</v>
      </c>
    </row>
    <row r="2574" spans="1:8">
      <c r="A2574">
        <v>7416</v>
      </c>
      <c r="B2574" t="s">
        <v>599</v>
      </c>
      <c r="C2574">
        <v>134</v>
      </c>
      <c r="D2574" t="s">
        <v>1293</v>
      </c>
      <c r="E2574">
        <v>1349</v>
      </c>
      <c r="F2574" s="48" t="str">
        <f t="shared" si="40"/>
        <v>Tỉnh Cà MauHuyện Trần Văn ThờiXã Khánh Bình Tây Bắc</v>
      </c>
      <c r="G2574" t="s">
        <v>8624</v>
      </c>
      <c r="H2574">
        <v>9641</v>
      </c>
    </row>
    <row r="2575" spans="1:8">
      <c r="A2575">
        <v>7417</v>
      </c>
      <c r="B2575" t="s">
        <v>599</v>
      </c>
      <c r="C2575">
        <v>134</v>
      </c>
      <c r="D2575" t="s">
        <v>1293</v>
      </c>
      <c r="E2575">
        <v>1349</v>
      </c>
      <c r="F2575" s="48" t="str">
        <f t="shared" si="40"/>
        <v>Tỉnh Cà MauHuyện Trần Văn ThờiXã Khánh Hưng</v>
      </c>
      <c r="G2575" t="s">
        <v>7337</v>
      </c>
      <c r="H2575">
        <v>9642</v>
      </c>
    </row>
    <row r="2576" spans="1:8">
      <c r="A2576">
        <v>7418</v>
      </c>
      <c r="B2576" t="s">
        <v>599</v>
      </c>
      <c r="C2576">
        <v>134</v>
      </c>
      <c r="D2576" t="s">
        <v>1293</v>
      </c>
      <c r="E2576">
        <v>1349</v>
      </c>
      <c r="F2576" s="48" t="str">
        <f t="shared" si="40"/>
        <v>Tỉnh Cà MauHuyện Trần Văn ThờiXã Khánh Bình Đông</v>
      </c>
      <c r="G2576" t="s">
        <v>8625</v>
      </c>
      <c r="H2576">
        <v>9643</v>
      </c>
    </row>
    <row r="2577" spans="1:8">
      <c r="A2577">
        <v>7419</v>
      </c>
      <c r="B2577" t="s">
        <v>599</v>
      </c>
      <c r="C2577">
        <v>134</v>
      </c>
      <c r="D2577" t="s">
        <v>1297</v>
      </c>
      <c r="E2577">
        <v>1354</v>
      </c>
      <c r="F2577" s="48" t="str">
        <f t="shared" si="40"/>
        <v>Tỉnh Cà MauHuyện Ngọc HiểnXã Viên An</v>
      </c>
      <c r="G2577" t="s">
        <v>3484</v>
      </c>
      <c r="H2577">
        <v>9644</v>
      </c>
    </row>
    <row r="2578" spans="1:8">
      <c r="A2578">
        <v>7420</v>
      </c>
      <c r="B2578" t="s">
        <v>599</v>
      </c>
      <c r="C2578">
        <v>134</v>
      </c>
      <c r="D2578" t="s">
        <v>1297</v>
      </c>
      <c r="E2578">
        <v>1354</v>
      </c>
      <c r="F2578" s="48" t="str">
        <f t="shared" si="40"/>
        <v>Tỉnh Cà MauHuyện Ngọc HiểnXã Viên An Đông</v>
      </c>
      <c r="G2578" t="s">
        <v>8626</v>
      </c>
      <c r="H2578">
        <v>9645</v>
      </c>
    </row>
    <row r="2579" spans="1:8">
      <c r="A2579">
        <v>7421</v>
      </c>
      <c r="B2579" t="s">
        <v>599</v>
      </c>
      <c r="C2579">
        <v>134</v>
      </c>
      <c r="D2579" t="s">
        <v>1297</v>
      </c>
      <c r="E2579">
        <v>1354</v>
      </c>
      <c r="F2579" s="48" t="str">
        <f t="shared" si="40"/>
        <v>Tỉnh Cà MauHuyện Ngọc HiểnXã Tân Ân</v>
      </c>
      <c r="G2579" t="s">
        <v>8491</v>
      </c>
      <c r="H2579">
        <v>9646</v>
      </c>
    </row>
    <row r="2580" spans="1:8">
      <c r="A2580">
        <v>7422</v>
      </c>
      <c r="B2580" t="s">
        <v>599</v>
      </c>
      <c r="C2580">
        <v>134</v>
      </c>
      <c r="D2580" t="s">
        <v>1297</v>
      </c>
      <c r="E2580">
        <v>1354</v>
      </c>
      <c r="F2580" s="48" t="str">
        <f t="shared" si="40"/>
        <v>Tỉnh Cà MauHuyện Ngọc HiểnXã Tân Ân Tây</v>
      </c>
      <c r="G2580" t="s">
        <v>8627</v>
      </c>
      <c r="H2580">
        <v>9647</v>
      </c>
    </row>
    <row r="2581" spans="1:8">
      <c r="A2581">
        <v>7423</v>
      </c>
      <c r="B2581" t="s">
        <v>599</v>
      </c>
      <c r="C2581">
        <v>134</v>
      </c>
      <c r="D2581" t="s">
        <v>1297</v>
      </c>
      <c r="E2581">
        <v>1354</v>
      </c>
      <c r="F2581" s="48" t="str">
        <f t="shared" si="40"/>
        <v>Tỉnh Cà MauHuyện Ngọc HiểnThị trấn Rạch Gốc</v>
      </c>
      <c r="G2581" t="s">
        <v>8628</v>
      </c>
      <c r="H2581">
        <v>9648</v>
      </c>
    </row>
    <row r="2582" spans="1:8">
      <c r="A2582">
        <v>7424</v>
      </c>
      <c r="B2582" t="s">
        <v>599</v>
      </c>
      <c r="C2582">
        <v>134</v>
      </c>
      <c r="D2582" t="s">
        <v>1297</v>
      </c>
      <c r="E2582">
        <v>1354</v>
      </c>
      <c r="F2582" s="48" t="str">
        <f t="shared" si="40"/>
        <v>Tỉnh Cà MauHuyện Ngọc HiểnXã Tam Giang Tây</v>
      </c>
      <c r="G2582" t="s">
        <v>8629</v>
      </c>
      <c r="H2582">
        <v>9649</v>
      </c>
    </row>
    <row r="2583" spans="1:8">
      <c r="A2583">
        <v>7425</v>
      </c>
      <c r="B2583" t="s">
        <v>599</v>
      </c>
      <c r="C2583">
        <v>134</v>
      </c>
      <c r="D2583" t="s">
        <v>1297</v>
      </c>
      <c r="E2583">
        <v>1354</v>
      </c>
      <c r="F2583" s="48" t="str">
        <f t="shared" si="40"/>
        <v>Tỉnh Cà MauHuyện Ngọc HiểnXã Đất Mũi</v>
      </c>
      <c r="G2583" t="s">
        <v>8630</v>
      </c>
      <c r="H2583">
        <v>9650</v>
      </c>
    </row>
    <row r="2584" spans="1:8">
      <c r="A2584">
        <v>3899</v>
      </c>
      <c r="B2584" t="s">
        <v>479</v>
      </c>
      <c r="C2584">
        <v>74</v>
      </c>
      <c r="D2584" t="s">
        <v>652</v>
      </c>
      <c r="E2584">
        <v>691</v>
      </c>
      <c r="F2584" s="48" t="str">
        <f t="shared" si="40"/>
        <v>Tỉnh Cao BằngHuyện Phục HoàThị trấn Hoà Thuận</v>
      </c>
      <c r="G2584" t="s">
        <v>1373</v>
      </c>
      <c r="H2584">
        <v>76</v>
      </c>
    </row>
    <row r="2585" spans="1:8">
      <c r="A2585">
        <v>3900</v>
      </c>
      <c r="B2585" t="s">
        <v>479</v>
      </c>
      <c r="C2585">
        <v>74</v>
      </c>
      <c r="D2585" t="s">
        <v>652</v>
      </c>
      <c r="E2585">
        <v>691</v>
      </c>
      <c r="F2585" s="48" t="str">
        <f t="shared" si="40"/>
        <v>Tỉnh Cao BằngHuyện Phục HoàXã Lương Thiện</v>
      </c>
      <c r="G2585" t="s">
        <v>1374</v>
      </c>
      <c r="H2585">
        <v>77</v>
      </c>
    </row>
    <row r="2586" spans="1:8">
      <c r="A2586">
        <v>3901</v>
      </c>
      <c r="B2586" t="s">
        <v>479</v>
      </c>
      <c r="C2586">
        <v>74</v>
      </c>
      <c r="D2586" t="s">
        <v>652</v>
      </c>
      <c r="E2586">
        <v>691</v>
      </c>
      <c r="F2586" s="48" t="str">
        <f t="shared" si="40"/>
        <v>Tỉnh Cao BằngHuyện Phục HoàXã Tiên Thành</v>
      </c>
      <c r="G2586" t="s">
        <v>1375</v>
      </c>
      <c r="H2586">
        <v>78</v>
      </c>
    </row>
    <row r="2587" spans="1:8">
      <c r="A2587">
        <v>3902</v>
      </c>
      <c r="B2587" t="s">
        <v>479</v>
      </c>
      <c r="C2587">
        <v>74</v>
      </c>
      <c r="D2587" t="s">
        <v>652</v>
      </c>
      <c r="E2587">
        <v>691</v>
      </c>
      <c r="F2587" s="48" t="str">
        <f t="shared" si="40"/>
        <v>Tỉnh Cao BằngHuyện Phục HoàThị trấn Tà Lùng</v>
      </c>
      <c r="G2587" t="s">
        <v>1376</v>
      </c>
      <c r="H2587">
        <v>79</v>
      </c>
    </row>
    <row r="2588" spans="1:8">
      <c r="A2588">
        <v>3903</v>
      </c>
      <c r="B2588" t="s">
        <v>479</v>
      </c>
      <c r="C2588">
        <v>74</v>
      </c>
      <c r="D2588" t="s">
        <v>652</v>
      </c>
      <c r="E2588">
        <v>691</v>
      </c>
      <c r="F2588" s="48" t="str">
        <f t="shared" si="40"/>
        <v>Tỉnh Cao BằngHuyện Phục HoàXã Triệu ẩu</v>
      </c>
      <c r="G2588" t="s">
        <v>1377</v>
      </c>
      <c r="H2588">
        <v>80</v>
      </c>
    </row>
    <row r="2589" spans="1:8">
      <c r="A2589">
        <v>3904</v>
      </c>
      <c r="B2589" t="s">
        <v>479</v>
      </c>
      <c r="C2589">
        <v>74</v>
      </c>
      <c r="D2589" t="s">
        <v>652</v>
      </c>
      <c r="E2589">
        <v>691</v>
      </c>
      <c r="F2589" s="48" t="str">
        <f t="shared" si="40"/>
        <v>Tỉnh Cao BằngHuyện Phục HoàXã Cách Linh</v>
      </c>
      <c r="G2589" t="s">
        <v>1378</v>
      </c>
      <c r="H2589">
        <v>81</v>
      </c>
    </row>
    <row r="2590" spans="1:8">
      <c r="A2590">
        <v>3905</v>
      </c>
      <c r="B2590" t="s">
        <v>479</v>
      </c>
      <c r="C2590">
        <v>74</v>
      </c>
      <c r="D2590" t="s">
        <v>652</v>
      </c>
      <c r="E2590">
        <v>691</v>
      </c>
      <c r="F2590" s="48" t="str">
        <f t="shared" si="40"/>
        <v>Tỉnh Cao BằngHuyện Phục HoàXã Mỹ Hưng</v>
      </c>
      <c r="G2590" t="s">
        <v>1339</v>
      </c>
      <c r="H2590">
        <v>82</v>
      </c>
    </row>
    <row r="2591" spans="1:8">
      <c r="A2591">
        <v>3906</v>
      </c>
      <c r="B2591" t="s">
        <v>479</v>
      </c>
      <c r="C2591">
        <v>74</v>
      </c>
      <c r="D2591" t="s">
        <v>652</v>
      </c>
      <c r="E2591">
        <v>691</v>
      </c>
      <c r="F2591" s="48" t="str">
        <f t="shared" si="40"/>
        <v>Tỉnh Cao BằngHuyện Phục HoàXã Đại Sơn</v>
      </c>
      <c r="G2591" t="s">
        <v>1379</v>
      </c>
      <c r="H2591">
        <v>83</v>
      </c>
    </row>
    <row r="2592" spans="1:8">
      <c r="A2592">
        <v>3907</v>
      </c>
      <c r="B2592" t="s">
        <v>479</v>
      </c>
      <c r="C2592">
        <v>74</v>
      </c>
      <c r="D2592" t="s">
        <v>652</v>
      </c>
      <c r="E2592">
        <v>691</v>
      </c>
      <c r="F2592" s="48" t="str">
        <f t="shared" si="40"/>
        <v>Tỉnh Cao BằngHuyện Phục HoàXã Hồng Đại</v>
      </c>
      <c r="G2592" t="s">
        <v>1380</v>
      </c>
      <c r="H2592">
        <v>84</v>
      </c>
    </row>
    <row r="2593" spans="1:8">
      <c r="A2593">
        <v>3908</v>
      </c>
      <c r="B2593" t="s">
        <v>479</v>
      </c>
      <c r="C2593">
        <v>74</v>
      </c>
      <c r="D2593" t="s">
        <v>653</v>
      </c>
      <c r="E2593">
        <v>692</v>
      </c>
      <c r="F2593" s="48" t="str">
        <f t="shared" si="40"/>
        <v>Tỉnh Cao BằngHuyện Hoà AnXã Công Trừng</v>
      </c>
      <c r="G2593" t="s">
        <v>1381</v>
      </c>
      <c r="H2593">
        <v>85</v>
      </c>
    </row>
    <row r="2594" spans="1:8">
      <c r="A2594">
        <v>3909</v>
      </c>
      <c r="B2594" t="s">
        <v>479</v>
      </c>
      <c r="C2594">
        <v>74</v>
      </c>
      <c r="D2594" t="s">
        <v>653</v>
      </c>
      <c r="E2594">
        <v>692</v>
      </c>
      <c r="F2594" s="48" t="str">
        <f t="shared" si="40"/>
        <v>Tỉnh Cao BằngHuyện Hoà AnXã Bế Triều</v>
      </c>
      <c r="G2594" t="s">
        <v>1382</v>
      </c>
      <c r="H2594">
        <v>86</v>
      </c>
    </row>
    <row r="2595" spans="1:8">
      <c r="A2595">
        <v>3910</v>
      </c>
      <c r="B2595" t="s">
        <v>479</v>
      </c>
      <c r="C2595">
        <v>74</v>
      </c>
      <c r="D2595" t="s">
        <v>653</v>
      </c>
      <c r="E2595">
        <v>692</v>
      </c>
      <c r="F2595" s="48" t="str">
        <f t="shared" si="40"/>
        <v>Tỉnh Cao BằngHuyện Hoà AnXã Vĩnh Quang</v>
      </c>
      <c r="G2595" t="s">
        <v>1383</v>
      </c>
      <c r="H2595">
        <v>87</v>
      </c>
    </row>
    <row r="2596" spans="1:8">
      <c r="A2596">
        <v>3911</v>
      </c>
      <c r="B2596" t="s">
        <v>479</v>
      </c>
      <c r="C2596">
        <v>74</v>
      </c>
      <c r="D2596" t="s">
        <v>653</v>
      </c>
      <c r="E2596">
        <v>692</v>
      </c>
      <c r="F2596" s="48" t="str">
        <f t="shared" si="40"/>
        <v>Tỉnh Cao BằngHuyện Hoà AnXã Bạch Đằng</v>
      </c>
      <c r="G2596" t="s">
        <v>1384</v>
      </c>
      <c r="H2596">
        <v>88</v>
      </c>
    </row>
    <row r="2597" spans="1:8">
      <c r="A2597">
        <v>3912</v>
      </c>
      <c r="B2597" t="s">
        <v>479</v>
      </c>
      <c r="C2597">
        <v>74</v>
      </c>
      <c r="D2597" t="s">
        <v>653</v>
      </c>
      <c r="E2597">
        <v>692</v>
      </c>
      <c r="F2597" s="48" t="str">
        <f t="shared" si="40"/>
        <v>Tỉnh Cao BằngHuyện Hoà AnXã Hà Trì</v>
      </c>
      <c r="G2597" t="s">
        <v>1385</v>
      </c>
      <c r="H2597">
        <v>89</v>
      </c>
    </row>
    <row r="2598" spans="1:8">
      <c r="A2598">
        <v>3913</v>
      </c>
      <c r="B2598" t="s">
        <v>479</v>
      </c>
      <c r="C2598">
        <v>74</v>
      </c>
      <c r="D2598" t="s">
        <v>653</v>
      </c>
      <c r="E2598">
        <v>692</v>
      </c>
      <c r="F2598" s="48" t="str">
        <f t="shared" si="40"/>
        <v>Tỉnh Cao BằngHuyện Hoà AnXã Bình Dương</v>
      </c>
      <c r="G2598" t="s">
        <v>1386</v>
      </c>
      <c r="H2598">
        <v>90</v>
      </c>
    </row>
    <row r="2599" spans="1:8">
      <c r="A2599">
        <v>3914</v>
      </c>
      <c r="B2599" t="s">
        <v>479</v>
      </c>
      <c r="C2599">
        <v>74</v>
      </c>
      <c r="D2599" t="s">
        <v>653</v>
      </c>
      <c r="E2599">
        <v>692</v>
      </c>
      <c r="F2599" s="48" t="str">
        <f t="shared" si="40"/>
        <v>Tỉnh Cao BằngHuyện Hoà AnXã Trương Vương</v>
      </c>
      <c r="G2599" t="s">
        <v>1387</v>
      </c>
      <c r="H2599">
        <v>91</v>
      </c>
    </row>
    <row r="2600" spans="1:8">
      <c r="A2600">
        <v>3915</v>
      </c>
      <c r="B2600" t="s">
        <v>479</v>
      </c>
      <c r="C2600">
        <v>74</v>
      </c>
      <c r="D2600" t="s">
        <v>653</v>
      </c>
      <c r="E2600">
        <v>692</v>
      </c>
      <c r="F2600" s="48" t="str">
        <f t="shared" si="40"/>
        <v>Tỉnh Cao BằngHuyện Hoà AnXã Đức Xuân</v>
      </c>
      <c r="G2600" t="s">
        <v>1388</v>
      </c>
      <c r="H2600">
        <v>92</v>
      </c>
    </row>
    <row r="2601" spans="1:8">
      <c r="A2601">
        <v>3916</v>
      </c>
      <c r="B2601" t="s">
        <v>479</v>
      </c>
      <c r="C2601">
        <v>74</v>
      </c>
      <c r="D2601" t="s">
        <v>653</v>
      </c>
      <c r="E2601">
        <v>692</v>
      </c>
      <c r="F2601" s="48" t="str">
        <f t="shared" si="40"/>
        <v>Tỉnh Cao BằngHuyện Hoà AnThị trấn Nước Hai</v>
      </c>
      <c r="G2601" t="s">
        <v>1389</v>
      </c>
      <c r="H2601">
        <v>93</v>
      </c>
    </row>
    <row r="2602" spans="1:8">
      <c r="A2602">
        <v>3917</v>
      </c>
      <c r="B2602" t="s">
        <v>479</v>
      </c>
      <c r="C2602">
        <v>74</v>
      </c>
      <c r="D2602" t="s">
        <v>653</v>
      </c>
      <c r="E2602">
        <v>692</v>
      </c>
      <c r="F2602" s="48" t="str">
        <f t="shared" si="40"/>
        <v>Tỉnh Cao BằngHuyện Hoà AnXã Đại Tiến</v>
      </c>
      <c r="G2602" t="s">
        <v>1390</v>
      </c>
      <c r="H2602">
        <v>94</v>
      </c>
    </row>
    <row r="2603" spans="1:8">
      <c r="A2603">
        <v>3918</v>
      </c>
      <c r="B2603" t="s">
        <v>479</v>
      </c>
      <c r="C2603">
        <v>74</v>
      </c>
      <c r="D2603" t="s">
        <v>653</v>
      </c>
      <c r="E2603">
        <v>692</v>
      </c>
      <c r="F2603" s="48" t="str">
        <f t="shared" si="40"/>
        <v>Tỉnh Cao BằngHuyện Hoà AnXã Bình Long</v>
      </c>
      <c r="G2603" t="s">
        <v>1391</v>
      </c>
      <c r="H2603">
        <v>95</v>
      </c>
    </row>
    <row r="2604" spans="1:8">
      <c r="A2604">
        <v>3919</v>
      </c>
      <c r="B2604" t="s">
        <v>479</v>
      </c>
      <c r="C2604">
        <v>74</v>
      </c>
      <c r="D2604" t="s">
        <v>653</v>
      </c>
      <c r="E2604">
        <v>692</v>
      </c>
      <c r="F2604" s="48" t="str">
        <f t="shared" si="40"/>
        <v>Tỉnh Cao BằngHuyện Hoà AnXã Hồng Việt</v>
      </c>
      <c r="G2604" t="s">
        <v>1392</v>
      </c>
      <c r="H2604">
        <v>96</v>
      </c>
    </row>
    <row r="2605" spans="1:8">
      <c r="A2605">
        <v>3920</v>
      </c>
      <c r="B2605" t="s">
        <v>479</v>
      </c>
      <c r="C2605">
        <v>74</v>
      </c>
      <c r="D2605" t="s">
        <v>653</v>
      </c>
      <c r="E2605">
        <v>692</v>
      </c>
      <c r="F2605" s="48" t="str">
        <f t="shared" si="40"/>
        <v>Tỉnh Cao BằngHuyện Hoà AnXã Đức Long</v>
      </c>
      <c r="G2605" t="s">
        <v>1393</v>
      </c>
      <c r="H2605">
        <v>97</v>
      </c>
    </row>
    <row r="2606" spans="1:8">
      <c r="A2606">
        <v>3921</v>
      </c>
      <c r="B2606" t="s">
        <v>479</v>
      </c>
      <c r="C2606">
        <v>74</v>
      </c>
      <c r="D2606" t="s">
        <v>653</v>
      </c>
      <c r="E2606">
        <v>692</v>
      </c>
      <c r="F2606" s="48" t="str">
        <f t="shared" si="40"/>
        <v>Tỉnh Cao BằngHuyện Hoà AnXã Trương Lương</v>
      </c>
      <c r="G2606" t="s">
        <v>1394</v>
      </c>
      <c r="H2606">
        <v>98</v>
      </c>
    </row>
    <row r="2607" spans="1:8">
      <c r="A2607">
        <v>3922</v>
      </c>
      <c r="B2607" t="s">
        <v>479</v>
      </c>
      <c r="C2607">
        <v>74</v>
      </c>
      <c r="D2607" t="s">
        <v>653</v>
      </c>
      <c r="E2607">
        <v>692</v>
      </c>
      <c r="F2607" s="48" t="str">
        <f t="shared" si="40"/>
        <v>Tỉnh Cao BằngHuyện Hoà AnXã Nguyễn Huệ</v>
      </c>
      <c r="G2607" t="s">
        <v>1395</v>
      </c>
      <c r="H2607">
        <v>99</v>
      </c>
    </row>
    <row r="2608" spans="1:8">
      <c r="A2608">
        <v>3923</v>
      </c>
      <c r="B2608" t="s">
        <v>479</v>
      </c>
      <c r="C2608">
        <v>74</v>
      </c>
      <c r="D2608" t="s">
        <v>653</v>
      </c>
      <c r="E2608">
        <v>692</v>
      </c>
      <c r="F2608" s="48" t="str">
        <f t="shared" si="40"/>
        <v>Tỉnh Cao BằngHuyện Hoà AnXã Hoàng Tung</v>
      </c>
      <c r="G2608" t="s">
        <v>1396</v>
      </c>
      <c r="H2608">
        <v>100</v>
      </c>
    </row>
    <row r="2609" spans="1:8">
      <c r="A2609">
        <v>3924</v>
      </c>
      <c r="B2609" t="s">
        <v>479</v>
      </c>
      <c r="C2609">
        <v>74</v>
      </c>
      <c r="D2609" t="s">
        <v>653</v>
      </c>
      <c r="E2609">
        <v>692</v>
      </c>
      <c r="F2609" s="48" t="str">
        <f t="shared" si="40"/>
        <v>Tỉnh Cao BằngHuyện Hoà AnXã Hồng Nam</v>
      </c>
      <c r="G2609" t="s">
        <v>1397</v>
      </c>
      <c r="H2609">
        <v>101</v>
      </c>
    </row>
    <row r="2610" spans="1:8">
      <c r="A2610">
        <v>3925</v>
      </c>
      <c r="B2610" t="s">
        <v>479</v>
      </c>
      <c r="C2610">
        <v>74</v>
      </c>
      <c r="D2610" t="s">
        <v>653</v>
      </c>
      <c r="E2610">
        <v>692</v>
      </c>
      <c r="F2610" s="48" t="str">
        <f t="shared" si="40"/>
        <v>Tỉnh Cao BằngHuyện Hoà AnXã Dân Chủ</v>
      </c>
      <c r="G2610" t="s">
        <v>1398</v>
      </c>
      <c r="H2610">
        <v>102</v>
      </c>
    </row>
    <row r="2611" spans="1:8">
      <c r="A2611">
        <v>3926</v>
      </c>
      <c r="B2611" t="s">
        <v>479</v>
      </c>
      <c r="C2611">
        <v>74</v>
      </c>
      <c r="D2611" t="s">
        <v>653</v>
      </c>
      <c r="E2611">
        <v>692</v>
      </c>
      <c r="F2611" s="48" t="str">
        <f t="shared" si="40"/>
        <v>Tỉnh Cao BằngHuyện Hoà AnXã Nam Tuấn</v>
      </c>
      <c r="G2611" t="s">
        <v>1399</v>
      </c>
      <c r="H2611">
        <v>103</v>
      </c>
    </row>
    <row r="2612" spans="1:8">
      <c r="A2612">
        <v>3927</v>
      </c>
      <c r="B2612" t="s">
        <v>479</v>
      </c>
      <c r="C2612">
        <v>74</v>
      </c>
      <c r="D2612" t="s">
        <v>653</v>
      </c>
      <c r="E2612">
        <v>692</v>
      </c>
      <c r="F2612" s="48" t="str">
        <f t="shared" si="40"/>
        <v>Tỉnh Cao BằngHuyện Hoà AnXã Quang Trung</v>
      </c>
      <c r="G2612" t="s">
        <v>1400</v>
      </c>
      <c r="H2612">
        <v>104</v>
      </c>
    </row>
    <row r="2613" spans="1:8">
      <c r="A2613">
        <v>3928</v>
      </c>
      <c r="B2613" t="s">
        <v>479</v>
      </c>
      <c r="C2613">
        <v>74</v>
      </c>
      <c r="D2613" t="s">
        <v>653</v>
      </c>
      <c r="E2613">
        <v>692</v>
      </c>
      <c r="F2613" s="48" t="str">
        <f t="shared" si="40"/>
        <v>Tỉnh Cao BằngHuyện Hoà AnXã Ngũ Lão</v>
      </c>
      <c r="G2613" t="s">
        <v>1401</v>
      </c>
      <c r="H2613">
        <v>105</v>
      </c>
    </row>
    <row r="2614" spans="1:8">
      <c r="A2614">
        <v>3929</v>
      </c>
      <c r="B2614" t="s">
        <v>479</v>
      </c>
      <c r="C2614">
        <v>74</v>
      </c>
      <c r="D2614" t="s">
        <v>653</v>
      </c>
      <c r="E2614">
        <v>692</v>
      </c>
      <c r="F2614" s="48" t="str">
        <f t="shared" si="40"/>
        <v>Tỉnh Cao BằngHuyện Hoà AnXã Hưng Đạo</v>
      </c>
      <c r="G2614" t="s">
        <v>1402</v>
      </c>
      <c r="H2614">
        <v>106</v>
      </c>
    </row>
    <row r="2615" spans="1:8">
      <c r="A2615">
        <v>3930</v>
      </c>
      <c r="B2615" t="s">
        <v>479</v>
      </c>
      <c r="C2615">
        <v>74</v>
      </c>
      <c r="D2615" t="s">
        <v>653</v>
      </c>
      <c r="E2615">
        <v>692</v>
      </c>
      <c r="F2615" s="48" t="str">
        <f t="shared" si="40"/>
        <v>Tỉnh Cao BằngHuyện Hoà AnXã Lê Chung</v>
      </c>
      <c r="G2615" t="s">
        <v>1403</v>
      </c>
      <c r="H2615">
        <v>107</v>
      </c>
    </row>
    <row r="2616" spans="1:8">
      <c r="A2616">
        <v>3931</v>
      </c>
      <c r="B2616" t="s">
        <v>479</v>
      </c>
      <c r="C2616">
        <v>74</v>
      </c>
      <c r="D2616" t="s">
        <v>653</v>
      </c>
      <c r="E2616">
        <v>692</v>
      </c>
      <c r="F2616" s="48" t="str">
        <f t="shared" si="40"/>
        <v>Tỉnh Cao BằngHuyện Hoà AnXã Chu Trinh</v>
      </c>
      <c r="G2616" t="s">
        <v>1404</v>
      </c>
      <c r="H2616">
        <v>108</v>
      </c>
    </row>
    <row r="2617" spans="1:8">
      <c r="A2617">
        <v>3932</v>
      </c>
      <c r="B2617" t="s">
        <v>479</v>
      </c>
      <c r="C2617">
        <v>74</v>
      </c>
      <c r="D2617" t="s">
        <v>654</v>
      </c>
      <c r="E2617">
        <v>693</v>
      </c>
      <c r="F2617" s="48" t="str">
        <f t="shared" si="40"/>
        <v>Tỉnh Cao BằngHuyện Nguyên BìnhThị trấn Tĩnh Túc</v>
      </c>
      <c r="G2617" t="s">
        <v>1405</v>
      </c>
      <c r="H2617">
        <v>109</v>
      </c>
    </row>
    <row r="2618" spans="1:8">
      <c r="A2618">
        <v>3933</v>
      </c>
      <c r="B2618" t="s">
        <v>479</v>
      </c>
      <c r="C2618">
        <v>74</v>
      </c>
      <c r="D2618" t="s">
        <v>654</v>
      </c>
      <c r="E2618">
        <v>693</v>
      </c>
      <c r="F2618" s="48" t="str">
        <f t="shared" si="40"/>
        <v>Tỉnh Cao BằngHuyện Nguyên BìnhXã Yên Lạc</v>
      </c>
      <c r="G2618" t="s">
        <v>1406</v>
      </c>
      <c r="H2618">
        <v>110</v>
      </c>
    </row>
    <row r="2619" spans="1:8">
      <c r="A2619">
        <v>3934</v>
      </c>
      <c r="B2619" t="s">
        <v>479</v>
      </c>
      <c r="C2619">
        <v>74</v>
      </c>
      <c r="D2619" t="s">
        <v>654</v>
      </c>
      <c r="E2619">
        <v>693</v>
      </c>
      <c r="F2619" s="48" t="str">
        <f t="shared" si="40"/>
        <v>Tỉnh Cao BằngHuyện Nguyên BìnhXã Thái Học</v>
      </c>
      <c r="G2619" t="s">
        <v>1407</v>
      </c>
      <c r="H2619">
        <v>111</v>
      </c>
    </row>
    <row r="2620" spans="1:8">
      <c r="A2620">
        <v>3935</v>
      </c>
      <c r="B2620" t="s">
        <v>479</v>
      </c>
      <c r="C2620">
        <v>74</v>
      </c>
      <c r="D2620" t="s">
        <v>654</v>
      </c>
      <c r="E2620">
        <v>693</v>
      </c>
      <c r="F2620" s="48" t="str">
        <f t="shared" si="40"/>
        <v>Tỉnh Cao BằngHuyện Nguyên BìnhXã Minh Tâm</v>
      </c>
      <c r="G2620" t="s">
        <v>1408</v>
      </c>
      <c r="H2620">
        <v>112</v>
      </c>
    </row>
    <row r="2621" spans="1:8">
      <c r="A2621">
        <v>3936</v>
      </c>
      <c r="B2621" t="s">
        <v>479</v>
      </c>
      <c r="C2621">
        <v>74</v>
      </c>
      <c r="D2621" t="s">
        <v>654</v>
      </c>
      <c r="E2621">
        <v>693</v>
      </c>
      <c r="F2621" s="48" t="str">
        <f t="shared" si="40"/>
        <v>Tỉnh Cao BằngHuyện Nguyên BìnhXã Bắc Hợp</v>
      </c>
      <c r="G2621" t="s">
        <v>1409</v>
      </c>
      <c r="H2621">
        <v>113</v>
      </c>
    </row>
    <row r="2622" spans="1:8">
      <c r="A2622">
        <v>3937</v>
      </c>
      <c r="B2622" t="s">
        <v>479</v>
      </c>
      <c r="C2622">
        <v>74</v>
      </c>
      <c r="D2622" t="s">
        <v>654</v>
      </c>
      <c r="E2622">
        <v>693</v>
      </c>
      <c r="F2622" s="48" t="str">
        <f t="shared" si="40"/>
        <v>Tỉnh Cao BằngHuyện Nguyên BìnhXã Mai Long</v>
      </c>
      <c r="G2622" t="s">
        <v>1410</v>
      </c>
      <c r="H2622">
        <v>114</v>
      </c>
    </row>
    <row r="2623" spans="1:8">
      <c r="A2623">
        <v>3938</v>
      </c>
      <c r="B2623" t="s">
        <v>479</v>
      </c>
      <c r="C2623">
        <v>74</v>
      </c>
      <c r="D2623" t="s">
        <v>654</v>
      </c>
      <c r="E2623">
        <v>693</v>
      </c>
      <c r="F2623" s="48" t="str">
        <f t="shared" si="40"/>
        <v>Tỉnh Cao BằngHuyện Nguyên BìnhXã Lang Môn</v>
      </c>
      <c r="G2623" t="s">
        <v>1411</v>
      </c>
      <c r="H2623">
        <v>115</v>
      </c>
    </row>
    <row r="2624" spans="1:8">
      <c r="A2624">
        <v>3939</v>
      </c>
      <c r="B2624" t="s">
        <v>479</v>
      </c>
      <c r="C2624">
        <v>74</v>
      </c>
      <c r="D2624" t="s">
        <v>654</v>
      </c>
      <c r="E2624">
        <v>693</v>
      </c>
      <c r="F2624" s="48" t="str">
        <f t="shared" si="40"/>
        <v>Tỉnh Cao BằngHuyện Nguyên BìnhXã Hoa Thám</v>
      </c>
      <c r="G2624" t="s">
        <v>1412</v>
      </c>
      <c r="H2624">
        <v>116</v>
      </c>
    </row>
    <row r="2625" spans="1:8">
      <c r="A2625">
        <v>3940</v>
      </c>
      <c r="B2625" t="s">
        <v>479</v>
      </c>
      <c r="C2625">
        <v>74</v>
      </c>
      <c r="D2625" t="s">
        <v>654</v>
      </c>
      <c r="E2625">
        <v>693</v>
      </c>
      <c r="F2625" s="48" t="str">
        <f t="shared" si="40"/>
        <v>Tỉnh Cao BằngHuyện Nguyên BìnhThị trấn Nguyên Bình</v>
      </c>
      <c r="G2625" t="s">
        <v>1413</v>
      </c>
      <c r="H2625">
        <v>117</v>
      </c>
    </row>
    <row r="2626" spans="1:8">
      <c r="A2626">
        <v>3941</v>
      </c>
      <c r="B2626" t="s">
        <v>479</v>
      </c>
      <c r="C2626">
        <v>74</v>
      </c>
      <c r="D2626" t="s">
        <v>654</v>
      </c>
      <c r="E2626">
        <v>693</v>
      </c>
      <c r="F2626" s="48" t="str">
        <f t="shared" ref="F2626:F2689" si="41">B2626&amp;D2626&amp;G2626</f>
        <v>Tỉnh Cao BằngHuyện Nguyên BìnhXã Triệu Nguyên</v>
      </c>
      <c r="G2626" t="s">
        <v>1414</v>
      </c>
      <c r="H2626">
        <v>118</v>
      </c>
    </row>
    <row r="2627" spans="1:8">
      <c r="A2627">
        <v>3942</v>
      </c>
      <c r="B2627" t="s">
        <v>479</v>
      </c>
      <c r="C2627">
        <v>74</v>
      </c>
      <c r="D2627" t="s">
        <v>654</v>
      </c>
      <c r="E2627">
        <v>693</v>
      </c>
      <c r="F2627" s="48" t="str">
        <f t="shared" si="41"/>
        <v>Tỉnh Cao BằngHuyện Nguyên BìnhXã Thể Dục</v>
      </c>
      <c r="G2627" t="s">
        <v>1415</v>
      </c>
      <c r="H2627">
        <v>119</v>
      </c>
    </row>
    <row r="2628" spans="1:8">
      <c r="A2628">
        <v>3943</v>
      </c>
      <c r="B2628" t="s">
        <v>479</v>
      </c>
      <c r="C2628">
        <v>74</v>
      </c>
      <c r="D2628" t="s">
        <v>654</v>
      </c>
      <c r="E2628">
        <v>693</v>
      </c>
      <c r="F2628" s="48" t="str">
        <f t="shared" si="41"/>
        <v>Tỉnh Cao BằngHuyện Nguyên BìnhXã Minh Thanh</v>
      </c>
      <c r="G2628" t="s">
        <v>1416</v>
      </c>
      <c r="H2628">
        <v>120</v>
      </c>
    </row>
    <row r="2629" spans="1:8">
      <c r="A2629">
        <v>3944</v>
      </c>
      <c r="B2629" t="s">
        <v>479</v>
      </c>
      <c r="C2629">
        <v>74</v>
      </c>
      <c r="D2629" t="s">
        <v>654</v>
      </c>
      <c r="E2629">
        <v>693</v>
      </c>
      <c r="F2629" s="48" t="str">
        <f t="shared" si="41"/>
        <v>Tỉnh Cao BằngHuyện Nguyên BìnhXã Vũ Nông</v>
      </c>
      <c r="G2629" t="s">
        <v>1417</v>
      </c>
      <c r="H2629">
        <v>121</v>
      </c>
    </row>
    <row r="2630" spans="1:8">
      <c r="A2630">
        <v>3945</v>
      </c>
      <c r="B2630" t="s">
        <v>479</v>
      </c>
      <c r="C2630">
        <v>74</v>
      </c>
      <c r="D2630" t="s">
        <v>654</v>
      </c>
      <c r="E2630">
        <v>693</v>
      </c>
      <c r="F2630" s="48" t="str">
        <f t="shared" si="41"/>
        <v>Tỉnh Cao BằngHuyện Nguyên BìnhXã Thành Công</v>
      </c>
      <c r="G2630" t="s">
        <v>1418</v>
      </c>
      <c r="H2630">
        <v>122</v>
      </c>
    </row>
    <row r="2631" spans="1:8">
      <c r="A2631">
        <v>3946</v>
      </c>
      <c r="B2631" t="s">
        <v>479</v>
      </c>
      <c r="C2631">
        <v>74</v>
      </c>
      <c r="D2631" t="s">
        <v>654</v>
      </c>
      <c r="E2631">
        <v>693</v>
      </c>
      <c r="F2631" s="48" t="str">
        <f t="shared" si="41"/>
        <v>Tỉnh Cao BằngHuyện Nguyên BìnhXã Phan Thanh</v>
      </c>
      <c r="G2631" t="s">
        <v>1419</v>
      </c>
      <c r="H2631">
        <v>123</v>
      </c>
    </row>
    <row r="2632" spans="1:8">
      <c r="A2632">
        <v>3947</v>
      </c>
      <c r="B2632" t="s">
        <v>479</v>
      </c>
      <c r="C2632">
        <v>74</v>
      </c>
      <c r="D2632" t="s">
        <v>654</v>
      </c>
      <c r="E2632">
        <v>693</v>
      </c>
      <c r="F2632" s="48" t="str">
        <f t="shared" si="41"/>
        <v>Tỉnh Cao BằngHuyện Nguyên BìnhXã Ca Thành</v>
      </c>
      <c r="G2632" t="s">
        <v>1420</v>
      </c>
      <c r="H2632">
        <v>124</v>
      </c>
    </row>
    <row r="2633" spans="1:8">
      <c r="A2633">
        <v>3948</v>
      </c>
      <c r="B2633" t="s">
        <v>479</v>
      </c>
      <c r="C2633">
        <v>74</v>
      </c>
      <c r="D2633" t="s">
        <v>654</v>
      </c>
      <c r="E2633">
        <v>693</v>
      </c>
      <c r="F2633" s="48" t="str">
        <f t="shared" si="41"/>
        <v>Tỉnh Cao BằngHuyện Nguyên BìnhXã Quang Thành</v>
      </c>
      <c r="G2633" t="s">
        <v>1421</v>
      </c>
      <c r="H2633">
        <v>125</v>
      </c>
    </row>
    <row r="2634" spans="1:8">
      <c r="A2634">
        <v>3949</v>
      </c>
      <c r="B2634" t="s">
        <v>479</v>
      </c>
      <c r="C2634">
        <v>74</v>
      </c>
      <c r="D2634" t="s">
        <v>654</v>
      </c>
      <c r="E2634">
        <v>693</v>
      </c>
      <c r="F2634" s="48" t="str">
        <f t="shared" si="41"/>
        <v>Tỉnh Cao BằngHuyện Nguyên BìnhXã Tam Kim</v>
      </c>
      <c r="G2634" t="s">
        <v>1422</v>
      </c>
      <c r="H2634">
        <v>126</v>
      </c>
    </row>
    <row r="2635" spans="1:8">
      <c r="A2635">
        <v>3950</v>
      </c>
      <c r="B2635" t="s">
        <v>479</v>
      </c>
      <c r="C2635">
        <v>74</v>
      </c>
      <c r="D2635" t="s">
        <v>654</v>
      </c>
      <c r="E2635">
        <v>693</v>
      </c>
      <c r="F2635" s="48" t="str">
        <f t="shared" si="41"/>
        <v>Tỉnh Cao BằngHuyện Nguyên BìnhXã Thịnh Vượng</v>
      </c>
      <c r="G2635" t="s">
        <v>1423</v>
      </c>
      <c r="H2635">
        <v>127</v>
      </c>
    </row>
    <row r="2636" spans="1:8">
      <c r="A2636">
        <v>3951</v>
      </c>
      <c r="B2636" t="s">
        <v>479</v>
      </c>
      <c r="C2636">
        <v>74</v>
      </c>
      <c r="D2636" t="s">
        <v>654</v>
      </c>
      <c r="E2636">
        <v>693</v>
      </c>
      <c r="F2636" s="48" t="str">
        <f t="shared" si="41"/>
        <v>Tỉnh Cao BằngHuyện Nguyên BìnhXã Hưng Đạo</v>
      </c>
      <c r="G2636" t="s">
        <v>1402</v>
      </c>
      <c r="H2636">
        <v>128</v>
      </c>
    </row>
    <row r="2637" spans="1:8">
      <c r="A2637">
        <v>3952</v>
      </c>
      <c r="B2637" t="s">
        <v>479</v>
      </c>
      <c r="C2637">
        <v>74</v>
      </c>
      <c r="D2637" t="s">
        <v>655</v>
      </c>
      <c r="E2637">
        <v>694</v>
      </c>
      <c r="F2637" s="48" t="str">
        <f t="shared" si="41"/>
        <v>Tỉnh Cao BằngHuyện Thạch AnThị trấn Đông Khê</v>
      </c>
      <c r="G2637" t="s">
        <v>1424</v>
      </c>
      <c r="H2637">
        <v>129</v>
      </c>
    </row>
    <row r="2638" spans="1:8">
      <c r="A2638">
        <v>3953</v>
      </c>
      <c r="B2638" t="s">
        <v>479</v>
      </c>
      <c r="C2638">
        <v>74</v>
      </c>
      <c r="D2638" t="s">
        <v>655</v>
      </c>
      <c r="E2638">
        <v>694</v>
      </c>
      <c r="F2638" s="48" t="str">
        <f t="shared" si="41"/>
        <v>Tỉnh Cao BằngHuyện Thạch AnXã Canh Tân</v>
      </c>
      <c r="G2638" t="s">
        <v>1425</v>
      </c>
      <c r="H2638">
        <v>130</v>
      </c>
    </row>
    <row r="2639" spans="1:8">
      <c r="A2639">
        <v>3954</v>
      </c>
      <c r="B2639" t="s">
        <v>479</v>
      </c>
      <c r="C2639">
        <v>74</v>
      </c>
      <c r="D2639" t="s">
        <v>655</v>
      </c>
      <c r="E2639">
        <v>694</v>
      </c>
      <c r="F2639" s="48" t="str">
        <f t="shared" si="41"/>
        <v>Tỉnh Cao BằngHuyện Thạch AnXã Minh Khai</v>
      </c>
      <c r="G2639" t="s">
        <v>1426</v>
      </c>
      <c r="H2639">
        <v>131</v>
      </c>
    </row>
    <row r="2640" spans="1:8">
      <c r="A2640">
        <v>3955</v>
      </c>
      <c r="B2640" t="s">
        <v>479</v>
      </c>
      <c r="C2640">
        <v>74</v>
      </c>
      <c r="D2640" t="s">
        <v>655</v>
      </c>
      <c r="E2640">
        <v>694</v>
      </c>
      <c r="F2640" s="48" t="str">
        <f t="shared" si="41"/>
        <v>Tỉnh Cao BằngHuyện Thạch AnXã Thái Cường</v>
      </c>
      <c r="G2640" t="s">
        <v>1427</v>
      </c>
      <c r="H2640">
        <v>132</v>
      </c>
    </row>
    <row r="2641" spans="1:8">
      <c r="A2641">
        <v>3956</v>
      </c>
      <c r="B2641" t="s">
        <v>479</v>
      </c>
      <c r="C2641">
        <v>74</v>
      </c>
      <c r="D2641" t="s">
        <v>655</v>
      </c>
      <c r="E2641">
        <v>694</v>
      </c>
      <c r="F2641" s="48" t="str">
        <f t="shared" si="41"/>
        <v>Tỉnh Cao BằngHuyện Thạch AnXã Vân Trình</v>
      </c>
      <c r="G2641" t="s">
        <v>1428</v>
      </c>
      <c r="H2641">
        <v>133</v>
      </c>
    </row>
    <row r="2642" spans="1:8">
      <c r="A2642">
        <v>3957</v>
      </c>
      <c r="B2642" t="s">
        <v>479</v>
      </c>
      <c r="C2642">
        <v>74</v>
      </c>
      <c r="D2642" t="s">
        <v>655</v>
      </c>
      <c r="E2642">
        <v>694</v>
      </c>
      <c r="F2642" s="48" t="str">
        <f t="shared" si="41"/>
        <v>Tỉnh Cao BằngHuyện Thạch AnXã Thuỵ Hùng</v>
      </c>
      <c r="G2642" t="s">
        <v>1429</v>
      </c>
      <c r="H2642">
        <v>134</v>
      </c>
    </row>
    <row r="2643" spans="1:8">
      <c r="A2643">
        <v>3958</v>
      </c>
      <c r="B2643" t="s">
        <v>479</v>
      </c>
      <c r="C2643">
        <v>74</v>
      </c>
      <c r="D2643" t="s">
        <v>655</v>
      </c>
      <c r="E2643">
        <v>694</v>
      </c>
      <c r="F2643" s="48" t="str">
        <f t="shared" si="41"/>
        <v>Tỉnh Cao BằngHuyện Thạch AnXã Quang Trọng</v>
      </c>
      <c r="G2643" t="s">
        <v>1430</v>
      </c>
      <c r="H2643">
        <v>135</v>
      </c>
    </row>
    <row r="2644" spans="1:8">
      <c r="A2644">
        <v>4009</v>
      </c>
      <c r="B2644" t="s">
        <v>479</v>
      </c>
      <c r="C2644">
        <v>74</v>
      </c>
      <c r="D2644" t="s">
        <v>655</v>
      </c>
      <c r="E2644">
        <v>694</v>
      </c>
      <c r="F2644" s="48" t="str">
        <f t="shared" si="41"/>
        <v>Tỉnh Cao BằngHuyện Thạch AnXã Kim Đồng</v>
      </c>
      <c r="G2644" t="s">
        <v>1431</v>
      </c>
      <c r="H2644">
        <v>136</v>
      </c>
    </row>
    <row r="2645" spans="1:8">
      <c r="A2645">
        <v>4094</v>
      </c>
      <c r="B2645" t="s">
        <v>479</v>
      </c>
      <c r="C2645">
        <v>74</v>
      </c>
      <c r="D2645" t="s">
        <v>655</v>
      </c>
      <c r="E2645">
        <v>694</v>
      </c>
      <c r="F2645" s="48" t="str">
        <f t="shared" si="41"/>
        <v>Tỉnh Cao BằngHuyện Thạch AnXã Thị Ngân</v>
      </c>
      <c r="G2645" t="s">
        <v>1432</v>
      </c>
      <c r="H2645">
        <v>137</v>
      </c>
    </row>
    <row r="2646" spans="1:8">
      <c r="A2646">
        <v>4095</v>
      </c>
      <c r="B2646" t="s">
        <v>479</v>
      </c>
      <c r="C2646">
        <v>74</v>
      </c>
      <c r="D2646" t="s">
        <v>655</v>
      </c>
      <c r="E2646">
        <v>694</v>
      </c>
      <c r="F2646" s="48" t="str">
        <f t="shared" si="41"/>
        <v>Tỉnh Cao BằngHuyện Thạch AnXã Đức Thông</v>
      </c>
      <c r="G2646" t="s">
        <v>1433</v>
      </c>
      <c r="H2646">
        <v>138</v>
      </c>
    </row>
    <row r="2647" spans="1:8">
      <c r="A2647">
        <v>4096</v>
      </c>
      <c r="B2647" t="s">
        <v>479</v>
      </c>
      <c r="C2647">
        <v>74</v>
      </c>
      <c r="D2647" t="s">
        <v>655</v>
      </c>
      <c r="E2647">
        <v>694</v>
      </c>
      <c r="F2647" s="48" t="str">
        <f t="shared" si="41"/>
        <v>Tỉnh Cao BằngHuyện Thạch AnXã Trọng Con</v>
      </c>
      <c r="G2647" t="s">
        <v>1434</v>
      </c>
      <c r="H2647">
        <v>139</v>
      </c>
    </row>
    <row r="2648" spans="1:8">
      <c r="A2648">
        <v>4097</v>
      </c>
      <c r="B2648" t="s">
        <v>479</v>
      </c>
      <c r="C2648">
        <v>74</v>
      </c>
      <c r="D2648" t="s">
        <v>655</v>
      </c>
      <c r="E2648">
        <v>694</v>
      </c>
      <c r="F2648" s="48" t="str">
        <f t="shared" si="41"/>
        <v>Tỉnh Cao BằngHuyện Thạch AnXã Lê Lai</v>
      </c>
      <c r="G2648" t="s">
        <v>1435</v>
      </c>
      <c r="H2648">
        <v>140</v>
      </c>
    </row>
    <row r="2649" spans="1:8">
      <c r="A2649">
        <v>4098</v>
      </c>
      <c r="B2649" t="s">
        <v>479</v>
      </c>
      <c r="C2649">
        <v>74</v>
      </c>
      <c r="D2649" t="s">
        <v>655</v>
      </c>
      <c r="E2649">
        <v>694</v>
      </c>
      <c r="F2649" s="48" t="str">
        <f t="shared" si="41"/>
        <v>Tỉnh Cao BằngHuyện Thạch AnXã Đức Long</v>
      </c>
      <c r="G2649" t="s">
        <v>1393</v>
      </c>
      <c r="H2649">
        <v>141</v>
      </c>
    </row>
    <row r="2650" spans="1:8">
      <c r="A2650">
        <v>4099</v>
      </c>
      <c r="B2650" t="s">
        <v>479</v>
      </c>
      <c r="C2650">
        <v>74</v>
      </c>
      <c r="D2650" t="s">
        <v>655</v>
      </c>
      <c r="E2650">
        <v>694</v>
      </c>
      <c r="F2650" s="48" t="str">
        <f t="shared" si="41"/>
        <v>Tỉnh Cao BằngHuyện Thạch AnXã Danh Sỹ</v>
      </c>
      <c r="G2650" t="s">
        <v>1436</v>
      </c>
      <c r="H2650">
        <v>142</v>
      </c>
    </row>
    <row r="2651" spans="1:8">
      <c r="A2651">
        <v>4100</v>
      </c>
      <c r="B2651" t="s">
        <v>479</v>
      </c>
      <c r="C2651">
        <v>74</v>
      </c>
      <c r="D2651" t="s">
        <v>655</v>
      </c>
      <c r="E2651">
        <v>694</v>
      </c>
      <c r="F2651" s="48" t="str">
        <f t="shared" si="41"/>
        <v>Tỉnh Cao BằngHuyện Thạch AnXã Lê Lợi</v>
      </c>
      <c r="G2651" t="s">
        <v>1361</v>
      </c>
      <c r="H2651">
        <v>143</v>
      </c>
    </row>
    <row r="2652" spans="1:8">
      <c r="A2652">
        <v>4101</v>
      </c>
      <c r="B2652" t="s">
        <v>479</v>
      </c>
      <c r="C2652">
        <v>74</v>
      </c>
      <c r="D2652" t="s">
        <v>655</v>
      </c>
      <c r="E2652">
        <v>694</v>
      </c>
      <c r="F2652" s="48" t="str">
        <f t="shared" si="41"/>
        <v>Tỉnh Cao BằngHuyện Thạch AnXã Đức Xuân</v>
      </c>
      <c r="G2652" t="s">
        <v>1388</v>
      </c>
      <c r="H2652">
        <v>144</v>
      </c>
    </row>
    <row r="2653" spans="1:8">
      <c r="A2653">
        <v>4102</v>
      </c>
      <c r="B2653" t="s">
        <v>479</v>
      </c>
      <c r="C2653">
        <v>74</v>
      </c>
      <c r="D2653" t="s">
        <v>645</v>
      </c>
      <c r="E2653">
        <v>684</v>
      </c>
      <c r="F2653" s="48" t="str">
        <f t="shared" si="41"/>
        <v>Tỉnh Cao BằngHuyện Bảo LạcXã Bảo Toàn</v>
      </c>
      <c r="G2653" t="s">
        <v>1437</v>
      </c>
      <c r="H2653">
        <v>145</v>
      </c>
    </row>
    <row r="2654" spans="1:8">
      <c r="A2654">
        <v>4103</v>
      </c>
      <c r="B2654" t="s">
        <v>479</v>
      </c>
      <c r="C2654">
        <v>74</v>
      </c>
      <c r="D2654" t="s">
        <v>645</v>
      </c>
      <c r="E2654">
        <v>684</v>
      </c>
      <c r="F2654" s="48" t="str">
        <f t="shared" si="41"/>
        <v>Tỉnh Cao BằngHuyện Bảo LạcXã Cốc Pàng</v>
      </c>
      <c r="G2654" t="s">
        <v>1438</v>
      </c>
      <c r="H2654">
        <v>146</v>
      </c>
    </row>
    <row r="2655" spans="1:8">
      <c r="A2655">
        <v>4104</v>
      </c>
      <c r="B2655" t="s">
        <v>479</v>
      </c>
      <c r="C2655">
        <v>74</v>
      </c>
      <c r="D2655" t="s">
        <v>645</v>
      </c>
      <c r="E2655">
        <v>684</v>
      </c>
      <c r="F2655" s="48" t="str">
        <f t="shared" si="41"/>
        <v>Tỉnh Cao BằngHuyện Bảo LạcXã Cô Ba</v>
      </c>
      <c r="G2655" t="s">
        <v>1439</v>
      </c>
      <c r="H2655">
        <v>147</v>
      </c>
    </row>
    <row r="2656" spans="1:8">
      <c r="A2656">
        <v>4105</v>
      </c>
      <c r="B2656" t="s">
        <v>479</v>
      </c>
      <c r="C2656">
        <v>74</v>
      </c>
      <c r="D2656" t="s">
        <v>645</v>
      </c>
      <c r="E2656">
        <v>684</v>
      </c>
      <c r="F2656" s="48" t="str">
        <f t="shared" si="41"/>
        <v>Tỉnh Cao BằngHuyện Bảo LạcThị trấn Bảo Lạc</v>
      </c>
      <c r="G2656" t="s">
        <v>1440</v>
      </c>
      <c r="H2656">
        <v>148</v>
      </c>
    </row>
    <row r="2657" spans="1:8">
      <c r="A2657">
        <v>4106</v>
      </c>
      <c r="B2657" t="s">
        <v>479</v>
      </c>
      <c r="C2657">
        <v>74</v>
      </c>
      <c r="D2657" t="s">
        <v>645</v>
      </c>
      <c r="E2657">
        <v>684</v>
      </c>
      <c r="F2657" s="48" t="str">
        <f t="shared" si="41"/>
        <v>Tỉnh Cao BằngHuyện Bảo LạcXã Thượng Hà</v>
      </c>
      <c r="G2657" t="s">
        <v>1441</v>
      </c>
      <c r="H2657">
        <v>149</v>
      </c>
    </row>
    <row r="2658" spans="1:8">
      <c r="A2658">
        <v>4107</v>
      </c>
      <c r="B2658" t="s">
        <v>479</v>
      </c>
      <c r="C2658">
        <v>74</v>
      </c>
      <c r="D2658" t="s">
        <v>645</v>
      </c>
      <c r="E2658">
        <v>684</v>
      </c>
      <c r="F2658" s="48" t="str">
        <f t="shared" si="41"/>
        <v>Tỉnh Cao BằngHuyện Bảo LạcXã Hưng Đạo</v>
      </c>
      <c r="G2658" t="s">
        <v>1402</v>
      </c>
      <c r="H2658">
        <v>150</v>
      </c>
    </row>
    <row r="2659" spans="1:8">
      <c r="A2659">
        <v>4108</v>
      </c>
      <c r="B2659" t="s">
        <v>479</v>
      </c>
      <c r="C2659">
        <v>74</v>
      </c>
      <c r="D2659" t="s">
        <v>645</v>
      </c>
      <c r="E2659">
        <v>684</v>
      </c>
      <c r="F2659" s="48" t="str">
        <f t="shared" si="41"/>
        <v>Tỉnh Cao BằngHuyện Bảo LạcXã Hưng Thịnh</v>
      </c>
      <c r="G2659" t="s">
        <v>1442</v>
      </c>
      <c r="H2659">
        <v>151</v>
      </c>
    </row>
    <row r="2660" spans="1:8">
      <c r="A2660">
        <v>4109</v>
      </c>
      <c r="B2660" t="s">
        <v>479</v>
      </c>
      <c r="C2660">
        <v>74</v>
      </c>
      <c r="D2660" t="s">
        <v>645</v>
      </c>
      <c r="E2660">
        <v>684</v>
      </c>
      <c r="F2660" s="48" t="str">
        <f t="shared" si="41"/>
        <v>Tỉnh Cao BằngHuyện Bảo LạcXã Sơn Lập</v>
      </c>
      <c r="G2660" t="s">
        <v>1443</v>
      </c>
      <c r="H2660">
        <v>152</v>
      </c>
    </row>
    <row r="2661" spans="1:8">
      <c r="A2661">
        <v>4110</v>
      </c>
      <c r="B2661" t="s">
        <v>479</v>
      </c>
      <c r="C2661">
        <v>74</v>
      </c>
      <c r="D2661" t="s">
        <v>645</v>
      </c>
      <c r="E2661">
        <v>684</v>
      </c>
      <c r="F2661" s="48" t="str">
        <f t="shared" si="41"/>
        <v>Tỉnh Cao BằngHuyện Bảo LạcXã Kim Cúc</v>
      </c>
      <c r="G2661" t="s">
        <v>1444</v>
      </c>
      <c r="H2661">
        <v>153</v>
      </c>
    </row>
    <row r="2662" spans="1:8">
      <c r="A2662">
        <v>4111</v>
      </c>
      <c r="B2662" t="s">
        <v>479</v>
      </c>
      <c r="C2662">
        <v>74</v>
      </c>
      <c r="D2662" t="s">
        <v>645</v>
      </c>
      <c r="E2662">
        <v>684</v>
      </c>
      <c r="F2662" s="48" t="str">
        <f t="shared" si="41"/>
        <v>Tỉnh Cao BằngHuyện Bảo LạcXã Khánh Xuân</v>
      </c>
      <c r="G2662" t="s">
        <v>1445</v>
      </c>
      <c r="H2662">
        <v>154</v>
      </c>
    </row>
    <row r="2663" spans="1:8">
      <c r="A2663">
        <v>4112</v>
      </c>
      <c r="B2663" t="s">
        <v>479</v>
      </c>
      <c r="C2663">
        <v>74</v>
      </c>
      <c r="D2663" t="s">
        <v>645</v>
      </c>
      <c r="E2663">
        <v>684</v>
      </c>
      <c r="F2663" s="48" t="str">
        <f t="shared" si="41"/>
        <v>Tỉnh Cao BằngHuyện Bảo LạcXã Hồng An</v>
      </c>
      <c r="G2663" t="s">
        <v>1446</v>
      </c>
      <c r="H2663">
        <v>155</v>
      </c>
    </row>
    <row r="2664" spans="1:8">
      <c r="A2664">
        <v>4113</v>
      </c>
      <c r="B2664" t="s">
        <v>479</v>
      </c>
      <c r="C2664">
        <v>74</v>
      </c>
      <c r="D2664" t="s">
        <v>645</v>
      </c>
      <c r="E2664">
        <v>684</v>
      </c>
      <c r="F2664" s="48" t="str">
        <f t="shared" si="41"/>
        <v>Tỉnh Cao BằngHuyện Bảo LạcXã Xuân Trường</v>
      </c>
      <c r="G2664" t="s">
        <v>1447</v>
      </c>
      <c r="H2664">
        <v>156</v>
      </c>
    </row>
    <row r="2665" spans="1:8">
      <c r="A2665">
        <v>4114</v>
      </c>
      <c r="B2665" t="s">
        <v>479</v>
      </c>
      <c r="C2665">
        <v>74</v>
      </c>
      <c r="D2665" t="s">
        <v>645</v>
      </c>
      <c r="E2665">
        <v>684</v>
      </c>
      <c r="F2665" s="48" t="str">
        <f t="shared" si="41"/>
        <v>Tỉnh Cao BằngHuyện Bảo LạcXã Huy Giáp</v>
      </c>
      <c r="G2665" t="s">
        <v>1448</v>
      </c>
      <c r="H2665">
        <v>157</v>
      </c>
    </row>
    <row r="2666" spans="1:8">
      <c r="A2666">
        <v>4115</v>
      </c>
      <c r="B2666" t="s">
        <v>479</v>
      </c>
      <c r="C2666">
        <v>74</v>
      </c>
      <c r="D2666" t="s">
        <v>645</v>
      </c>
      <c r="E2666">
        <v>684</v>
      </c>
      <c r="F2666" s="48" t="str">
        <f t="shared" si="41"/>
        <v>Tỉnh Cao BằngHuyện Bảo LạcXã Đình Phùng</v>
      </c>
      <c r="G2666" t="s">
        <v>1449</v>
      </c>
      <c r="H2666">
        <v>158</v>
      </c>
    </row>
    <row r="2667" spans="1:8">
      <c r="A2667">
        <v>4116</v>
      </c>
      <c r="B2667" t="s">
        <v>479</v>
      </c>
      <c r="C2667">
        <v>74</v>
      </c>
      <c r="D2667" t="s">
        <v>645</v>
      </c>
      <c r="E2667">
        <v>684</v>
      </c>
      <c r="F2667" s="48" t="str">
        <f t="shared" si="41"/>
        <v>Tỉnh Cao BằngHuyện Bảo LạcXã Hồng Trị</v>
      </c>
      <c r="G2667" t="s">
        <v>1450</v>
      </c>
      <c r="H2667">
        <v>159</v>
      </c>
    </row>
    <row r="2668" spans="1:8">
      <c r="A2668">
        <v>4117</v>
      </c>
      <c r="B2668" t="s">
        <v>479</v>
      </c>
      <c r="C2668">
        <v>74</v>
      </c>
      <c r="D2668" t="s">
        <v>645</v>
      </c>
      <c r="E2668">
        <v>684</v>
      </c>
      <c r="F2668" s="48" t="str">
        <f t="shared" si="41"/>
        <v>Tỉnh Cao BằngHuyện Bảo LạcXã Phan Thanh</v>
      </c>
      <c r="G2668" t="s">
        <v>1419</v>
      </c>
      <c r="H2668">
        <v>160</v>
      </c>
    </row>
    <row r="2669" spans="1:8">
      <c r="A2669">
        <v>4118</v>
      </c>
      <c r="B2669" t="s">
        <v>479</v>
      </c>
      <c r="C2669">
        <v>74</v>
      </c>
      <c r="D2669" t="s">
        <v>645</v>
      </c>
      <c r="E2669">
        <v>684</v>
      </c>
      <c r="F2669" s="48" t="str">
        <f t="shared" si="41"/>
        <v>Tỉnh Cao BằngHuyện Bảo LạcXã Sơn Lộ</v>
      </c>
      <c r="G2669" t="s">
        <v>1451</v>
      </c>
      <c r="H2669">
        <v>161</v>
      </c>
    </row>
    <row r="2670" spans="1:8">
      <c r="A2670">
        <v>4119</v>
      </c>
      <c r="B2670" t="s">
        <v>479</v>
      </c>
      <c r="C2670">
        <v>74</v>
      </c>
      <c r="D2670" t="s">
        <v>647</v>
      </c>
      <c r="E2670">
        <v>686</v>
      </c>
      <c r="F2670" s="48" t="str">
        <f t="shared" si="41"/>
        <v>Tỉnh Cao BằngHuyện Hà QuảngXã Kéo Yên</v>
      </c>
      <c r="G2670" t="s">
        <v>1452</v>
      </c>
      <c r="H2670">
        <v>162</v>
      </c>
    </row>
    <row r="2671" spans="1:8">
      <c r="A2671">
        <v>4120</v>
      </c>
      <c r="B2671" t="s">
        <v>479</v>
      </c>
      <c r="C2671">
        <v>74</v>
      </c>
      <c r="D2671" t="s">
        <v>647</v>
      </c>
      <c r="E2671">
        <v>686</v>
      </c>
      <c r="F2671" s="48" t="str">
        <f t="shared" si="41"/>
        <v>Tỉnh Cao BằngHuyện Hà QuảngXã Cải Viên</v>
      </c>
      <c r="G2671" t="s">
        <v>1453</v>
      </c>
      <c r="H2671">
        <v>163</v>
      </c>
    </row>
    <row r="2672" spans="1:8">
      <c r="A2672">
        <v>4121</v>
      </c>
      <c r="B2672" t="s">
        <v>479</v>
      </c>
      <c r="C2672">
        <v>74</v>
      </c>
      <c r="D2672" t="s">
        <v>647</v>
      </c>
      <c r="E2672">
        <v>686</v>
      </c>
      <c r="F2672" s="48" t="str">
        <f t="shared" si="41"/>
        <v>Tỉnh Cao BằngHuyện Hà QuảngXã Sĩ Hai</v>
      </c>
      <c r="G2672" t="s">
        <v>1454</v>
      </c>
      <c r="H2672">
        <v>164</v>
      </c>
    </row>
    <row r="2673" spans="1:8">
      <c r="A2673">
        <v>4122</v>
      </c>
      <c r="B2673" t="s">
        <v>479</v>
      </c>
      <c r="C2673">
        <v>74</v>
      </c>
      <c r="D2673" t="s">
        <v>647</v>
      </c>
      <c r="E2673">
        <v>686</v>
      </c>
      <c r="F2673" s="48" t="str">
        <f t="shared" si="41"/>
        <v>Tỉnh Cao BằngHuyện Hà QuảngXã Lũng Nặm</v>
      </c>
      <c r="G2673" t="s">
        <v>1455</v>
      </c>
      <c r="H2673">
        <v>165</v>
      </c>
    </row>
    <row r="2674" spans="1:8">
      <c r="A2674">
        <v>4123</v>
      </c>
      <c r="B2674" t="s">
        <v>479</v>
      </c>
      <c r="C2674">
        <v>74</v>
      </c>
      <c r="D2674" t="s">
        <v>647</v>
      </c>
      <c r="E2674">
        <v>686</v>
      </c>
      <c r="F2674" s="48" t="str">
        <f t="shared" si="41"/>
        <v>Tỉnh Cao BằngHuyện Hà QuảngXã Trường Hà</v>
      </c>
      <c r="G2674" t="s">
        <v>1456</v>
      </c>
      <c r="H2674">
        <v>166</v>
      </c>
    </row>
    <row r="2675" spans="1:8">
      <c r="A2675">
        <v>4124</v>
      </c>
      <c r="B2675" t="s">
        <v>479</v>
      </c>
      <c r="C2675">
        <v>74</v>
      </c>
      <c r="D2675" t="s">
        <v>647</v>
      </c>
      <c r="E2675">
        <v>686</v>
      </c>
      <c r="F2675" s="48" t="str">
        <f t="shared" si="41"/>
        <v>Tỉnh Cao BằngHuyện Hà QuảngXã Nội Thôn</v>
      </c>
      <c r="G2675" t="s">
        <v>1457</v>
      </c>
      <c r="H2675">
        <v>167</v>
      </c>
    </row>
    <row r="2676" spans="1:8">
      <c r="A2676">
        <v>4125</v>
      </c>
      <c r="B2676" t="s">
        <v>479</v>
      </c>
      <c r="C2676">
        <v>74</v>
      </c>
      <c r="D2676" t="s">
        <v>647</v>
      </c>
      <c r="E2676">
        <v>686</v>
      </c>
      <c r="F2676" s="48" t="str">
        <f t="shared" si="41"/>
        <v>Tỉnh Cao BằngHuyện Hà QuảngXã Thượng Thôn</v>
      </c>
      <c r="G2676" t="s">
        <v>1458</v>
      </c>
      <c r="H2676">
        <v>168</v>
      </c>
    </row>
    <row r="2677" spans="1:8">
      <c r="A2677">
        <v>4126</v>
      </c>
      <c r="B2677" t="s">
        <v>479</v>
      </c>
      <c r="C2677">
        <v>74</v>
      </c>
      <c r="D2677" t="s">
        <v>647</v>
      </c>
      <c r="E2677">
        <v>686</v>
      </c>
      <c r="F2677" s="48" t="str">
        <f t="shared" si="41"/>
        <v>Tỉnh Cao BằngHuyện Hà QuảngXã Quý Quân</v>
      </c>
      <c r="G2677" t="s">
        <v>1459</v>
      </c>
      <c r="H2677">
        <v>169</v>
      </c>
    </row>
    <row r="2678" spans="1:8">
      <c r="A2678">
        <v>4127</v>
      </c>
      <c r="B2678" t="s">
        <v>479</v>
      </c>
      <c r="C2678">
        <v>74</v>
      </c>
      <c r="D2678" t="s">
        <v>647</v>
      </c>
      <c r="E2678">
        <v>686</v>
      </c>
      <c r="F2678" s="48" t="str">
        <f t="shared" si="41"/>
        <v>Tỉnh Cao BằngHuyện Hà QuảngXã Mã Ba</v>
      </c>
      <c r="G2678" t="s">
        <v>1460</v>
      </c>
      <c r="H2678">
        <v>170</v>
      </c>
    </row>
    <row r="2679" spans="1:8">
      <c r="A2679">
        <v>4128</v>
      </c>
      <c r="B2679" t="s">
        <v>479</v>
      </c>
      <c r="C2679">
        <v>74</v>
      </c>
      <c r="D2679" t="s">
        <v>647</v>
      </c>
      <c r="E2679">
        <v>686</v>
      </c>
      <c r="F2679" s="48" t="str">
        <f t="shared" si="41"/>
        <v>Tỉnh Cao BằngHuyện Hà QuảngXã Tổng Cọt</v>
      </c>
      <c r="G2679" t="s">
        <v>1461</v>
      </c>
      <c r="H2679">
        <v>171</v>
      </c>
    </row>
    <row r="2680" spans="1:8">
      <c r="A2680">
        <v>4129</v>
      </c>
      <c r="B2680" t="s">
        <v>479</v>
      </c>
      <c r="C2680">
        <v>74</v>
      </c>
      <c r="D2680" t="s">
        <v>647</v>
      </c>
      <c r="E2680">
        <v>686</v>
      </c>
      <c r="F2680" s="48" t="str">
        <f t="shared" si="41"/>
        <v>Tỉnh Cao BằngHuyện Hà QuảngXã Phù Ngọc</v>
      </c>
      <c r="G2680" t="s">
        <v>1462</v>
      </c>
      <c r="H2680">
        <v>172</v>
      </c>
    </row>
    <row r="2681" spans="1:8">
      <c r="A2681">
        <v>4130</v>
      </c>
      <c r="B2681" t="s">
        <v>479</v>
      </c>
      <c r="C2681">
        <v>74</v>
      </c>
      <c r="D2681" t="s">
        <v>647</v>
      </c>
      <c r="E2681">
        <v>686</v>
      </c>
      <c r="F2681" s="48" t="str">
        <f t="shared" si="41"/>
        <v>Tỉnh Cao BằngHuyện Hà QuảngXã Đào Ngạn</v>
      </c>
      <c r="G2681" t="s">
        <v>1463</v>
      </c>
      <c r="H2681">
        <v>173</v>
      </c>
    </row>
    <row r="2682" spans="1:8">
      <c r="A2682">
        <v>4131</v>
      </c>
      <c r="B2682" t="s">
        <v>479</v>
      </c>
      <c r="C2682">
        <v>74</v>
      </c>
      <c r="D2682" t="s">
        <v>647</v>
      </c>
      <c r="E2682">
        <v>686</v>
      </c>
      <c r="F2682" s="48" t="str">
        <f t="shared" si="41"/>
        <v>Tỉnh Cao BằngHuyện Hà QuảngThị trấn Xuân Hoà</v>
      </c>
      <c r="G2682" t="s">
        <v>1464</v>
      </c>
      <c r="H2682">
        <v>174</v>
      </c>
    </row>
    <row r="2683" spans="1:8">
      <c r="A2683">
        <v>4132</v>
      </c>
      <c r="B2683" t="s">
        <v>479</v>
      </c>
      <c r="C2683">
        <v>74</v>
      </c>
      <c r="D2683" t="s">
        <v>647</v>
      </c>
      <c r="E2683">
        <v>686</v>
      </c>
      <c r="F2683" s="48" t="str">
        <f t="shared" si="41"/>
        <v>Tỉnh Cao BằngHuyện Hà QuảngXã Sóc Hà</v>
      </c>
      <c r="G2683" t="s">
        <v>1465</v>
      </c>
      <c r="H2683">
        <v>175</v>
      </c>
    </row>
    <row r="2684" spans="1:8">
      <c r="A2684">
        <v>4133</v>
      </c>
      <c r="B2684" t="s">
        <v>479</v>
      </c>
      <c r="C2684">
        <v>74</v>
      </c>
      <c r="D2684" t="s">
        <v>647</v>
      </c>
      <c r="E2684">
        <v>686</v>
      </c>
      <c r="F2684" s="48" t="str">
        <f t="shared" si="41"/>
        <v>Tỉnh Cao BằngHuyện Hà QuảngXã Vần Dính</v>
      </c>
      <c r="G2684" t="s">
        <v>1466</v>
      </c>
      <c r="H2684">
        <v>176</v>
      </c>
    </row>
    <row r="2685" spans="1:8">
      <c r="A2685">
        <v>4134</v>
      </c>
      <c r="B2685" t="s">
        <v>479</v>
      </c>
      <c r="C2685">
        <v>74</v>
      </c>
      <c r="D2685" t="s">
        <v>647</v>
      </c>
      <c r="E2685">
        <v>686</v>
      </c>
      <c r="F2685" s="48" t="str">
        <f t="shared" si="41"/>
        <v>Tỉnh Cao BằngHuyện Hà QuảngXã Vân An</v>
      </c>
      <c r="G2685" t="s">
        <v>1467</v>
      </c>
      <c r="H2685">
        <v>177</v>
      </c>
    </row>
    <row r="2686" spans="1:8">
      <c r="A2686">
        <v>4135</v>
      </c>
      <c r="B2686" t="s">
        <v>479</v>
      </c>
      <c r="C2686">
        <v>74</v>
      </c>
      <c r="D2686" t="s">
        <v>647</v>
      </c>
      <c r="E2686">
        <v>686</v>
      </c>
      <c r="F2686" s="48" t="str">
        <f t="shared" si="41"/>
        <v>Tỉnh Cao BằngHuyện Hà QuảngXã Hạ Thôn</v>
      </c>
      <c r="G2686" t="s">
        <v>1468</v>
      </c>
      <c r="H2686">
        <v>178</v>
      </c>
    </row>
    <row r="2687" spans="1:8">
      <c r="A2687">
        <v>4136</v>
      </c>
      <c r="B2687" t="s">
        <v>479</v>
      </c>
      <c r="C2687">
        <v>74</v>
      </c>
      <c r="D2687" t="s">
        <v>647</v>
      </c>
      <c r="E2687">
        <v>686</v>
      </c>
      <c r="F2687" s="48" t="str">
        <f t="shared" si="41"/>
        <v>Tỉnh Cao BằngHuyện Hà QuảngXã Nà Sác</v>
      </c>
      <c r="G2687" t="s">
        <v>1469</v>
      </c>
      <c r="H2687">
        <v>179</v>
      </c>
    </row>
    <row r="2688" spans="1:8">
      <c r="A2688">
        <v>4137</v>
      </c>
      <c r="B2688" t="s">
        <v>479</v>
      </c>
      <c r="C2688">
        <v>74</v>
      </c>
      <c r="D2688" t="s">
        <v>647</v>
      </c>
      <c r="E2688">
        <v>686</v>
      </c>
      <c r="F2688" s="48" t="str">
        <f t="shared" si="41"/>
        <v>Tỉnh Cao BằngHuyện Hà QuảngXã Hồng Sĩ</v>
      </c>
      <c r="G2688" t="s">
        <v>1470</v>
      </c>
      <c r="H2688">
        <v>180</v>
      </c>
    </row>
    <row r="2689" spans="1:8">
      <c r="A2689">
        <v>4138</v>
      </c>
      <c r="B2689" t="s">
        <v>479</v>
      </c>
      <c r="C2689">
        <v>74</v>
      </c>
      <c r="D2689" t="s">
        <v>651</v>
      </c>
      <c r="E2689">
        <v>690</v>
      </c>
      <c r="F2689" s="48" t="str">
        <f t="shared" si="41"/>
        <v>Tỉnh Cao BằngHuyện Quảng UyênXã Tự Do</v>
      </c>
      <c r="G2689" t="s">
        <v>1471</v>
      </c>
      <c r="H2689">
        <v>181</v>
      </c>
    </row>
    <row r="2690" spans="1:8">
      <c r="A2690">
        <v>4139</v>
      </c>
      <c r="B2690" t="s">
        <v>479</v>
      </c>
      <c r="C2690">
        <v>74</v>
      </c>
      <c r="D2690" t="s">
        <v>651</v>
      </c>
      <c r="E2690">
        <v>690</v>
      </c>
      <c r="F2690" s="48" t="str">
        <f t="shared" ref="F2690:F2753" si="42">B2690&amp;D2690&amp;G2690</f>
        <v>Tỉnh Cao BằngHuyện Quảng UyênThị trấn Quảng Uyên</v>
      </c>
      <c r="G2690" t="s">
        <v>1472</v>
      </c>
      <c r="H2690">
        <v>182</v>
      </c>
    </row>
    <row r="2691" spans="1:8">
      <c r="A2691">
        <v>4140</v>
      </c>
      <c r="B2691" t="s">
        <v>479</v>
      </c>
      <c r="C2691">
        <v>74</v>
      </c>
      <c r="D2691" t="s">
        <v>651</v>
      </c>
      <c r="E2691">
        <v>690</v>
      </c>
      <c r="F2691" s="48" t="str">
        <f t="shared" si="42"/>
        <v>Tỉnh Cao BằngHuyện Quảng UyênXã Phi Hải</v>
      </c>
      <c r="G2691" t="s">
        <v>1473</v>
      </c>
      <c r="H2691">
        <v>183</v>
      </c>
    </row>
    <row r="2692" spans="1:8">
      <c r="A2692">
        <v>4141</v>
      </c>
      <c r="B2692" t="s">
        <v>479</v>
      </c>
      <c r="C2692">
        <v>74</v>
      </c>
      <c r="D2692" t="s">
        <v>651</v>
      </c>
      <c r="E2692">
        <v>690</v>
      </c>
      <c r="F2692" s="48" t="str">
        <f t="shared" si="42"/>
        <v>Tỉnh Cao BằngHuyện Quảng UyênXã Bình Lăng</v>
      </c>
      <c r="G2692" t="s">
        <v>1474</v>
      </c>
      <c r="H2692">
        <v>184</v>
      </c>
    </row>
    <row r="2693" spans="1:8">
      <c r="A2693">
        <v>4142</v>
      </c>
      <c r="B2693" t="s">
        <v>479</v>
      </c>
      <c r="C2693">
        <v>74</v>
      </c>
      <c r="D2693" t="s">
        <v>651</v>
      </c>
      <c r="E2693">
        <v>690</v>
      </c>
      <c r="F2693" s="48" t="str">
        <f t="shared" si="42"/>
        <v>Tỉnh Cao BằngHuyện Quảng UyênXã Quốc Dân</v>
      </c>
      <c r="G2693" t="s">
        <v>1475</v>
      </c>
      <c r="H2693">
        <v>185</v>
      </c>
    </row>
    <row r="2694" spans="1:8">
      <c r="A2694">
        <v>4143</v>
      </c>
      <c r="B2694" t="s">
        <v>479</v>
      </c>
      <c r="C2694">
        <v>74</v>
      </c>
      <c r="D2694" t="s">
        <v>651</v>
      </c>
      <c r="E2694">
        <v>690</v>
      </c>
      <c r="F2694" s="48" t="str">
        <f t="shared" si="42"/>
        <v>Tỉnh Cao BằngHuyện Quảng UyênXã Ngọc Động</v>
      </c>
      <c r="G2694" t="s">
        <v>1476</v>
      </c>
      <c r="H2694">
        <v>186</v>
      </c>
    </row>
    <row r="2695" spans="1:8">
      <c r="A2695">
        <v>4144</v>
      </c>
      <c r="B2695" t="s">
        <v>479</v>
      </c>
      <c r="C2695">
        <v>74</v>
      </c>
      <c r="D2695" t="s">
        <v>651</v>
      </c>
      <c r="E2695">
        <v>690</v>
      </c>
      <c r="F2695" s="48" t="str">
        <f t="shared" si="42"/>
        <v>Tỉnh Cao BằngHuyện Quảng UyênXã Hoàng Hải</v>
      </c>
      <c r="G2695" t="s">
        <v>1477</v>
      </c>
      <c r="H2695">
        <v>187</v>
      </c>
    </row>
    <row r="2696" spans="1:8">
      <c r="A2696">
        <v>4145</v>
      </c>
      <c r="B2696" t="s">
        <v>479</v>
      </c>
      <c r="C2696">
        <v>74</v>
      </c>
      <c r="D2696" t="s">
        <v>651</v>
      </c>
      <c r="E2696">
        <v>690</v>
      </c>
      <c r="F2696" s="48" t="str">
        <f t="shared" si="42"/>
        <v>Tỉnh Cao BằngHuyện Quảng UyênXã Hạnh Phúc</v>
      </c>
      <c r="G2696" t="s">
        <v>1478</v>
      </c>
      <c r="H2696">
        <v>188</v>
      </c>
    </row>
    <row r="2697" spans="1:8">
      <c r="A2697">
        <v>4146</v>
      </c>
      <c r="B2697" t="s">
        <v>479</v>
      </c>
      <c r="C2697">
        <v>74</v>
      </c>
      <c r="D2697" t="s">
        <v>651</v>
      </c>
      <c r="E2697">
        <v>690</v>
      </c>
      <c r="F2697" s="48" t="str">
        <f t="shared" si="42"/>
        <v>Tỉnh Cao BằngHuyện Quảng UyênXã Phúc Sen</v>
      </c>
      <c r="G2697" t="s">
        <v>1479</v>
      </c>
      <c r="H2697">
        <v>189</v>
      </c>
    </row>
    <row r="2698" spans="1:8">
      <c r="A2698">
        <v>4147</v>
      </c>
      <c r="B2698" t="s">
        <v>479</v>
      </c>
      <c r="C2698">
        <v>74</v>
      </c>
      <c r="D2698" t="s">
        <v>651</v>
      </c>
      <c r="E2698">
        <v>690</v>
      </c>
      <c r="F2698" s="48" t="str">
        <f t="shared" si="42"/>
        <v>Tỉnh Cao BằngHuyện Quảng UyênXã Chí Thảo</v>
      </c>
      <c r="G2698" t="s">
        <v>1480</v>
      </c>
      <c r="H2698">
        <v>190</v>
      </c>
    </row>
    <row r="2699" spans="1:8">
      <c r="A2699">
        <v>4148</v>
      </c>
      <c r="B2699" t="s">
        <v>479</v>
      </c>
      <c r="C2699">
        <v>74</v>
      </c>
      <c r="D2699" t="s">
        <v>651</v>
      </c>
      <c r="E2699">
        <v>690</v>
      </c>
      <c r="F2699" s="48" t="str">
        <f t="shared" si="42"/>
        <v>Tỉnh Cao BằngHuyện Quảng UyênXã Cai Bộ</v>
      </c>
      <c r="G2699" t="s">
        <v>1481</v>
      </c>
      <c r="H2699">
        <v>191</v>
      </c>
    </row>
    <row r="2700" spans="1:8">
      <c r="A2700">
        <v>4149</v>
      </c>
      <c r="B2700" t="s">
        <v>479</v>
      </c>
      <c r="C2700">
        <v>74</v>
      </c>
      <c r="D2700" t="s">
        <v>651</v>
      </c>
      <c r="E2700">
        <v>690</v>
      </c>
      <c r="F2700" s="48" t="str">
        <f t="shared" si="42"/>
        <v>Tỉnh Cao BằngHuyện Quảng UyênXã Quốc Phong</v>
      </c>
      <c r="G2700" t="s">
        <v>1482</v>
      </c>
      <c r="H2700">
        <v>192</v>
      </c>
    </row>
    <row r="2701" spans="1:8">
      <c r="A2701">
        <v>4150</v>
      </c>
      <c r="B2701" t="s">
        <v>479</v>
      </c>
      <c r="C2701">
        <v>74</v>
      </c>
      <c r="D2701" t="s">
        <v>651</v>
      </c>
      <c r="E2701">
        <v>690</v>
      </c>
      <c r="F2701" s="48" t="str">
        <f t="shared" si="42"/>
        <v>Tỉnh Cao BằngHuyện Quảng UyênXã Độc Lập</v>
      </c>
      <c r="G2701" t="s">
        <v>1483</v>
      </c>
      <c r="H2701">
        <v>193</v>
      </c>
    </row>
    <row r="2702" spans="1:8">
      <c r="A2702">
        <v>4151</v>
      </c>
      <c r="B2702" t="s">
        <v>479</v>
      </c>
      <c r="C2702">
        <v>74</v>
      </c>
      <c r="D2702" t="s">
        <v>651</v>
      </c>
      <c r="E2702">
        <v>690</v>
      </c>
      <c r="F2702" s="48" t="str">
        <f t="shared" si="42"/>
        <v>Tỉnh Cao BằngHuyện Quảng UyênXã Quảng Hưng</v>
      </c>
      <c r="G2702" t="s">
        <v>1484</v>
      </c>
      <c r="H2702">
        <v>194</v>
      </c>
    </row>
    <row r="2703" spans="1:8">
      <c r="A2703">
        <v>4152</v>
      </c>
      <c r="B2703" t="s">
        <v>479</v>
      </c>
      <c r="C2703">
        <v>74</v>
      </c>
      <c r="D2703" t="s">
        <v>651</v>
      </c>
      <c r="E2703">
        <v>690</v>
      </c>
      <c r="F2703" s="48" t="str">
        <f t="shared" si="42"/>
        <v>Tỉnh Cao BằngHuyện Quảng UyênXã Đoài Khôn</v>
      </c>
      <c r="G2703" t="s">
        <v>1485</v>
      </c>
      <c r="H2703">
        <v>195</v>
      </c>
    </row>
    <row r="2704" spans="1:8">
      <c r="A2704">
        <v>4153</v>
      </c>
      <c r="B2704" t="s">
        <v>479</v>
      </c>
      <c r="C2704">
        <v>74</v>
      </c>
      <c r="D2704" t="s">
        <v>651</v>
      </c>
      <c r="E2704">
        <v>690</v>
      </c>
      <c r="F2704" s="48" t="str">
        <f t="shared" si="42"/>
        <v>Tỉnh Cao BằngHuyện Quảng UyênXã Hồng Định</v>
      </c>
      <c r="G2704" t="s">
        <v>1486</v>
      </c>
      <c r="H2704">
        <v>196</v>
      </c>
    </row>
    <row r="2705" spans="1:8">
      <c r="A2705">
        <v>4154</v>
      </c>
      <c r="B2705" t="s">
        <v>479</v>
      </c>
      <c r="C2705">
        <v>74</v>
      </c>
      <c r="D2705" t="s">
        <v>651</v>
      </c>
      <c r="E2705">
        <v>690</v>
      </c>
      <c r="F2705" s="48" t="str">
        <f t="shared" si="42"/>
        <v>Tỉnh Cao BằngHuyện Quảng UyênXã Hồng Quang</v>
      </c>
      <c r="G2705" t="s">
        <v>1487</v>
      </c>
      <c r="H2705">
        <v>197</v>
      </c>
    </row>
    <row r="2706" spans="1:8">
      <c r="A2706">
        <v>9444</v>
      </c>
      <c r="B2706" t="s">
        <v>479</v>
      </c>
      <c r="C2706">
        <v>74</v>
      </c>
      <c r="D2706" t="s">
        <v>649</v>
      </c>
      <c r="E2706">
        <v>688</v>
      </c>
      <c r="F2706" s="48" t="str">
        <f t="shared" si="42"/>
        <v>Tỉnh Cao BằngHuyện Trùng KhánhXã Lăng Yên</v>
      </c>
      <c r="G2706" t="s">
        <v>3377</v>
      </c>
      <c r="H2706">
        <v>2296</v>
      </c>
    </row>
    <row r="2707" spans="1:8">
      <c r="A2707">
        <v>9445</v>
      </c>
      <c r="B2707" t="s">
        <v>479</v>
      </c>
      <c r="C2707">
        <v>74</v>
      </c>
      <c r="D2707" t="s">
        <v>649</v>
      </c>
      <c r="E2707">
        <v>688</v>
      </c>
      <c r="F2707" s="48" t="str">
        <f t="shared" si="42"/>
        <v>Tỉnh Cao BằngHuyện Trùng KhánhXã Cao Thăng</v>
      </c>
      <c r="G2707" t="s">
        <v>3378</v>
      </c>
      <c r="H2707">
        <v>2297</v>
      </c>
    </row>
    <row r="2708" spans="1:8">
      <c r="A2708">
        <v>9446</v>
      </c>
      <c r="B2708" t="s">
        <v>479</v>
      </c>
      <c r="C2708">
        <v>74</v>
      </c>
      <c r="D2708" t="s">
        <v>649</v>
      </c>
      <c r="E2708">
        <v>688</v>
      </c>
      <c r="F2708" s="48" t="str">
        <f t="shared" si="42"/>
        <v>Tỉnh Cao BằngHuyện Trùng KhánhXã Ngọc Khê</v>
      </c>
      <c r="G2708" t="s">
        <v>3379</v>
      </c>
      <c r="H2708">
        <v>2298</v>
      </c>
    </row>
    <row r="2709" spans="1:8">
      <c r="A2709">
        <v>9447</v>
      </c>
      <c r="B2709" t="s">
        <v>479</v>
      </c>
      <c r="C2709">
        <v>74</v>
      </c>
      <c r="D2709" t="s">
        <v>649</v>
      </c>
      <c r="E2709">
        <v>688</v>
      </c>
      <c r="F2709" s="48" t="str">
        <f t="shared" si="42"/>
        <v>Tỉnh Cao BằngHuyện Trùng KhánhXã Khâm Thành</v>
      </c>
      <c r="G2709" t="s">
        <v>3380</v>
      </c>
      <c r="H2709">
        <v>2299</v>
      </c>
    </row>
    <row r="2710" spans="1:8">
      <c r="A2710">
        <v>9448</v>
      </c>
      <c r="B2710" t="s">
        <v>479</v>
      </c>
      <c r="C2710">
        <v>74</v>
      </c>
      <c r="D2710" t="s">
        <v>649</v>
      </c>
      <c r="E2710">
        <v>688</v>
      </c>
      <c r="F2710" s="48" t="str">
        <f t="shared" si="42"/>
        <v>Tỉnh Cao BằngHuyện Trùng KhánhXã Đức Hồng</v>
      </c>
      <c r="G2710" t="s">
        <v>3381</v>
      </c>
      <c r="H2710">
        <v>2300</v>
      </c>
    </row>
    <row r="2711" spans="1:8">
      <c r="A2711">
        <v>9449</v>
      </c>
      <c r="B2711" t="s">
        <v>479</v>
      </c>
      <c r="C2711">
        <v>74</v>
      </c>
      <c r="D2711" t="s">
        <v>649</v>
      </c>
      <c r="E2711">
        <v>688</v>
      </c>
      <c r="F2711" s="48" t="str">
        <f t="shared" si="42"/>
        <v>Tỉnh Cao BằngHuyện Trùng KhánhXã Thông Hoè</v>
      </c>
      <c r="G2711" t="s">
        <v>3382</v>
      </c>
      <c r="H2711">
        <v>2301</v>
      </c>
    </row>
    <row r="2712" spans="1:8">
      <c r="A2712">
        <v>9450</v>
      </c>
      <c r="B2712" t="s">
        <v>479</v>
      </c>
      <c r="C2712">
        <v>74</v>
      </c>
      <c r="D2712" t="s">
        <v>649</v>
      </c>
      <c r="E2712">
        <v>688</v>
      </c>
      <c r="F2712" s="48" t="str">
        <f t="shared" si="42"/>
        <v>Tỉnh Cao BằngHuyện Trùng KhánhXã Đoài Côn</v>
      </c>
      <c r="G2712" t="s">
        <v>3383</v>
      </c>
      <c r="H2712">
        <v>2302</v>
      </c>
    </row>
    <row r="2713" spans="1:8">
      <c r="A2713">
        <v>9451</v>
      </c>
      <c r="B2713" t="s">
        <v>479</v>
      </c>
      <c r="C2713">
        <v>74</v>
      </c>
      <c r="D2713" t="s">
        <v>649</v>
      </c>
      <c r="E2713">
        <v>688</v>
      </c>
      <c r="F2713" s="48" t="str">
        <f t="shared" si="42"/>
        <v>Tỉnh Cao BằngHuyện Trùng KhánhXã Thân Giáp</v>
      </c>
      <c r="G2713" t="s">
        <v>3384</v>
      </c>
      <c r="H2713">
        <v>2303</v>
      </c>
    </row>
    <row r="2714" spans="1:8">
      <c r="A2714">
        <v>9452</v>
      </c>
      <c r="B2714" t="s">
        <v>479</v>
      </c>
      <c r="C2714">
        <v>74</v>
      </c>
      <c r="D2714" t="s">
        <v>649</v>
      </c>
      <c r="E2714">
        <v>688</v>
      </c>
      <c r="F2714" s="48" t="str">
        <f t="shared" si="42"/>
        <v>Tỉnh Cao BằngHuyện Trùng KhánhXã Phong Nậm</v>
      </c>
      <c r="G2714" t="s">
        <v>3385</v>
      </c>
      <c r="H2714">
        <v>2304</v>
      </c>
    </row>
    <row r="2715" spans="1:8">
      <c r="A2715">
        <v>9453</v>
      </c>
      <c r="B2715" t="s">
        <v>479</v>
      </c>
      <c r="C2715">
        <v>74</v>
      </c>
      <c r="D2715" t="s">
        <v>649</v>
      </c>
      <c r="E2715">
        <v>688</v>
      </c>
      <c r="F2715" s="48" t="str">
        <f t="shared" si="42"/>
        <v>Tỉnh Cao BằngHuyện Trùng KhánhXã Đình Phong</v>
      </c>
      <c r="G2715" t="s">
        <v>3386</v>
      </c>
      <c r="H2715">
        <v>2305</v>
      </c>
    </row>
    <row r="2716" spans="1:8">
      <c r="A2716">
        <v>9454</v>
      </c>
      <c r="B2716" t="s">
        <v>479</v>
      </c>
      <c r="C2716">
        <v>74</v>
      </c>
      <c r="D2716" t="s">
        <v>649</v>
      </c>
      <c r="E2716">
        <v>688</v>
      </c>
      <c r="F2716" s="48" t="str">
        <f t="shared" si="42"/>
        <v>Tỉnh Cao BằngHuyện Trùng KhánhXã Phong Châu</v>
      </c>
      <c r="G2716" t="s">
        <v>3387</v>
      </c>
      <c r="H2716">
        <v>2306</v>
      </c>
    </row>
    <row r="2717" spans="1:8">
      <c r="A2717">
        <v>9455</v>
      </c>
      <c r="B2717" t="s">
        <v>479</v>
      </c>
      <c r="C2717">
        <v>74</v>
      </c>
      <c r="D2717" t="s">
        <v>649</v>
      </c>
      <c r="E2717">
        <v>688</v>
      </c>
      <c r="F2717" s="48" t="str">
        <f t="shared" si="42"/>
        <v>Tỉnh Cao BằngHuyện Trùng KhánhXã Trung Phúc</v>
      </c>
      <c r="G2717" t="s">
        <v>3388</v>
      </c>
      <c r="H2717">
        <v>2307</v>
      </c>
    </row>
    <row r="2718" spans="1:8">
      <c r="A2718">
        <v>9456</v>
      </c>
      <c r="B2718" t="s">
        <v>479</v>
      </c>
      <c r="C2718">
        <v>74</v>
      </c>
      <c r="D2718" t="s">
        <v>649</v>
      </c>
      <c r="E2718">
        <v>688</v>
      </c>
      <c r="F2718" s="48" t="str">
        <f t="shared" si="42"/>
        <v>Tỉnh Cao BằngHuyện Trùng KhánhXã Cảnh Tiên</v>
      </c>
      <c r="G2718" t="s">
        <v>3389</v>
      </c>
      <c r="H2718">
        <v>2308</v>
      </c>
    </row>
    <row r="2719" spans="1:8">
      <c r="A2719">
        <v>9457</v>
      </c>
      <c r="B2719" t="s">
        <v>479</v>
      </c>
      <c r="C2719">
        <v>74</v>
      </c>
      <c r="D2719" t="s">
        <v>649</v>
      </c>
      <c r="E2719">
        <v>688</v>
      </c>
      <c r="F2719" s="48" t="str">
        <f t="shared" si="42"/>
        <v>Tỉnh Cao BằngHuyện Trùng KhánhThị trấn Trùng Khánh</v>
      </c>
      <c r="G2719" t="s">
        <v>3390</v>
      </c>
      <c r="H2719">
        <v>2309</v>
      </c>
    </row>
    <row r="2720" spans="1:8">
      <c r="A2720">
        <v>9458</v>
      </c>
      <c r="B2720" t="s">
        <v>479</v>
      </c>
      <c r="C2720">
        <v>74</v>
      </c>
      <c r="D2720" t="s">
        <v>649</v>
      </c>
      <c r="E2720">
        <v>688</v>
      </c>
      <c r="F2720" s="48" t="str">
        <f t="shared" si="42"/>
        <v>Tỉnh Cao BằngHuyện Trùng KhánhXã Ngọc Côn</v>
      </c>
      <c r="G2720" t="s">
        <v>3391</v>
      </c>
      <c r="H2720">
        <v>2310</v>
      </c>
    </row>
    <row r="2721" spans="1:8">
      <c r="A2721">
        <v>9459</v>
      </c>
      <c r="B2721" t="s">
        <v>479</v>
      </c>
      <c r="C2721">
        <v>74</v>
      </c>
      <c r="D2721" t="s">
        <v>649</v>
      </c>
      <c r="E2721">
        <v>688</v>
      </c>
      <c r="F2721" s="48" t="str">
        <f t="shared" si="42"/>
        <v>Tỉnh Cao BằngHuyện Trùng KhánhXã Đàm Thuỷ</v>
      </c>
      <c r="G2721" t="s">
        <v>3392</v>
      </c>
      <c r="H2721">
        <v>2311</v>
      </c>
    </row>
    <row r="2722" spans="1:8">
      <c r="A2722">
        <v>9460</v>
      </c>
      <c r="B2722" t="s">
        <v>479</v>
      </c>
      <c r="C2722">
        <v>74</v>
      </c>
      <c r="D2722" t="s">
        <v>649</v>
      </c>
      <c r="E2722">
        <v>688</v>
      </c>
      <c r="F2722" s="48" t="str">
        <f t="shared" si="42"/>
        <v>Tỉnh Cao BằngHuyện Trùng KhánhXã Đình Minh</v>
      </c>
      <c r="G2722" t="s">
        <v>3393</v>
      </c>
      <c r="H2722">
        <v>2312</v>
      </c>
    </row>
    <row r="2723" spans="1:8">
      <c r="A2723">
        <v>9461</v>
      </c>
      <c r="B2723" t="s">
        <v>479</v>
      </c>
      <c r="C2723">
        <v>74</v>
      </c>
      <c r="D2723" t="s">
        <v>649</v>
      </c>
      <c r="E2723">
        <v>688</v>
      </c>
      <c r="F2723" s="48" t="str">
        <f t="shared" si="42"/>
        <v>Tỉnh Cao BằngHuyện Trùng KhánhXã Chí Viễn</v>
      </c>
      <c r="G2723" t="s">
        <v>3394</v>
      </c>
      <c r="H2723">
        <v>2313</v>
      </c>
    </row>
    <row r="2724" spans="1:8">
      <c r="A2724">
        <v>9462</v>
      </c>
      <c r="B2724" t="s">
        <v>479</v>
      </c>
      <c r="C2724">
        <v>74</v>
      </c>
      <c r="D2724" t="s">
        <v>649</v>
      </c>
      <c r="E2724">
        <v>688</v>
      </c>
      <c r="F2724" s="48" t="str">
        <f t="shared" si="42"/>
        <v>Tỉnh Cao BằngHuyện Trùng KhánhXã Ngọc Chung</v>
      </c>
      <c r="G2724" t="s">
        <v>3395</v>
      </c>
      <c r="H2724">
        <v>2314</v>
      </c>
    </row>
    <row r="2725" spans="1:8">
      <c r="A2725">
        <v>9463</v>
      </c>
      <c r="B2725" t="s">
        <v>479</v>
      </c>
      <c r="C2725">
        <v>74</v>
      </c>
      <c r="D2725" t="s">
        <v>649</v>
      </c>
      <c r="E2725">
        <v>688</v>
      </c>
      <c r="F2725" s="48" t="str">
        <f t="shared" si="42"/>
        <v>Tỉnh Cao BằngHuyện Trùng KhánhXã Lăng Hiếu</v>
      </c>
      <c r="G2725" t="s">
        <v>3396</v>
      </c>
      <c r="H2725">
        <v>2315</v>
      </c>
    </row>
    <row r="2726" spans="1:8">
      <c r="A2726">
        <v>9464</v>
      </c>
      <c r="B2726" t="s">
        <v>479</v>
      </c>
      <c r="C2726">
        <v>74</v>
      </c>
      <c r="D2726" t="s">
        <v>650</v>
      </c>
      <c r="E2726">
        <v>689</v>
      </c>
      <c r="F2726" s="48" t="str">
        <f t="shared" si="42"/>
        <v>Tỉnh Cao BằngHuyện Hạ LangXã Lý Quốc</v>
      </c>
      <c r="G2726" t="s">
        <v>3397</v>
      </c>
      <c r="H2726">
        <v>2316</v>
      </c>
    </row>
    <row r="2727" spans="1:8">
      <c r="A2727">
        <v>9465</v>
      </c>
      <c r="B2727" t="s">
        <v>479</v>
      </c>
      <c r="C2727">
        <v>74</v>
      </c>
      <c r="D2727" t="s">
        <v>650</v>
      </c>
      <c r="E2727">
        <v>689</v>
      </c>
      <c r="F2727" s="48" t="str">
        <f t="shared" si="42"/>
        <v>Tỉnh Cao BằngHuyện Hạ LangXã Quang Long</v>
      </c>
      <c r="G2727" t="s">
        <v>3398</v>
      </c>
      <c r="H2727">
        <v>2317</v>
      </c>
    </row>
    <row r="2728" spans="1:8">
      <c r="A2728">
        <v>9466</v>
      </c>
      <c r="B2728" t="s">
        <v>479</v>
      </c>
      <c r="C2728">
        <v>74</v>
      </c>
      <c r="D2728" t="s">
        <v>650</v>
      </c>
      <c r="E2728">
        <v>689</v>
      </c>
      <c r="F2728" s="48" t="str">
        <f t="shared" si="42"/>
        <v>Tỉnh Cao BằngHuyện Hạ LangXã Minh Long</v>
      </c>
      <c r="G2728" t="s">
        <v>3399</v>
      </c>
      <c r="H2728">
        <v>2318</v>
      </c>
    </row>
    <row r="2729" spans="1:8">
      <c r="A2729">
        <v>9467</v>
      </c>
      <c r="B2729" t="s">
        <v>479</v>
      </c>
      <c r="C2729">
        <v>74</v>
      </c>
      <c r="D2729" t="s">
        <v>650</v>
      </c>
      <c r="E2729">
        <v>689</v>
      </c>
      <c r="F2729" s="48" t="str">
        <f t="shared" si="42"/>
        <v>Tỉnh Cao BằngHuyện Hạ LangXã Thắng Lợi</v>
      </c>
      <c r="G2729" t="s">
        <v>1362</v>
      </c>
      <c r="H2729">
        <v>2319</v>
      </c>
    </row>
    <row r="2730" spans="1:8">
      <c r="A2730">
        <v>9468</v>
      </c>
      <c r="B2730" t="s">
        <v>479</v>
      </c>
      <c r="C2730">
        <v>74</v>
      </c>
      <c r="D2730" t="s">
        <v>650</v>
      </c>
      <c r="E2730">
        <v>689</v>
      </c>
      <c r="F2730" s="48" t="str">
        <f t="shared" si="42"/>
        <v>Tỉnh Cao BằngHuyện Hạ LangXã Đồng Loan</v>
      </c>
      <c r="G2730" t="s">
        <v>3400</v>
      </c>
      <c r="H2730">
        <v>2320</v>
      </c>
    </row>
    <row r="2731" spans="1:8">
      <c r="A2731">
        <v>9469</v>
      </c>
      <c r="B2731" t="s">
        <v>479</v>
      </c>
      <c r="C2731">
        <v>74</v>
      </c>
      <c r="D2731" t="s">
        <v>650</v>
      </c>
      <c r="E2731">
        <v>689</v>
      </c>
      <c r="F2731" s="48" t="str">
        <f t="shared" si="42"/>
        <v>Tỉnh Cao BằngHuyện Hạ LangXã An Lạc</v>
      </c>
      <c r="G2731" t="s">
        <v>3401</v>
      </c>
      <c r="H2731">
        <v>2321</v>
      </c>
    </row>
    <row r="2732" spans="1:8">
      <c r="A2732">
        <v>9470</v>
      </c>
      <c r="B2732" t="s">
        <v>479</v>
      </c>
      <c r="C2732">
        <v>74</v>
      </c>
      <c r="D2732" t="s">
        <v>650</v>
      </c>
      <c r="E2732">
        <v>689</v>
      </c>
      <c r="F2732" s="48" t="str">
        <f t="shared" si="42"/>
        <v>Tỉnh Cao BằngHuyện Hạ LangXã Kim Loan</v>
      </c>
      <c r="G2732" t="s">
        <v>3402</v>
      </c>
      <c r="H2732">
        <v>2322</v>
      </c>
    </row>
    <row r="2733" spans="1:8">
      <c r="A2733">
        <v>9471</v>
      </c>
      <c r="B2733" t="s">
        <v>479</v>
      </c>
      <c r="C2733">
        <v>74</v>
      </c>
      <c r="D2733" t="s">
        <v>650</v>
      </c>
      <c r="E2733">
        <v>689</v>
      </c>
      <c r="F2733" s="48" t="str">
        <f t="shared" si="42"/>
        <v>Tỉnh Cao BằngHuyện Hạ LangXã Việt Chu</v>
      </c>
      <c r="G2733" t="s">
        <v>3403</v>
      </c>
      <c r="H2733">
        <v>2323</v>
      </c>
    </row>
    <row r="2734" spans="1:8">
      <c r="A2734">
        <v>9472</v>
      </c>
      <c r="B2734" t="s">
        <v>479</v>
      </c>
      <c r="C2734">
        <v>74</v>
      </c>
      <c r="D2734" t="s">
        <v>650</v>
      </c>
      <c r="E2734">
        <v>689</v>
      </c>
      <c r="F2734" s="48" t="str">
        <f t="shared" si="42"/>
        <v>Tỉnh Cao BằngHuyện Hạ LangXã Thị Hoa</v>
      </c>
      <c r="G2734" t="s">
        <v>3404</v>
      </c>
      <c r="H2734">
        <v>2324</v>
      </c>
    </row>
    <row r="2735" spans="1:8">
      <c r="A2735">
        <v>9473</v>
      </c>
      <c r="B2735" t="s">
        <v>479</v>
      </c>
      <c r="C2735">
        <v>74</v>
      </c>
      <c r="D2735" t="s">
        <v>650</v>
      </c>
      <c r="E2735">
        <v>689</v>
      </c>
      <c r="F2735" s="48" t="str">
        <f t="shared" si="42"/>
        <v>Tỉnh Cao BằngHuyện Hạ LangXã Đức Quang</v>
      </c>
      <c r="G2735" t="s">
        <v>3405</v>
      </c>
      <c r="H2735">
        <v>2325</v>
      </c>
    </row>
    <row r="2736" spans="1:8">
      <c r="A2736">
        <v>9474</v>
      </c>
      <c r="B2736" t="s">
        <v>479</v>
      </c>
      <c r="C2736">
        <v>74</v>
      </c>
      <c r="D2736" t="s">
        <v>650</v>
      </c>
      <c r="E2736">
        <v>689</v>
      </c>
      <c r="F2736" s="48" t="str">
        <f t="shared" si="42"/>
        <v>Tỉnh Cao BằngHuyện Hạ LangThị trấn Thanh Nhật</v>
      </c>
      <c r="G2736" t="s">
        <v>3406</v>
      </c>
      <c r="H2736">
        <v>2326</v>
      </c>
    </row>
    <row r="2737" spans="1:8">
      <c r="A2737">
        <v>9475</v>
      </c>
      <c r="B2737" t="s">
        <v>479</v>
      </c>
      <c r="C2737">
        <v>74</v>
      </c>
      <c r="D2737" t="s">
        <v>650</v>
      </c>
      <c r="E2737">
        <v>689</v>
      </c>
      <c r="F2737" s="48" t="str">
        <f t="shared" si="42"/>
        <v>Tỉnh Cao BằngHuyện Hạ LangXã Vinh Quý</v>
      </c>
      <c r="G2737" t="s">
        <v>3407</v>
      </c>
      <c r="H2737">
        <v>2327</v>
      </c>
    </row>
    <row r="2738" spans="1:8">
      <c r="A2738">
        <v>9476</v>
      </c>
      <c r="B2738" t="s">
        <v>479</v>
      </c>
      <c r="C2738">
        <v>74</v>
      </c>
      <c r="D2738" t="s">
        <v>650</v>
      </c>
      <c r="E2738">
        <v>689</v>
      </c>
      <c r="F2738" s="48" t="str">
        <f t="shared" si="42"/>
        <v>Tỉnh Cao BằngHuyện Hạ LangXã Cô Ngân</v>
      </c>
      <c r="G2738" t="s">
        <v>3408</v>
      </c>
      <c r="H2738">
        <v>2328</v>
      </c>
    </row>
    <row r="2739" spans="1:8">
      <c r="A2739">
        <v>9477</v>
      </c>
      <c r="B2739" t="s">
        <v>479</v>
      </c>
      <c r="C2739">
        <v>74</v>
      </c>
      <c r="D2739" t="s">
        <v>650</v>
      </c>
      <c r="E2739">
        <v>689</v>
      </c>
      <c r="F2739" s="48" t="str">
        <f t="shared" si="42"/>
        <v>Tỉnh Cao BằngHuyện Hạ LangXã Thái Đức</v>
      </c>
      <c r="G2739" t="s">
        <v>3409</v>
      </c>
      <c r="H2739">
        <v>2329</v>
      </c>
    </row>
    <row r="2740" spans="1:8">
      <c r="A2740">
        <v>9478</v>
      </c>
      <c r="B2740" t="s">
        <v>479</v>
      </c>
      <c r="C2740">
        <v>74</v>
      </c>
      <c r="D2740" t="s">
        <v>644</v>
      </c>
      <c r="E2740">
        <v>683</v>
      </c>
      <c r="F2740" s="48" t="str">
        <f t="shared" si="42"/>
        <v>Tỉnh Cao BằngHuyện Bảo LâmXã Tân Việt</v>
      </c>
      <c r="G2740" t="s">
        <v>2502</v>
      </c>
      <c r="H2740">
        <v>2330</v>
      </c>
    </row>
    <row r="2741" spans="1:8">
      <c r="A2741">
        <v>9479</v>
      </c>
      <c r="B2741" t="s">
        <v>479</v>
      </c>
      <c r="C2741">
        <v>74</v>
      </c>
      <c r="D2741" t="s">
        <v>644</v>
      </c>
      <c r="E2741">
        <v>683</v>
      </c>
      <c r="F2741" s="48" t="str">
        <f t="shared" si="42"/>
        <v>Tỉnh Cao BằngHuyện Bảo LâmXã Đức Hạnh</v>
      </c>
      <c r="G2741" t="s">
        <v>3410</v>
      </c>
      <c r="H2741">
        <v>2331</v>
      </c>
    </row>
    <row r="2742" spans="1:8">
      <c r="A2742">
        <v>9480</v>
      </c>
      <c r="B2742" t="s">
        <v>479</v>
      </c>
      <c r="C2742">
        <v>74</v>
      </c>
      <c r="D2742" t="s">
        <v>644</v>
      </c>
      <c r="E2742">
        <v>683</v>
      </c>
      <c r="F2742" s="48" t="str">
        <f t="shared" si="42"/>
        <v>Tỉnh Cao BằngHuyện Bảo LâmXã Yên Thổ</v>
      </c>
      <c r="G2742" t="s">
        <v>3411</v>
      </c>
      <c r="H2742">
        <v>2332</v>
      </c>
    </row>
    <row r="2743" spans="1:8">
      <c r="A2743">
        <v>9481</v>
      </c>
      <c r="B2743" t="s">
        <v>479</v>
      </c>
      <c r="C2743">
        <v>74</v>
      </c>
      <c r="D2743" t="s">
        <v>644</v>
      </c>
      <c r="E2743">
        <v>683</v>
      </c>
      <c r="F2743" s="48" t="str">
        <f t="shared" si="42"/>
        <v>Tỉnh Cao BằngHuyện Bảo LâmThị trấn Pác Miầu</v>
      </c>
      <c r="G2743" t="s">
        <v>3412</v>
      </c>
      <c r="H2743">
        <v>2333</v>
      </c>
    </row>
    <row r="2744" spans="1:8">
      <c r="A2744">
        <v>9482</v>
      </c>
      <c r="B2744" t="s">
        <v>479</v>
      </c>
      <c r="C2744">
        <v>74</v>
      </c>
      <c r="D2744" t="s">
        <v>644</v>
      </c>
      <c r="E2744">
        <v>683</v>
      </c>
      <c r="F2744" s="48" t="str">
        <f t="shared" si="42"/>
        <v>Tỉnh Cao BằngHuyện Bảo LâmXã Thái Sơn</v>
      </c>
      <c r="G2744" t="s">
        <v>2260</v>
      </c>
      <c r="H2744">
        <v>2334</v>
      </c>
    </row>
    <row r="2745" spans="1:8">
      <c r="A2745">
        <v>9483</v>
      </c>
      <c r="B2745" t="s">
        <v>479</v>
      </c>
      <c r="C2745">
        <v>74</v>
      </c>
      <c r="D2745" t="s">
        <v>644</v>
      </c>
      <c r="E2745">
        <v>683</v>
      </c>
      <c r="F2745" s="48" t="str">
        <f t="shared" si="42"/>
        <v>Tỉnh Cao BằngHuyện Bảo LâmXã Nam Cao</v>
      </c>
      <c r="G2745" t="s">
        <v>3413</v>
      </c>
      <c r="H2745">
        <v>2335</v>
      </c>
    </row>
    <row r="2746" spans="1:8">
      <c r="A2746">
        <v>9484</v>
      </c>
      <c r="B2746" t="s">
        <v>479</v>
      </c>
      <c r="C2746">
        <v>74</v>
      </c>
      <c r="D2746" t="s">
        <v>644</v>
      </c>
      <c r="E2746">
        <v>683</v>
      </c>
      <c r="F2746" s="48" t="str">
        <f t="shared" si="42"/>
        <v>Tỉnh Cao BằngHuyện Bảo LâmXã Thạch Lâm</v>
      </c>
      <c r="G2746" t="s">
        <v>3414</v>
      </c>
      <c r="H2746">
        <v>2336</v>
      </c>
    </row>
    <row r="2747" spans="1:8">
      <c r="A2747">
        <v>9485</v>
      </c>
      <c r="B2747" t="s">
        <v>479</v>
      </c>
      <c r="C2747">
        <v>74</v>
      </c>
      <c r="D2747" t="s">
        <v>644</v>
      </c>
      <c r="E2747">
        <v>683</v>
      </c>
      <c r="F2747" s="48" t="str">
        <f t="shared" si="42"/>
        <v>Tỉnh Cao BằngHuyện Bảo LâmXã Nam Quang</v>
      </c>
      <c r="G2747" t="s">
        <v>3415</v>
      </c>
      <c r="H2747">
        <v>2337</v>
      </c>
    </row>
    <row r="2748" spans="1:8">
      <c r="A2748">
        <v>9486</v>
      </c>
      <c r="B2748" t="s">
        <v>479</v>
      </c>
      <c r="C2748">
        <v>74</v>
      </c>
      <c r="D2748" t="s">
        <v>644</v>
      </c>
      <c r="E2748">
        <v>683</v>
      </c>
      <c r="F2748" s="48" t="str">
        <f t="shared" si="42"/>
        <v>Tỉnh Cao BằngHuyện Bảo LâmXã Vĩnh Phong</v>
      </c>
      <c r="G2748" t="s">
        <v>2321</v>
      </c>
      <c r="H2748">
        <v>2338</v>
      </c>
    </row>
    <row r="2749" spans="1:8">
      <c r="A2749">
        <v>9622</v>
      </c>
      <c r="B2749" t="s">
        <v>479</v>
      </c>
      <c r="C2749">
        <v>74</v>
      </c>
      <c r="D2749" t="s">
        <v>644</v>
      </c>
      <c r="E2749">
        <v>683</v>
      </c>
      <c r="F2749" s="48" t="str">
        <f t="shared" si="42"/>
        <v>Tỉnh Cao BằngHuyện Bảo LâmXã Vĩnh Quang</v>
      </c>
      <c r="G2749" t="s">
        <v>1383</v>
      </c>
      <c r="H2749">
        <v>2339</v>
      </c>
    </row>
    <row r="2750" spans="1:8">
      <c r="A2750">
        <v>10226</v>
      </c>
      <c r="B2750" t="s">
        <v>479</v>
      </c>
      <c r="C2750">
        <v>74</v>
      </c>
      <c r="D2750" t="s">
        <v>644</v>
      </c>
      <c r="E2750">
        <v>683</v>
      </c>
      <c r="F2750" s="48" t="str">
        <f t="shared" si="42"/>
        <v>Tỉnh Cao BằngHuyện Bảo LâmXã Thái Học</v>
      </c>
      <c r="G2750" t="s">
        <v>1407</v>
      </c>
      <c r="H2750">
        <v>2341</v>
      </c>
    </row>
    <row r="2751" spans="1:8">
      <c r="A2751">
        <v>10227</v>
      </c>
      <c r="B2751" t="s">
        <v>479</v>
      </c>
      <c r="C2751">
        <v>74</v>
      </c>
      <c r="D2751" t="s">
        <v>644</v>
      </c>
      <c r="E2751">
        <v>683</v>
      </c>
      <c r="F2751" s="48" t="str">
        <f t="shared" si="42"/>
        <v>Tỉnh Cao BằngHuyện Bảo LâmXã Quảng Lâm</v>
      </c>
      <c r="G2751" t="s">
        <v>2573</v>
      </c>
      <c r="H2751">
        <v>2342</v>
      </c>
    </row>
    <row r="2752" spans="1:8">
      <c r="A2752">
        <v>10228</v>
      </c>
      <c r="B2752" t="s">
        <v>479</v>
      </c>
      <c r="C2752">
        <v>74</v>
      </c>
      <c r="D2752" t="s">
        <v>644</v>
      </c>
      <c r="E2752">
        <v>683</v>
      </c>
      <c r="F2752" s="48" t="str">
        <f t="shared" si="42"/>
        <v>Tỉnh Cao BằngHuyện Bảo LâmXã Mông Ân</v>
      </c>
      <c r="G2752" t="s">
        <v>2211</v>
      </c>
      <c r="H2752">
        <v>2343</v>
      </c>
    </row>
    <row r="2753" spans="1:8">
      <c r="A2753">
        <v>10229</v>
      </c>
      <c r="B2753" t="s">
        <v>479</v>
      </c>
      <c r="C2753">
        <v>74</v>
      </c>
      <c r="D2753" t="s">
        <v>643</v>
      </c>
      <c r="E2753">
        <v>682</v>
      </c>
      <c r="F2753" s="48" t="str">
        <f t="shared" si="42"/>
        <v>Tỉnh Cao BằngThành phố Cao BằngPhường Tân Giang</v>
      </c>
      <c r="G2753" t="s">
        <v>3417</v>
      </c>
      <c r="H2753">
        <v>2344</v>
      </c>
    </row>
    <row r="2754" spans="1:8">
      <c r="A2754">
        <v>10230</v>
      </c>
      <c r="B2754" t="s">
        <v>479</v>
      </c>
      <c r="C2754">
        <v>74</v>
      </c>
      <c r="D2754" t="s">
        <v>643</v>
      </c>
      <c r="E2754">
        <v>682</v>
      </c>
      <c r="F2754" s="48" t="str">
        <f t="shared" ref="F2754:F2817" si="43">B2754&amp;D2754&amp;G2754</f>
        <v>Tỉnh Cao BằngThành phố Cao BằngXã Vĩnh Quang</v>
      </c>
      <c r="G2754" t="s">
        <v>1383</v>
      </c>
      <c r="H2754">
        <v>2345</v>
      </c>
    </row>
    <row r="2755" spans="1:8">
      <c r="A2755">
        <v>10231</v>
      </c>
      <c r="B2755" t="s">
        <v>479</v>
      </c>
      <c r="C2755">
        <v>74</v>
      </c>
      <c r="D2755" t="s">
        <v>643</v>
      </c>
      <c r="E2755">
        <v>682</v>
      </c>
      <c r="F2755" s="48" t="str">
        <f t="shared" si="43"/>
        <v>Tỉnh Cao BằngThành phố Cao BằngPhường Sông Bằng</v>
      </c>
      <c r="G2755" t="s">
        <v>3418</v>
      </c>
      <c r="H2755">
        <v>2346</v>
      </c>
    </row>
    <row r="2756" spans="1:8">
      <c r="A2756">
        <v>10232</v>
      </c>
      <c r="B2756" t="s">
        <v>479</v>
      </c>
      <c r="C2756">
        <v>74</v>
      </c>
      <c r="D2756" t="s">
        <v>643</v>
      </c>
      <c r="E2756">
        <v>682</v>
      </c>
      <c r="F2756" s="48" t="str">
        <f t="shared" si="43"/>
        <v>Tỉnh Cao BằngThành phố Cao BằngPhường Hoà Chung</v>
      </c>
      <c r="G2756" t="s">
        <v>3419</v>
      </c>
      <c r="H2756">
        <v>2347</v>
      </c>
    </row>
    <row r="2757" spans="1:8">
      <c r="A2757">
        <v>10233</v>
      </c>
      <c r="B2757" t="s">
        <v>479</v>
      </c>
      <c r="C2757">
        <v>74</v>
      </c>
      <c r="D2757" t="s">
        <v>643</v>
      </c>
      <c r="E2757">
        <v>682</v>
      </c>
      <c r="F2757" s="48" t="str">
        <f t="shared" si="43"/>
        <v>Tỉnh Cao BằngThành phố Cao BằngPhường Sông Hiến</v>
      </c>
      <c r="G2757" t="s">
        <v>3420</v>
      </c>
      <c r="H2757">
        <v>2348</v>
      </c>
    </row>
    <row r="2758" spans="1:8">
      <c r="A2758">
        <v>10234</v>
      </c>
      <c r="B2758" t="s">
        <v>479</v>
      </c>
      <c r="C2758">
        <v>74</v>
      </c>
      <c r="D2758" t="s">
        <v>643</v>
      </c>
      <c r="E2758">
        <v>682</v>
      </c>
      <c r="F2758" s="48" t="str">
        <f t="shared" si="43"/>
        <v>Tỉnh Cao BằngThành phố Cao BằngPhường Hợp Giang</v>
      </c>
      <c r="G2758" t="s">
        <v>3421</v>
      </c>
      <c r="H2758">
        <v>2349</v>
      </c>
    </row>
    <row r="2759" spans="1:8">
      <c r="A2759">
        <v>10235</v>
      </c>
      <c r="B2759" t="s">
        <v>479</v>
      </c>
      <c r="C2759">
        <v>74</v>
      </c>
      <c r="D2759" t="s">
        <v>643</v>
      </c>
      <c r="E2759">
        <v>682</v>
      </c>
      <c r="F2759" s="48" t="str">
        <f t="shared" si="43"/>
        <v>Tỉnh Cao BằngThành phố Cao BằngXã Hưng Đạo</v>
      </c>
      <c r="G2759" t="s">
        <v>1402</v>
      </c>
      <c r="H2759">
        <v>2350</v>
      </c>
    </row>
    <row r="2760" spans="1:8">
      <c r="A2760">
        <v>10236</v>
      </c>
      <c r="B2760" t="s">
        <v>479</v>
      </c>
      <c r="C2760">
        <v>74</v>
      </c>
      <c r="D2760" t="s">
        <v>643</v>
      </c>
      <c r="E2760">
        <v>682</v>
      </c>
      <c r="F2760" s="48" t="str">
        <f t="shared" si="43"/>
        <v>Tỉnh Cao BằngThành phố Cao BằngXã Chu Trinh</v>
      </c>
      <c r="G2760" t="s">
        <v>1404</v>
      </c>
      <c r="H2760">
        <v>2351</v>
      </c>
    </row>
    <row r="2761" spans="1:8">
      <c r="A2761">
        <v>10237</v>
      </c>
      <c r="B2761" t="s">
        <v>479</v>
      </c>
      <c r="C2761">
        <v>74</v>
      </c>
      <c r="D2761" t="s">
        <v>643</v>
      </c>
      <c r="E2761">
        <v>682</v>
      </c>
      <c r="F2761" s="48" t="str">
        <f t="shared" si="43"/>
        <v>Tỉnh Cao BằngThành phố Cao BằngPhường Đề Thám</v>
      </c>
      <c r="G2761" t="s">
        <v>3422</v>
      </c>
      <c r="H2761">
        <v>2352</v>
      </c>
    </row>
    <row r="2762" spans="1:8">
      <c r="A2762">
        <v>10238</v>
      </c>
      <c r="B2762" t="s">
        <v>479</v>
      </c>
      <c r="C2762">
        <v>74</v>
      </c>
      <c r="D2762" t="s">
        <v>643</v>
      </c>
      <c r="E2762">
        <v>682</v>
      </c>
      <c r="F2762" s="48" t="str">
        <f t="shared" si="43"/>
        <v>Tỉnh Cao BằngThành phố Cao BằngPhường Ngọc Xuân</v>
      </c>
      <c r="G2762" t="s">
        <v>3423</v>
      </c>
      <c r="H2762">
        <v>2353</v>
      </c>
    </row>
    <row r="2763" spans="1:8">
      <c r="A2763">
        <v>10239</v>
      </c>
      <c r="B2763" t="s">
        <v>479</v>
      </c>
      <c r="C2763">
        <v>74</v>
      </c>
      <c r="D2763" t="s">
        <v>643</v>
      </c>
      <c r="E2763">
        <v>682</v>
      </c>
      <c r="F2763" s="48" t="str">
        <f t="shared" si="43"/>
        <v>Tỉnh Cao BằngThành phố Cao BằngPhường Duyệt Trung</v>
      </c>
      <c r="G2763" t="s">
        <v>3424</v>
      </c>
      <c r="H2763">
        <v>2354</v>
      </c>
    </row>
    <row r="2764" spans="1:8">
      <c r="A2764">
        <v>10240</v>
      </c>
      <c r="B2764" t="s">
        <v>479</v>
      </c>
      <c r="C2764">
        <v>74</v>
      </c>
      <c r="D2764" t="s">
        <v>646</v>
      </c>
      <c r="E2764">
        <v>685</v>
      </c>
      <c r="F2764" s="48" t="str">
        <f t="shared" si="43"/>
        <v>Tỉnh Cao BằngHuyện Thông NôngThị trấn Thông Nông</v>
      </c>
      <c r="G2764" t="s">
        <v>3425</v>
      </c>
      <c r="H2764">
        <v>2355</v>
      </c>
    </row>
    <row r="2765" spans="1:8">
      <c r="A2765">
        <v>10241</v>
      </c>
      <c r="B2765" t="s">
        <v>479</v>
      </c>
      <c r="C2765">
        <v>74</v>
      </c>
      <c r="D2765" t="s">
        <v>646</v>
      </c>
      <c r="E2765">
        <v>685</v>
      </c>
      <c r="F2765" s="48" t="str">
        <f t="shared" si="43"/>
        <v>Tỉnh Cao BằngHuyện Thông NôngXã Cần Yên</v>
      </c>
      <c r="G2765" t="s">
        <v>3426</v>
      </c>
      <c r="H2765">
        <v>2356</v>
      </c>
    </row>
    <row r="2766" spans="1:8">
      <c r="A2766">
        <v>10242</v>
      </c>
      <c r="B2766" t="s">
        <v>479</v>
      </c>
      <c r="C2766">
        <v>74</v>
      </c>
      <c r="D2766" t="s">
        <v>646</v>
      </c>
      <c r="E2766">
        <v>685</v>
      </c>
      <c r="F2766" s="48" t="str">
        <f t="shared" si="43"/>
        <v>Tỉnh Cao BằngHuyện Thông NôngXã Ngọc Động</v>
      </c>
      <c r="G2766" t="s">
        <v>1476</v>
      </c>
      <c r="H2766">
        <v>2357</v>
      </c>
    </row>
    <row r="2767" spans="1:8">
      <c r="A2767">
        <v>10243</v>
      </c>
      <c r="B2767" t="s">
        <v>479</v>
      </c>
      <c r="C2767">
        <v>74</v>
      </c>
      <c r="D2767" t="s">
        <v>646</v>
      </c>
      <c r="E2767">
        <v>685</v>
      </c>
      <c r="F2767" s="48" t="str">
        <f t="shared" si="43"/>
        <v>Tỉnh Cao BằngHuyện Thông NôngXã Vị Quang</v>
      </c>
      <c r="G2767" t="s">
        <v>3427</v>
      </c>
      <c r="H2767">
        <v>2358</v>
      </c>
    </row>
    <row r="2768" spans="1:8">
      <c r="A2768">
        <v>10244</v>
      </c>
      <c r="B2768" t="s">
        <v>479</v>
      </c>
      <c r="C2768">
        <v>74</v>
      </c>
      <c r="D2768" t="s">
        <v>646</v>
      </c>
      <c r="E2768">
        <v>685</v>
      </c>
      <c r="F2768" s="48" t="str">
        <f t="shared" si="43"/>
        <v>Tỉnh Cao BằngHuyện Thông NôngXã Đa Thông</v>
      </c>
      <c r="G2768" t="s">
        <v>3428</v>
      </c>
      <c r="H2768">
        <v>2359</v>
      </c>
    </row>
    <row r="2769" spans="1:8">
      <c r="A2769">
        <v>10245</v>
      </c>
      <c r="B2769" t="s">
        <v>479</v>
      </c>
      <c r="C2769">
        <v>74</v>
      </c>
      <c r="D2769" t="s">
        <v>646</v>
      </c>
      <c r="E2769">
        <v>685</v>
      </c>
      <c r="F2769" s="48" t="str">
        <f t="shared" si="43"/>
        <v>Tỉnh Cao BằngHuyện Thông NôngXã Yên Sơn</v>
      </c>
      <c r="G2769" t="s">
        <v>1535</v>
      </c>
      <c r="H2769">
        <v>2360</v>
      </c>
    </row>
    <row r="2770" spans="1:8">
      <c r="A2770">
        <v>10246</v>
      </c>
      <c r="B2770" t="s">
        <v>479</v>
      </c>
      <c r="C2770">
        <v>74</v>
      </c>
      <c r="D2770" t="s">
        <v>646</v>
      </c>
      <c r="E2770">
        <v>685</v>
      </c>
      <c r="F2770" s="48" t="str">
        <f t="shared" si="43"/>
        <v>Tỉnh Cao BằngHuyện Thông NôngXã Bình Lãng</v>
      </c>
      <c r="G2770" t="s">
        <v>3429</v>
      </c>
      <c r="H2770">
        <v>2361</v>
      </c>
    </row>
    <row r="2771" spans="1:8">
      <c r="A2771">
        <v>10247</v>
      </c>
      <c r="B2771" t="s">
        <v>479</v>
      </c>
      <c r="C2771">
        <v>74</v>
      </c>
      <c r="D2771" t="s">
        <v>646</v>
      </c>
      <c r="E2771">
        <v>685</v>
      </c>
      <c r="F2771" s="48" t="str">
        <f t="shared" si="43"/>
        <v>Tỉnh Cao BằngHuyện Thông NôngXã Lương Thông</v>
      </c>
      <c r="G2771" t="s">
        <v>3430</v>
      </c>
      <c r="H2771">
        <v>2362</v>
      </c>
    </row>
    <row r="2772" spans="1:8">
      <c r="A2772">
        <v>10248</v>
      </c>
      <c r="B2772" t="s">
        <v>479</v>
      </c>
      <c r="C2772">
        <v>74</v>
      </c>
      <c r="D2772" t="s">
        <v>646</v>
      </c>
      <c r="E2772">
        <v>685</v>
      </c>
      <c r="F2772" s="48" t="str">
        <f t="shared" si="43"/>
        <v>Tỉnh Cao BằngHuyện Thông NôngXã Lương Can</v>
      </c>
      <c r="G2772" t="s">
        <v>3431</v>
      </c>
      <c r="H2772">
        <v>2363</v>
      </c>
    </row>
    <row r="2773" spans="1:8">
      <c r="A2773">
        <v>10249</v>
      </c>
      <c r="B2773" t="s">
        <v>479</v>
      </c>
      <c r="C2773">
        <v>74</v>
      </c>
      <c r="D2773" t="s">
        <v>646</v>
      </c>
      <c r="E2773">
        <v>685</v>
      </c>
      <c r="F2773" s="48" t="str">
        <f t="shared" si="43"/>
        <v>Tỉnh Cao BằngHuyện Thông NôngXã Cần Nông</v>
      </c>
      <c r="G2773" t="s">
        <v>3432</v>
      </c>
      <c r="H2773">
        <v>2364</v>
      </c>
    </row>
    <row r="2774" spans="1:8">
      <c r="A2774">
        <v>10250</v>
      </c>
      <c r="B2774" t="s">
        <v>479</v>
      </c>
      <c r="C2774">
        <v>74</v>
      </c>
      <c r="D2774" t="s">
        <v>646</v>
      </c>
      <c r="E2774">
        <v>685</v>
      </c>
      <c r="F2774" s="48" t="str">
        <f t="shared" si="43"/>
        <v>Tỉnh Cao BằngHuyện Thông NôngXã Thanh Long</v>
      </c>
      <c r="G2774" t="s">
        <v>3068</v>
      </c>
      <c r="H2774">
        <v>2365</v>
      </c>
    </row>
    <row r="2775" spans="1:8">
      <c r="A2775">
        <v>10251</v>
      </c>
      <c r="B2775" t="s">
        <v>479</v>
      </c>
      <c r="C2775">
        <v>74</v>
      </c>
      <c r="D2775" t="s">
        <v>648</v>
      </c>
      <c r="E2775">
        <v>687</v>
      </c>
      <c r="F2775" s="48" t="str">
        <f t="shared" si="43"/>
        <v>Tỉnh Cao BằngHuyện Trà LĩnhXã Quang Vinh</v>
      </c>
      <c r="G2775" t="s">
        <v>3433</v>
      </c>
      <c r="H2775">
        <v>2366</v>
      </c>
    </row>
    <row r="2776" spans="1:8">
      <c r="A2776">
        <v>10252</v>
      </c>
      <c r="B2776" t="s">
        <v>479</v>
      </c>
      <c r="C2776">
        <v>74</v>
      </c>
      <c r="D2776" t="s">
        <v>648</v>
      </c>
      <c r="E2776">
        <v>687</v>
      </c>
      <c r="F2776" s="48" t="str">
        <f t="shared" si="43"/>
        <v>Tỉnh Cao BằngHuyện Trà LĩnhXã Cao Chương</v>
      </c>
      <c r="G2776" t="s">
        <v>3434</v>
      </c>
      <c r="H2776">
        <v>2367</v>
      </c>
    </row>
    <row r="2777" spans="1:8">
      <c r="A2777">
        <v>10253</v>
      </c>
      <c r="B2777" t="s">
        <v>479</v>
      </c>
      <c r="C2777">
        <v>74</v>
      </c>
      <c r="D2777" t="s">
        <v>648</v>
      </c>
      <c r="E2777">
        <v>687</v>
      </c>
      <c r="F2777" s="48" t="str">
        <f t="shared" si="43"/>
        <v>Tỉnh Cao BằngHuyện Trà LĩnhXã Tri Phương</v>
      </c>
      <c r="G2777" t="s">
        <v>2155</v>
      </c>
      <c r="H2777">
        <v>2368</v>
      </c>
    </row>
    <row r="2778" spans="1:8">
      <c r="A2778">
        <v>10254</v>
      </c>
      <c r="B2778" t="s">
        <v>479</v>
      </c>
      <c r="C2778">
        <v>74</v>
      </c>
      <c r="D2778" t="s">
        <v>648</v>
      </c>
      <c r="E2778">
        <v>687</v>
      </c>
      <c r="F2778" s="48" t="str">
        <f t="shared" si="43"/>
        <v>Tỉnh Cao BằngHuyện Trà LĩnhXã Quốc Toản</v>
      </c>
      <c r="G2778" t="s">
        <v>3435</v>
      </c>
      <c r="H2778">
        <v>2369</v>
      </c>
    </row>
    <row r="2779" spans="1:8">
      <c r="A2779">
        <v>10255</v>
      </c>
      <c r="B2779" t="s">
        <v>479</v>
      </c>
      <c r="C2779">
        <v>74</v>
      </c>
      <c r="D2779" t="s">
        <v>648</v>
      </c>
      <c r="E2779">
        <v>687</v>
      </c>
      <c r="F2779" s="48" t="str">
        <f t="shared" si="43"/>
        <v>Tỉnh Cao BằngHuyện Trà LĩnhXã Cô Mười</v>
      </c>
      <c r="G2779" t="s">
        <v>3436</v>
      </c>
      <c r="H2779">
        <v>2370</v>
      </c>
    </row>
    <row r="2780" spans="1:8">
      <c r="A2780">
        <v>10256</v>
      </c>
      <c r="B2780" t="s">
        <v>479</v>
      </c>
      <c r="C2780">
        <v>74</v>
      </c>
      <c r="D2780" t="s">
        <v>648</v>
      </c>
      <c r="E2780">
        <v>687</v>
      </c>
      <c r="F2780" s="48" t="str">
        <f t="shared" si="43"/>
        <v>Tỉnh Cao BằngHuyện Trà LĩnhXã Lưu Ngọc</v>
      </c>
      <c r="G2780" t="s">
        <v>3437</v>
      </c>
      <c r="H2780">
        <v>2371</v>
      </c>
    </row>
    <row r="2781" spans="1:8">
      <c r="A2781">
        <v>10257</v>
      </c>
      <c r="B2781" t="s">
        <v>479</v>
      </c>
      <c r="C2781">
        <v>74</v>
      </c>
      <c r="D2781" t="s">
        <v>648</v>
      </c>
      <c r="E2781">
        <v>687</v>
      </c>
      <c r="F2781" s="48" t="str">
        <f t="shared" si="43"/>
        <v>Tỉnh Cao BằngHuyện Trà LĩnhXã Quang Trung</v>
      </c>
      <c r="G2781" t="s">
        <v>1400</v>
      </c>
      <c r="H2781">
        <v>2372</v>
      </c>
    </row>
    <row r="2782" spans="1:8">
      <c r="A2782">
        <v>10258</v>
      </c>
      <c r="B2782" t="s">
        <v>479</v>
      </c>
      <c r="C2782">
        <v>74</v>
      </c>
      <c r="D2782" t="s">
        <v>648</v>
      </c>
      <c r="E2782">
        <v>687</v>
      </c>
      <c r="F2782" s="48" t="str">
        <f t="shared" si="43"/>
        <v>Tỉnh Cao BằngHuyện Trà LĩnhXã Quang Hán</v>
      </c>
      <c r="G2782" t="s">
        <v>3438</v>
      </c>
      <c r="H2782">
        <v>2373</v>
      </c>
    </row>
    <row r="2783" spans="1:8">
      <c r="A2783">
        <v>10259</v>
      </c>
      <c r="B2783" t="s">
        <v>479</v>
      </c>
      <c r="C2783">
        <v>74</v>
      </c>
      <c r="D2783" t="s">
        <v>648</v>
      </c>
      <c r="E2783">
        <v>687</v>
      </c>
      <c r="F2783" s="48" t="str">
        <f t="shared" si="43"/>
        <v>Tỉnh Cao BằngHuyện Trà LĩnhThị trấn Hùng Quốc</v>
      </c>
      <c r="G2783" t="s">
        <v>3439</v>
      </c>
      <c r="H2783">
        <v>2374</v>
      </c>
    </row>
    <row r="2784" spans="1:8">
      <c r="A2784">
        <v>10260</v>
      </c>
      <c r="B2784" t="s">
        <v>479</v>
      </c>
      <c r="C2784">
        <v>74</v>
      </c>
      <c r="D2784" t="s">
        <v>648</v>
      </c>
      <c r="E2784">
        <v>687</v>
      </c>
      <c r="F2784" s="48" t="str">
        <f t="shared" si="43"/>
        <v>Tỉnh Cao BằngHuyện Trà LĩnhXã Xuân Nội</v>
      </c>
      <c r="G2784" t="s">
        <v>3440</v>
      </c>
      <c r="H2784">
        <v>2375</v>
      </c>
    </row>
    <row r="2785" spans="1:8">
      <c r="A2785">
        <v>10278</v>
      </c>
      <c r="B2785" t="s">
        <v>479</v>
      </c>
      <c r="C2785">
        <v>74</v>
      </c>
      <c r="D2785" t="s">
        <v>644</v>
      </c>
      <c r="E2785">
        <v>683</v>
      </c>
      <c r="F2785" s="48" t="str">
        <f t="shared" si="43"/>
        <v>Tỉnh Cao BằngHuyện Bảo LâmXã Lý Bôn</v>
      </c>
      <c r="G2785" t="s">
        <v>3416</v>
      </c>
      <c r="H2785">
        <v>2340</v>
      </c>
    </row>
    <row r="2786" spans="1:8">
      <c r="A2786">
        <v>1019</v>
      </c>
      <c r="B2786" t="s">
        <v>557</v>
      </c>
      <c r="C2786">
        <v>113</v>
      </c>
      <c r="D2786" t="s">
        <v>1084</v>
      </c>
      <c r="E2786">
        <v>1125</v>
      </c>
      <c r="F2786" s="48" t="str">
        <f t="shared" si="43"/>
        <v>Tỉnh Đăk LăkHuyện Krông A NaXã Ea Na</v>
      </c>
      <c r="G2786" t="s">
        <v>7680</v>
      </c>
      <c r="H2786">
        <v>8129</v>
      </c>
    </row>
    <row r="2787" spans="1:8">
      <c r="A2787">
        <v>1020</v>
      </c>
      <c r="B2787" t="s">
        <v>557</v>
      </c>
      <c r="C2787">
        <v>113</v>
      </c>
      <c r="D2787" t="s">
        <v>1084</v>
      </c>
      <c r="E2787">
        <v>1125</v>
      </c>
      <c r="F2787" s="48" t="str">
        <f t="shared" si="43"/>
        <v>Tỉnh Đăk LăkHuyện Krông A NaXã Dray Bhăng</v>
      </c>
      <c r="G2787" t="s">
        <v>7681</v>
      </c>
      <c r="H2787">
        <v>8130</v>
      </c>
    </row>
    <row r="2788" spans="1:8">
      <c r="A2788">
        <v>1021</v>
      </c>
      <c r="B2788" t="s">
        <v>557</v>
      </c>
      <c r="C2788">
        <v>113</v>
      </c>
      <c r="D2788" t="s">
        <v>1084</v>
      </c>
      <c r="E2788">
        <v>1125</v>
      </c>
      <c r="F2788" s="48" t="str">
        <f t="shared" si="43"/>
        <v>Tỉnh Đăk LăkHuyện Krông A NaThị trấn Buôn Trấp</v>
      </c>
      <c r="G2788" t="s">
        <v>7682</v>
      </c>
      <c r="H2788">
        <v>8131</v>
      </c>
    </row>
    <row r="2789" spans="1:8">
      <c r="A2789">
        <v>1022</v>
      </c>
      <c r="B2789" t="s">
        <v>557</v>
      </c>
      <c r="C2789">
        <v>113</v>
      </c>
      <c r="D2789" t="s">
        <v>1084</v>
      </c>
      <c r="E2789">
        <v>1125</v>
      </c>
      <c r="F2789" s="48" t="str">
        <f t="shared" si="43"/>
        <v>Tỉnh Đăk LăkHuyện Krông A NaXã Dur KMăl</v>
      </c>
      <c r="G2789" t="s">
        <v>7683</v>
      </c>
      <c r="H2789">
        <v>8132</v>
      </c>
    </row>
    <row r="2790" spans="1:8">
      <c r="A2790">
        <v>1023</v>
      </c>
      <c r="B2790" t="s">
        <v>557</v>
      </c>
      <c r="C2790">
        <v>113</v>
      </c>
      <c r="D2790" t="s">
        <v>1084</v>
      </c>
      <c r="E2790">
        <v>1125</v>
      </c>
      <c r="F2790" s="48" t="str">
        <f t="shared" si="43"/>
        <v>Tỉnh Đăk LăkHuyện Krông A NaXã Ea Ktur</v>
      </c>
      <c r="G2790" t="s">
        <v>7684</v>
      </c>
      <c r="H2790">
        <v>8133</v>
      </c>
    </row>
    <row r="2791" spans="1:8">
      <c r="A2791">
        <v>1024</v>
      </c>
      <c r="B2791" t="s">
        <v>557</v>
      </c>
      <c r="C2791">
        <v>113</v>
      </c>
      <c r="D2791" t="s">
        <v>1084</v>
      </c>
      <c r="E2791">
        <v>1125</v>
      </c>
      <c r="F2791" s="48" t="str">
        <f t="shared" si="43"/>
        <v>Tỉnh Đăk LăkHuyện Krông A NaXã Quảng Điền</v>
      </c>
      <c r="G2791" t="s">
        <v>2536</v>
      </c>
      <c r="H2791">
        <v>8134</v>
      </c>
    </row>
    <row r="2792" spans="1:8">
      <c r="A2792">
        <v>1025</v>
      </c>
      <c r="B2792" t="s">
        <v>557</v>
      </c>
      <c r="C2792">
        <v>113</v>
      </c>
      <c r="D2792" t="s">
        <v>1084</v>
      </c>
      <c r="E2792">
        <v>1125</v>
      </c>
      <c r="F2792" s="48" t="str">
        <f t="shared" si="43"/>
        <v>Tỉnh Đăk LăkHuyện Krông A NaXã Ea Tiêu</v>
      </c>
      <c r="G2792" t="s">
        <v>7685</v>
      </c>
      <c r="H2792">
        <v>8135</v>
      </c>
    </row>
    <row r="2793" spans="1:8">
      <c r="A2793">
        <v>1026</v>
      </c>
      <c r="B2793" t="s">
        <v>557</v>
      </c>
      <c r="C2793">
        <v>113</v>
      </c>
      <c r="D2793" t="s">
        <v>1084</v>
      </c>
      <c r="E2793">
        <v>1125</v>
      </c>
      <c r="F2793" s="48" t="str">
        <f t="shared" si="43"/>
        <v>Tỉnh Đăk LăkHuyện Krông A NaXã Ea Hu</v>
      </c>
      <c r="G2793" t="s">
        <v>7686</v>
      </c>
      <c r="H2793">
        <v>8136</v>
      </c>
    </row>
    <row r="2794" spans="1:8">
      <c r="A2794">
        <v>1027</v>
      </c>
      <c r="B2794" t="s">
        <v>557</v>
      </c>
      <c r="C2794">
        <v>113</v>
      </c>
      <c r="D2794" t="s">
        <v>1084</v>
      </c>
      <c r="E2794">
        <v>1125</v>
      </c>
      <c r="F2794" s="48" t="str">
        <f t="shared" si="43"/>
        <v>Tỉnh Đăk LăkHuyện Krông A NaXã Bình Hòa</v>
      </c>
      <c r="G2794" t="s">
        <v>4731</v>
      </c>
      <c r="H2794">
        <v>8137</v>
      </c>
    </row>
    <row r="2795" spans="1:8">
      <c r="A2795">
        <v>1028</v>
      </c>
      <c r="B2795" t="s">
        <v>557</v>
      </c>
      <c r="C2795">
        <v>113</v>
      </c>
      <c r="D2795" t="s">
        <v>1084</v>
      </c>
      <c r="E2795">
        <v>1125</v>
      </c>
      <c r="F2795" s="48" t="str">
        <f t="shared" si="43"/>
        <v>Tỉnh Đăk LăkHuyện Krông A NaXã Ea Bông</v>
      </c>
      <c r="G2795" t="s">
        <v>7687</v>
      </c>
      <c r="H2795">
        <v>8138</v>
      </c>
    </row>
    <row r="2796" spans="1:8">
      <c r="A2796">
        <v>1029</v>
      </c>
      <c r="B2796" t="s">
        <v>557</v>
      </c>
      <c r="C2796">
        <v>113</v>
      </c>
      <c r="D2796" t="s">
        <v>1084</v>
      </c>
      <c r="E2796">
        <v>1125</v>
      </c>
      <c r="F2796" s="48" t="str">
        <f t="shared" si="43"/>
        <v>Tỉnh Đăk LăkHuyện Krông A NaXã Hòa Hiệp</v>
      </c>
      <c r="G2796" t="s">
        <v>7688</v>
      </c>
      <c r="H2796">
        <v>8139</v>
      </c>
    </row>
    <row r="2797" spans="1:8">
      <c r="A2797">
        <v>1030</v>
      </c>
      <c r="B2797" t="s">
        <v>557</v>
      </c>
      <c r="C2797">
        <v>113</v>
      </c>
      <c r="D2797" t="s">
        <v>1084</v>
      </c>
      <c r="E2797">
        <v>1125</v>
      </c>
      <c r="F2797" s="48" t="str">
        <f t="shared" si="43"/>
        <v>Tỉnh Đăk LăkHuyện Krông A NaXã Băng A Drênh</v>
      </c>
      <c r="G2797" t="s">
        <v>7689</v>
      </c>
      <c r="H2797">
        <v>8140</v>
      </c>
    </row>
    <row r="2798" spans="1:8">
      <c r="A2798">
        <v>1031</v>
      </c>
      <c r="B2798" t="s">
        <v>557</v>
      </c>
      <c r="C2798">
        <v>113</v>
      </c>
      <c r="D2798" t="s">
        <v>1084</v>
      </c>
      <c r="E2798">
        <v>1125</v>
      </c>
      <c r="F2798" s="48" t="str">
        <f t="shared" si="43"/>
        <v>Tỉnh Đăk LăkHuyện Krông A NaXã Dray Sáp</v>
      </c>
      <c r="G2798" t="s">
        <v>7690</v>
      </c>
      <c r="H2798">
        <v>8141</v>
      </c>
    </row>
    <row r="2799" spans="1:8">
      <c r="A2799">
        <v>1032</v>
      </c>
      <c r="B2799" t="s">
        <v>557</v>
      </c>
      <c r="C2799">
        <v>113</v>
      </c>
      <c r="D2799" t="s">
        <v>1084</v>
      </c>
      <c r="E2799">
        <v>1125</v>
      </c>
      <c r="F2799" s="48" t="str">
        <f t="shared" si="43"/>
        <v>Tỉnh Đăk LăkHuyện Krông A NaXã Ea BHốk</v>
      </c>
      <c r="G2799" t="s">
        <v>7691</v>
      </c>
      <c r="H2799">
        <v>8142</v>
      </c>
    </row>
    <row r="2800" spans="1:8">
      <c r="A2800">
        <v>1033</v>
      </c>
      <c r="B2800" t="s">
        <v>557</v>
      </c>
      <c r="C2800">
        <v>113</v>
      </c>
      <c r="D2800" t="s">
        <v>1084</v>
      </c>
      <c r="E2800">
        <v>1125</v>
      </c>
      <c r="F2800" s="48" t="str">
        <f t="shared" si="43"/>
        <v>Tỉnh Đăk LăkHuyện Krông A NaXã Cư Ê Wi</v>
      </c>
      <c r="G2800" t="s">
        <v>7692</v>
      </c>
      <c r="H2800">
        <v>8143</v>
      </c>
    </row>
    <row r="2801" spans="1:8">
      <c r="A2801">
        <v>1407</v>
      </c>
      <c r="B2801" t="s">
        <v>557</v>
      </c>
      <c r="C2801">
        <v>113</v>
      </c>
      <c r="D2801" t="s">
        <v>1080</v>
      </c>
      <c r="E2801">
        <v>1121</v>
      </c>
      <c r="F2801" s="48" t="str">
        <f t="shared" si="43"/>
        <v>Tỉnh Đăk LăkHuyện Ea KarXã Ea Sô</v>
      </c>
      <c r="G2801" t="s">
        <v>7321</v>
      </c>
      <c r="H2801">
        <v>7643</v>
      </c>
    </row>
    <row r="2802" spans="1:8">
      <c r="A2802">
        <v>1408</v>
      </c>
      <c r="B2802" t="s">
        <v>557</v>
      </c>
      <c r="C2802">
        <v>113</v>
      </c>
      <c r="D2802" t="s">
        <v>1080</v>
      </c>
      <c r="E2802">
        <v>1121</v>
      </c>
      <c r="F2802" s="48" t="str">
        <f t="shared" si="43"/>
        <v>Tỉnh Đăk LăkHuyện Ea KarXã Cư Ni</v>
      </c>
      <c r="G2802" t="s">
        <v>7322</v>
      </c>
      <c r="H2802">
        <v>7644</v>
      </c>
    </row>
    <row r="2803" spans="1:8">
      <c r="A2803">
        <v>1409</v>
      </c>
      <c r="B2803" t="s">
        <v>557</v>
      </c>
      <c r="C2803">
        <v>113</v>
      </c>
      <c r="D2803" t="s">
        <v>1080</v>
      </c>
      <c r="E2803">
        <v>1121</v>
      </c>
      <c r="F2803" s="48" t="str">
        <f t="shared" si="43"/>
        <v>Tỉnh Đăk LăkHuyện Ea KarXã Cư Prông</v>
      </c>
      <c r="G2803" t="s">
        <v>7323</v>
      </c>
      <c r="H2803">
        <v>7645</v>
      </c>
    </row>
    <row r="2804" spans="1:8">
      <c r="A2804">
        <v>1410</v>
      </c>
      <c r="B2804" t="s">
        <v>557</v>
      </c>
      <c r="C2804">
        <v>113</v>
      </c>
      <c r="D2804" t="s">
        <v>1080</v>
      </c>
      <c r="E2804">
        <v>1121</v>
      </c>
      <c r="F2804" s="48" t="str">
        <f t="shared" si="43"/>
        <v>Tỉnh Đăk LăkHuyện Ea KarXã Xuân Phú</v>
      </c>
      <c r="G2804" t="s">
        <v>3567</v>
      </c>
      <c r="H2804">
        <v>7646</v>
      </c>
    </row>
    <row r="2805" spans="1:8">
      <c r="A2805">
        <v>1411</v>
      </c>
      <c r="B2805" t="s">
        <v>557</v>
      </c>
      <c r="C2805">
        <v>113</v>
      </c>
      <c r="D2805" t="s">
        <v>1080</v>
      </c>
      <c r="E2805">
        <v>1121</v>
      </c>
      <c r="F2805" s="48" t="str">
        <f t="shared" si="43"/>
        <v>Tỉnh Đăk LăkHuyện Ea KarThị trấn Ea Knốp</v>
      </c>
      <c r="G2805" t="s">
        <v>7324</v>
      </c>
      <c r="H2805">
        <v>7647</v>
      </c>
    </row>
    <row r="2806" spans="1:8">
      <c r="A2806">
        <v>1412</v>
      </c>
      <c r="B2806" t="s">
        <v>557</v>
      </c>
      <c r="C2806">
        <v>113</v>
      </c>
      <c r="D2806" t="s">
        <v>1080</v>
      </c>
      <c r="E2806">
        <v>1121</v>
      </c>
      <c r="F2806" s="48" t="str">
        <f t="shared" si="43"/>
        <v>Tỉnh Đăk LăkHuyện Ea KarXã Ea Kmút</v>
      </c>
      <c r="G2806" t="s">
        <v>7325</v>
      </c>
      <c r="H2806">
        <v>7648</v>
      </c>
    </row>
    <row r="2807" spans="1:8">
      <c r="A2807">
        <v>1413</v>
      </c>
      <c r="B2807" t="s">
        <v>557</v>
      </c>
      <c r="C2807">
        <v>113</v>
      </c>
      <c r="D2807" t="s">
        <v>1080</v>
      </c>
      <c r="E2807">
        <v>1121</v>
      </c>
      <c r="F2807" s="48" t="str">
        <f t="shared" si="43"/>
        <v>Tỉnh Đăk LăkHuyện Ea KarXã Ea Đar</v>
      </c>
      <c r="G2807" t="s">
        <v>7326</v>
      </c>
      <c r="H2807">
        <v>7649</v>
      </c>
    </row>
    <row r="2808" spans="1:8">
      <c r="A2808">
        <v>1414</v>
      </c>
      <c r="B2808" t="s">
        <v>557</v>
      </c>
      <c r="C2808">
        <v>113</v>
      </c>
      <c r="D2808" t="s">
        <v>1080</v>
      </c>
      <c r="E2808">
        <v>1121</v>
      </c>
      <c r="F2808" s="48" t="str">
        <f t="shared" si="43"/>
        <v>Tỉnh Đăk LăkHuyện Ea KarXã Cư Jang</v>
      </c>
      <c r="G2808" t="s">
        <v>7327</v>
      </c>
      <c r="H2808">
        <v>7650</v>
      </c>
    </row>
    <row r="2809" spans="1:8">
      <c r="A2809">
        <v>1415</v>
      </c>
      <c r="B2809" t="s">
        <v>557</v>
      </c>
      <c r="C2809">
        <v>113</v>
      </c>
      <c r="D2809" t="s">
        <v>1080</v>
      </c>
      <c r="E2809">
        <v>1121</v>
      </c>
      <c r="F2809" s="48" t="str">
        <f t="shared" si="43"/>
        <v>Tỉnh Đăk LăkHuyện Ea KarXã Ea Sar</v>
      </c>
      <c r="G2809" t="s">
        <v>7328</v>
      </c>
      <c r="H2809">
        <v>7651</v>
      </c>
    </row>
    <row r="2810" spans="1:8">
      <c r="A2810">
        <v>1416</v>
      </c>
      <c r="B2810" t="s">
        <v>557</v>
      </c>
      <c r="C2810">
        <v>113</v>
      </c>
      <c r="D2810" t="s">
        <v>1080</v>
      </c>
      <c r="E2810">
        <v>1121</v>
      </c>
      <c r="F2810" s="48" t="str">
        <f t="shared" si="43"/>
        <v>Tỉnh Đăk LăkHuyện Ea KarThị trấn Ea Kar</v>
      </c>
      <c r="G2810" t="s">
        <v>7329</v>
      </c>
      <c r="H2810">
        <v>7652</v>
      </c>
    </row>
    <row r="2811" spans="1:8">
      <c r="A2811">
        <v>1417</v>
      </c>
      <c r="B2811" t="s">
        <v>557</v>
      </c>
      <c r="C2811">
        <v>113</v>
      </c>
      <c r="D2811" t="s">
        <v>1080</v>
      </c>
      <c r="E2811">
        <v>1121</v>
      </c>
      <c r="F2811" s="48" t="str">
        <f t="shared" si="43"/>
        <v>Tỉnh Đăk LăkHuyện Ea KarXã Cư Bông</v>
      </c>
      <c r="G2811" t="s">
        <v>7330</v>
      </c>
      <c r="H2811">
        <v>7653</v>
      </c>
    </row>
    <row r="2812" spans="1:8">
      <c r="A2812">
        <v>1418</v>
      </c>
      <c r="B2812" t="s">
        <v>557</v>
      </c>
      <c r="C2812">
        <v>113</v>
      </c>
      <c r="D2812" t="s">
        <v>1080</v>
      </c>
      <c r="E2812">
        <v>1121</v>
      </c>
      <c r="F2812" s="48" t="str">
        <f t="shared" si="43"/>
        <v>Tỉnh Đăk LăkHuyện Ea KarXã Ea Păl</v>
      </c>
      <c r="G2812" t="s">
        <v>7331</v>
      </c>
      <c r="H2812">
        <v>7654</v>
      </c>
    </row>
    <row r="2813" spans="1:8">
      <c r="A2813">
        <v>1419</v>
      </c>
      <c r="B2813" t="s">
        <v>557</v>
      </c>
      <c r="C2813">
        <v>113</v>
      </c>
      <c r="D2813" t="s">
        <v>1080</v>
      </c>
      <c r="E2813">
        <v>1121</v>
      </c>
      <c r="F2813" s="48" t="str">
        <f t="shared" si="43"/>
        <v>Tỉnh Đăk LăkHuyện Ea KarXã Cư Elang</v>
      </c>
      <c r="G2813" t="s">
        <v>7332</v>
      </c>
      <c r="H2813">
        <v>7655</v>
      </c>
    </row>
    <row r="2814" spans="1:8">
      <c r="A2814">
        <v>1420</v>
      </c>
      <c r="B2814" t="s">
        <v>557</v>
      </c>
      <c r="C2814">
        <v>113</v>
      </c>
      <c r="D2814" t="s">
        <v>1080</v>
      </c>
      <c r="E2814">
        <v>1121</v>
      </c>
      <c r="F2814" s="48" t="str">
        <f t="shared" si="43"/>
        <v>Tỉnh Đăk LăkHuyện Ea KarXã Ea Ô</v>
      </c>
      <c r="G2814" t="s">
        <v>7333</v>
      </c>
      <c r="H2814">
        <v>7656</v>
      </c>
    </row>
    <row r="2815" spans="1:8">
      <c r="A2815">
        <v>1421</v>
      </c>
      <c r="B2815" t="s">
        <v>557</v>
      </c>
      <c r="C2815">
        <v>113</v>
      </c>
      <c r="D2815" t="s">
        <v>1080</v>
      </c>
      <c r="E2815">
        <v>1121</v>
      </c>
      <c r="F2815" s="48" t="str">
        <f t="shared" si="43"/>
        <v>Tỉnh Đăk LăkHuyện Ea KarXã Ea Tih</v>
      </c>
      <c r="G2815" t="s">
        <v>7334</v>
      </c>
      <c r="H2815">
        <v>7657</v>
      </c>
    </row>
    <row r="2816" spans="1:8">
      <c r="A2816">
        <v>1422</v>
      </c>
      <c r="B2816" t="s">
        <v>557</v>
      </c>
      <c r="C2816">
        <v>113</v>
      </c>
      <c r="D2816" t="s">
        <v>1080</v>
      </c>
      <c r="E2816">
        <v>1121</v>
      </c>
      <c r="F2816" s="48" t="str">
        <f t="shared" si="43"/>
        <v>Tỉnh Đăk LăkHuyện Ea KarXã Cư Huê</v>
      </c>
      <c r="G2816" t="s">
        <v>7335</v>
      </c>
      <c r="H2816">
        <v>7658</v>
      </c>
    </row>
    <row r="2817" spans="1:8">
      <c r="A2817">
        <v>1743</v>
      </c>
      <c r="B2817" t="s">
        <v>557</v>
      </c>
      <c r="C2817">
        <v>113</v>
      </c>
      <c r="D2817" t="s">
        <v>1079</v>
      </c>
      <c r="E2817">
        <v>1120</v>
      </c>
      <c r="F2817" s="48" t="str">
        <f t="shared" si="43"/>
        <v>Tỉnh Đăk LăkHuyện Krông NăngThị trấn Krông Năng</v>
      </c>
      <c r="G2817" t="s">
        <v>7579</v>
      </c>
      <c r="H2817">
        <v>7979</v>
      </c>
    </row>
    <row r="2818" spans="1:8">
      <c r="A2818">
        <v>1744</v>
      </c>
      <c r="B2818" t="s">
        <v>557</v>
      </c>
      <c r="C2818">
        <v>113</v>
      </c>
      <c r="D2818" t="s">
        <v>1079</v>
      </c>
      <c r="E2818">
        <v>1120</v>
      </c>
      <c r="F2818" s="48" t="str">
        <f t="shared" ref="F2818:F2881" si="44">B2818&amp;D2818&amp;G2818</f>
        <v>Tỉnh Đăk LăkHuyện Krông NăngXã Ea Tam</v>
      </c>
      <c r="G2818" t="s">
        <v>7580</v>
      </c>
      <c r="H2818">
        <v>7980</v>
      </c>
    </row>
    <row r="2819" spans="1:8">
      <c r="A2819">
        <v>1745</v>
      </c>
      <c r="B2819" t="s">
        <v>557</v>
      </c>
      <c r="C2819">
        <v>113</v>
      </c>
      <c r="D2819" t="s">
        <v>1079</v>
      </c>
      <c r="E2819">
        <v>1120</v>
      </c>
      <c r="F2819" s="48" t="str">
        <f t="shared" si="44"/>
        <v>Tỉnh Đăk LăkHuyện Krông NăngXã Tam Giang</v>
      </c>
      <c r="G2819" t="s">
        <v>4913</v>
      </c>
      <c r="H2819">
        <v>7981</v>
      </c>
    </row>
    <row r="2820" spans="1:8">
      <c r="A2820">
        <v>1746</v>
      </c>
      <c r="B2820" t="s">
        <v>557</v>
      </c>
      <c r="C2820">
        <v>113</v>
      </c>
      <c r="D2820" t="s">
        <v>1079</v>
      </c>
      <c r="E2820">
        <v>1120</v>
      </c>
      <c r="F2820" s="48" t="str">
        <f t="shared" si="44"/>
        <v>Tỉnh Đăk LăkHuyện Krông NăngXã Cư Klông</v>
      </c>
      <c r="G2820" t="s">
        <v>7581</v>
      </c>
      <c r="H2820">
        <v>7982</v>
      </c>
    </row>
    <row r="2821" spans="1:8">
      <c r="A2821">
        <v>1747</v>
      </c>
      <c r="B2821" t="s">
        <v>557</v>
      </c>
      <c r="C2821">
        <v>113</v>
      </c>
      <c r="D2821" t="s">
        <v>1079</v>
      </c>
      <c r="E2821">
        <v>1120</v>
      </c>
      <c r="F2821" s="48" t="str">
        <f t="shared" si="44"/>
        <v>Tỉnh Đăk LăkHuyện Krông NăngXã Phú Lộc</v>
      </c>
      <c r="G2821" t="s">
        <v>3654</v>
      </c>
      <c r="H2821">
        <v>7983</v>
      </c>
    </row>
    <row r="2822" spans="1:8">
      <c r="A2822">
        <v>1748</v>
      </c>
      <c r="B2822" t="s">
        <v>557</v>
      </c>
      <c r="C2822">
        <v>113</v>
      </c>
      <c r="D2822" t="s">
        <v>1079</v>
      </c>
      <c r="E2822">
        <v>1120</v>
      </c>
      <c r="F2822" s="48" t="str">
        <f t="shared" si="44"/>
        <v>Tỉnh Đăk LăkHuyện Krông NăngXã Ea Hồ</v>
      </c>
      <c r="G2822" t="s">
        <v>7582</v>
      </c>
      <c r="H2822">
        <v>7984</v>
      </c>
    </row>
    <row r="2823" spans="1:8">
      <c r="A2823">
        <v>1749</v>
      </c>
      <c r="B2823" t="s">
        <v>557</v>
      </c>
      <c r="C2823">
        <v>113</v>
      </c>
      <c r="D2823" t="s">
        <v>1079</v>
      </c>
      <c r="E2823">
        <v>1120</v>
      </c>
      <c r="F2823" s="48" t="str">
        <f t="shared" si="44"/>
        <v>Tỉnh Đăk LăkHuyện Krông NăngXã Ea Dăh</v>
      </c>
      <c r="G2823" t="s">
        <v>7583</v>
      </c>
      <c r="H2823">
        <v>7985</v>
      </c>
    </row>
    <row r="2824" spans="1:8">
      <c r="A2824">
        <v>1750</v>
      </c>
      <c r="B2824" t="s">
        <v>557</v>
      </c>
      <c r="C2824">
        <v>113</v>
      </c>
      <c r="D2824" t="s">
        <v>1079</v>
      </c>
      <c r="E2824">
        <v>1120</v>
      </c>
      <c r="F2824" s="48" t="str">
        <f t="shared" si="44"/>
        <v>Tỉnh Đăk LăkHuyện Krông NăngXã Ea Tóh</v>
      </c>
      <c r="G2824" t="s">
        <v>7584</v>
      </c>
      <c r="H2824">
        <v>7986</v>
      </c>
    </row>
    <row r="2825" spans="1:8">
      <c r="A2825">
        <v>1751</v>
      </c>
      <c r="B2825" t="s">
        <v>557</v>
      </c>
      <c r="C2825">
        <v>113</v>
      </c>
      <c r="D2825" t="s">
        <v>1079</v>
      </c>
      <c r="E2825">
        <v>1120</v>
      </c>
      <c r="F2825" s="48" t="str">
        <f t="shared" si="44"/>
        <v>Tỉnh Đăk LăkHuyện Krông NăngXã ĐLiê Ya</v>
      </c>
      <c r="G2825" t="s">
        <v>7585</v>
      </c>
      <c r="H2825">
        <v>7987</v>
      </c>
    </row>
    <row r="2826" spans="1:8">
      <c r="A2826">
        <v>1752</v>
      </c>
      <c r="B2826" t="s">
        <v>557</v>
      </c>
      <c r="C2826">
        <v>113</v>
      </c>
      <c r="D2826" t="s">
        <v>1079</v>
      </c>
      <c r="E2826">
        <v>1120</v>
      </c>
      <c r="F2826" s="48" t="str">
        <f t="shared" si="44"/>
        <v>Tỉnh Đăk LăkHuyện Krông NăngXã Ea Puk</v>
      </c>
      <c r="G2826" t="s">
        <v>7586</v>
      </c>
      <c r="H2826">
        <v>7988</v>
      </c>
    </row>
    <row r="2827" spans="1:8">
      <c r="A2827">
        <v>1753</v>
      </c>
      <c r="B2827" t="s">
        <v>557</v>
      </c>
      <c r="C2827">
        <v>113</v>
      </c>
      <c r="D2827" t="s">
        <v>1079</v>
      </c>
      <c r="E2827">
        <v>1120</v>
      </c>
      <c r="F2827" s="48" t="str">
        <f t="shared" si="44"/>
        <v>Tỉnh Đăk LăkHuyện Krông NăngXã Ea Tân</v>
      </c>
      <c r="G2827" t="s">
        <v>7587</v>
      </c>
      <c r="H2827">
        <v>7989</v>
      </c>
    </row>
    <row r="2828" spans="1:8">
      <c r="A2828">
        <v>1754</v>
      </c>
      <c r="B2828" t="s">
        <v>557</v>
      </c>
      <c r="C2828">
        <v>113</v>
      </c>
      <c r="D2828" t="s">
        <v>1079</v>
      </c>
      <c r="E2828">
        <v>1120</v>
      </c>
      <c r="F2828" s="48" t="str">
        <f t="shared" si="44"/>
        <v>Tỉnh Đăk LăkHuyện Krông NăngXã Phú Xuân</v>
      </c>
      <c r="G2828" t="s">
        <v>2908</v>
      </c>
      <c r="H2828">
        <v>7990</v>
      </c>
    </row>
    <row r="2829" spans="1:8">
      <c r="A2829">
        <v>1755</v>
      </c>
      <c r="B2829" t="s">
        <v>557</v>
      </c>
      <c r="C2829">
        <v>113</v>
      </c>
      <c r="D2829" t="s">
        <v>1077</v>
      </c>
      <c r="E2829">
        <v>1118</v>
      </c>
      <c r="F2829" s="48" t="str">
        <f t="shared" si="44"/>
        <v>Tỉnh Đăk LăkHuyện Cư M'garXã Quảng Hiệp</v>
      </c>
      <c r="G2829" t="s">
        <v>7588</v>
      </c>
      <c r="H2829">
        <v>7991</v>
      </c>
    </row>
    <row r="2830" spans="1:8">
      <c r="A2830">
        <v>1756</v>
      </c>
      <c r="B2830" t="s">
        <v>557</v>
      </c>
      <c r="C2830">
        <v>113</v>
      </c>
      <c r="D2830" t="s">
        <v>1077</v>
      </c>
      <c r="E2830">
        <v>1118</v>
      </c>
      <c r="F2830" s="48" t="str">
        <f t="shared" si="44"/>
        <v>Tỉnh Đăk LăkHuyện Cư M'garThị trấn  Quảng Phú</v>
      </c>
      <c r="G2830" t="s">
        <v>7589</v>
      </c>
      <c r="H2830">
        <v>7992</v>
      </c>
    </row>
    <row r="2831" spans="1:8">
      <c r="A2831">
        <v>1757</v>
      </c>
      <c r="B2831" t="s">
        <v>557</v>
      </c>
      <c r="C2831">
        <v>113</v>
      </c>
      <c r="D2831" t="s">
        <v>1077</v>
      </c>
      <c r="E2831">
        <v>1118</v>
      </c>
      <c r="F2831" s="48" t="str">
        <f t="shared" si="44"/>
        <v>Tỉnh Đăk LăkHuyện Cư M'garXã Ea Tul</v>
      </c>
      <c r="G2831" t="s">
        <v>7590</v>
      </c>
      <c r="H2831">
        <v>7993</v>
      </c>
    </row>
    <row r="2832" spans="1:8">
      <c r="A2832">
        <v>1758</v>
      </c>
      <c r="B2832" t="s">
        <v>557</v>
      </c>
      <c r="C2832">
        <v>113</v>
      </c>
      <c r="D2832" t="s">
        <v>1077</v>
      </c>
      <c r="E2832">
        <v>1118</v>
      </c>
      <c r="F2832" s="48" t="str">
        <f t="shared" si="44"/>
        <v>Tỉnh Đăk LăkHuyện Cư M'garXã Ea M'DRóh</v>
      </c>
      <c r="G2832" t="s">
        <v>7591</v>
      </c>
      <c r="H2832">
        <v>7994</v>
      </c>
    </row>
    <row r="2833" spans="1:8">
      <c r="A2833">
        <v>1759</v>
      </c>
      <c r="B2833" t="s">
        <v>557</v>
      </c>
      <c r="C2833">
        <v>113</v>
      </c>
      <c r="D2833" t="s">
        <v>1077</v>
      </c>
      <c r="E2833">
        <v>1118</v>
      </c>
      <c r="F2833" s="48" t="str">
        <f t="shared" si="44"/>
        <v>Tỉnh Đăk LăkHuyện Cư M'garXã Cư Dliê M'nông</v>
      </c>
      <c r="G2833" t="s">
        <v>7592</v>
      </c>
      <c r="H2833">
        <v>7995</v>
      </c>
    </row>
    <row r="2834" spans="1:8">
      <c r="A2834">
        <v>1760</v>
      </c>
      <c r="B2834" t="s">
        <v>557</v>
      </c>
      <c r="C2834">
        <v>113</v>
      </c>
      <c r="D2834" t="s">
        <v>1077</v>
      </c>
      <c r="E2834">
        <v>1118</v>
      </c>
      <c r="F2834" s="48" t="str">
        <f t="shared" si="44"/>
        <v>Tỉnh Đăk LăkHuyện Cư M'garXã Ea Tar</v>
      </c>
      <c r="G2834" t="s">
        <v>7593</v>
      </c>
      <c r="H2834">
        <v>7996</v>
      </c>
    </row>
    <row r="2835" spans="1:8">
      <c r="A2835">
        <v>1761</v>
      </c>
      <c r="B2835" t="s">
        <v>557</v>
      </c>
      <c r="C2835">
        <v>113</v>
      </c>
      <c r="D2835" t="s">
        <v>1077</v>
      </c>
      <c r="E2835">
        <v>1118</v>
      </c>
      <c r="F2835" s="48" t="str">
        <f t="shared" si="44"/>
        <v>Tỉnh Đăk LăkHuyện Cư M'garXã Quảng  Tiến</v>
      </c>
      <c r="G2835" t="s">
        <v>7594</v>
      </c>
      <c r="H2835">
        <v>7997</v>
      </c>
    </row>
    <row r="2836" spans="1:8">
      <c r="A2836">
        <v>1762</v>
      </c>
      <c r="B2836" t="s">
        <v>557</v>
      </c>
      <c r="C2836">
        <v>113</v>
      </c>
      <c r="D2836" t="s">
        <v>1077</v>
      </c>
      <c r="E2836">
        <v>1118</v>
      </c>
      <c r="F2836" s="48" t="str">
        <f t="shared" si="44"/>
        <v>Tỉnh Đăk LăkHuyện Cư M'garXã Cuor Đăng</v>
      </c>
      <c r="G2836" t="s">
        <v>7595</v>
      </c>
      <c r="H2836">
        <v>7998</v>
      </c>
    </row>
    <row r="2837" spans="1:8">
      <c r="A2837">
        <v>1763</v>
      </c>
      <c r="B2837" t="s">
        <v>557</v>
      </c>
      <c r="C2837">
        <v>113</v>
      </c>
      <c r="D2837" t="s">
        <v>1077</v>
      </c>
      <c r="E2837">
        <v>1118</v>
      </c>
      <c r="F2837" s="48" t="str">
        <f t="shared" si="44"/>
        <v>Tỉnh Đăk LăkHuyện Cư M'garXã Cư Suê</v>
      </c>
      <c r="G2837" t="s">
        <v>7596</v>
      </c>
      <c r="H2837">
        <v>7999</v>
      </c>
    </row>
    <row r="2838" spans="1:8">
      <c r="A2838">
        <v>1764</v>
      </c>
      <c r="B2838" t="s">
        <v>557</v>
      </c>
      <c r="C2838">
        <v>113</v>
      </c>
      <c r="D2838" t="s">
        <v>1077</v>
      </c>
      <c r="E2838">
        <v>1118</v>
      </c>
      <c r="F2838" s="48" t="str">
        <f t="shared" si="44"/>
        <v>Tỉnh Đăk LăkHuyện Cư M'garXã Ea D'Rơng</v>
      </c>
      <c r="G2838" t="s">
        <v>7597</v>
      </c>
      <c r="H2838">
        <v>8000</v>
      </c>
    </row>
    <row r="2839" spans="1:8">
      <c r="A2839">
        <v>1765</v>
      </c>
      <c r="B2839" t="s">
        <v>557</v>
      </c>
      <c r="C2839">
        <v>113</v>
      </c>
      <c r="D2839" t="s">
        <v>1077</v>
      </c>
      <c r="E2839">
        <v>1118</v>
      </c>
      <c r="F2839" s="48" t="str">
        <f t="shared" si="44"/>
        <v>Tỉnh Đăk LăkHuyện Cư M'garXã Ea Kuêh</v>
      </c>
      <c r="G2839" t="s">
        <v>7598</v>
      </c>
      <c r="H2839">
        <v>8001</v>
      </c>
    </row>
    <row r="2840" spans="1:8">
      <c r="A2840">
        <v>1766</v>
      </c>
      <c r="B2840" t="s">
        <v>557</v>
      </c>
      <c r="C2840">
        <v>113</v>
      </c>
      <c r="D2840" t="s">
        <v>1077</v>
      </c>
      <c r="E2840">
        <v>1118</v>
      </c>
      <c r="F2840" s="48" t="str">
        <f t="shared" si="44"/>
        <v>Tỉnh Đăk LăkHuyện Cư M'garThị trấn Ea Pốk</v>
      </c>
      <c r="G2840" t="s">
        <v>7599</v>
      </c>
      <c r="H2840">
        <v>8002</v>
      </c>
    </row>
    <row r="2841" spans="1:8">
      <c r="A2841">
        <v>1767</v>
      </c>
      <c r="B2841" t="s">
        <v>557</v>
      </c>
      <c r="C2841">
        <v>113</v>
      </c>
      <c r="D2841" t="s">
        <v>1077</v>
      </c>
      <c r="E2841">
        <v>1118</v>
      </c>
      <c r="F2841" s="48" t="str">
        <f t="shared" si="44"/>
        <v>Tỉnh Đăk LăkHuyện Cư M'garXã Ea Kiết</v>
      </c>
      <c r="G2841" t="s">
        <v>7600</v>
      </c>
      <c r="H2841">
        <v>8003</v>
      </c>
    </row>
    <row r="2842" spans="1:8">
      <c r="A2842">
        <v>1768</v>
      </c>
      <c r="B2842" t="s">
        <v>557</v>
      </c>
      <c r="C2842">
        <v>113</v>
      </c>
      <c r="D2842" t="s">
        <v>1077</v>
      </c>
      <c r="E2842">
        <v>1118</v>
      </c>
      <c r="F2842" s="48" t="str">
        <f t="shared" si="44"/>
        <v>Tỉnh Đăk LăkHuyện Cư M'garXã Ea M'nang</v>
      </c>
      <c r="G2842" t="s">
        <v>7601</v>
      </c>
      <c r="H2842">
        <v>8004</v>
      </c>
    </row>
    <row r="2843" spans="1:8">
      <c r="A2843">
        <v>1769</v>
      </c>
      <c r="B2843" t="s">
        <v>557</v>
      </c>
      <c r="C2843">
        <v>113</v>
      </c>
      <c r="D2843" t="s">
        <v>1077</v>
      </c>
      <c r="E2843">
        <v>1118</v>
      </c>
      <c r="F2843" s="48" t="str">
        <f t="shared" si="44"/>
        <v>Tỉnh Đăk LăkHuyện Cư M'garXã Cư M'gar</v>
      </c>
      <c r="G2843" t="s">
        <v>7602</v>
      </c>
      <c r="H2843">
        <v>8005</v>
      </c>
    </row>
    <row r="2844" spans="1:8">
      <c r="A2844">
        <v>1770</v>
      </c>
      <c r="B2844" t="s">
        <v>557</v>
      </c>
      <c r="C2844">
        <v>113</v>
      </c>
      <c r="D2844" t="s">
        <v>1077</v>
      </c>
      <c r="E2844">
        <v>1118</v>
      </c>
      <c r="F2844" s="48" t="str">
        <f t="shared" si="44"/>
        <v>Tỉnh Đăk LăkHuyện Cư M'garXã Ea H'đinh</v>
      </c>
      <c r="G2844" t="s">
        <v>7603</v>
      </c>
      <c r="H2844">
        <v>8006</v>
      </c>
    </row>
    <row r="2845" spans="1:8">
      <c r="A2845">
        <v>1771</v>
      </c>
      <c r="B2845" t="s">
        <v>557</v>
      </c>
      <c r="C2845">
        <v>113</v>
      </c>
      <c r="D2845" t="s">
        <v>1077</v>
      </c>
      <c r="E2845">
        <v>1118</v>
      </c>
      <c r="F2845" s="48" t="str">
        <f t="shared" si="44"/>
        <v>Tỉnh Đăk LăkHuyện Cư M'garXã Ea KPam</v>
      </c>
      <c r="G2845" t="s">
        <v>7604</v>
      </c>
      <c r="H2845">
        <v>8007</v>
      </c>
    </row>
    <row r="2846" spans="1:8">
      <c r="A2846">
        <v>1880</v>
      </c>
      <c r="B2846" t="s">
        <v>557</v>
      </c>
      <c r="C2846">
        <v>113</v>
      </c>
      <c r="D2846" t="s">
        <v>1073</v>
      </c>
      <c r="E2846">
        <v>1114</v>
      </c>
      <c r="F2846" s="48" t="str">
        <f t="shared" si="44"/>
        <v>Tỉnh Đăk LăkThành phố Buôn Ma ThuộtPhường Khánh Xuân</v>
      </c>
      <c r="G2846" t="s">
        <v>7783</v>
      </c>
      <c r="H2846">
        <v>8250</v>
      </c>
    </row>
    <row r="2847" spans="1:8">
      <c r="A2847">
        <v>1881</v>
      </c>
      <c r="B2847" t="s">
        <v>557</v>
      </c>
      <c r="C2847">
        <v>113</v>
      </c>
      <c r="D2847" t="s">
        <v>1073</v>
      </c>
      <c r="E2847">
        <v>1114</v>
      </c>
      <c r="F2847" s="48" t="str">
        <f t="shared" si="44"/>
        <v>Tỉnh Đăk LăkThành phố Buôn Ma ThuộtPhường Thống Nhất</v>
      </c>
      <c r="G2847" t="s">
        <v>1608</v>
      </c>
      <c r="H2847">
        <v>8251</v>
      </c>
    </row>
    <row r="2848" spans="1:8">
      <c r="A2848">
        <v>1882</v>
      </c>
      <c r="B2848" t="s">
        <v>557</v>
      </c>
      <c r="C2848">
        <v>113</v>
      </c>
      <c r="D2848" t="s">
        <v>1073</v>
      </c>
      <c r="E2848">
        <v>1114</v>
      </c>
      <c r="F2848" s="48" t="str">
        <f t="shared" si="44"/>
        <v>Tỉnh Đăk LăkThành phố Buôn Ma ThuộtXã Hòa Thuận</v>
      </c>
      <c r="G2848" t="s">
        <v>7784</v>
      </c>
      <c r="H2848">
        <v>8252</v>
      </c>
    </row>
    <row r="2849" spans="1:8">
      <c r="A2849">
        <v>1883</v>
      </c>
      <c r="B2849" t="s">
        <v>557</v>
      </c>
      <c r="C2849">
        <v>113</v>
      </c>
      <c r="D2849" t="s">
        <v>1073</v>
      </c>
      <c r="E2849">
        <v>1114</v>
      </c>
      <c r="F2849" s="48" t="str">
        <f t="shared" si="44"/>
        <v>Tỉnh Đăk LăkThành phố Buôn Ma ThuộtXã Cư ÊBur</v>
      </c>
      <c r="G2849" t="s">
        <v>7785</v>
      </c>
      <c r="H2849">
        <v>8253</v>
      </c>
    </row>
    <row r="2850" spans="1:8">
      <c r="A2850">
        <v>1884</v>
      </c>
      <c r="B2850" t="s">
        <v>557</v>
      </c>
      <c r="C2850">
        <v>113</v>
      </c>
      <c r="D2850" t="s">
        <v>1073</v>
      </c>
      <c r="E2850">
        <v>1114</v>
      </c>
      <c r="F2850" s="48" t="str">
        <f t="shared" si="44"/>
        <v>Tỉnh Đăk LăkThành phố Buôn Ma ThuộtPhường Thành Nhất</v>
      </c>
      <c r="G2850" t="s">
        <v>7786</v>
      </c>
      <c r="H2850">
        <v>8254</v>
      </c>
    </row>
    <row r="2851" spans="1:8">
      <c r="A2851">
        <v>1885</v>
      </c>
      <c r="B2851" t="s">
        <v>557</v>
      </c>
      <c r="C2851">
        <v>113</v>
      </c>
      <c r="D2851" t="s">
        <v>1073</v>
      </c>
      <c r="E2851">
        <v>1114</v>
      </c>
      <c r="F2851" s="48" t="str">
        <f t="shared" si="44"/>
        <v>Tỉnh Đăk LăkThành phố Buôn Ma ThuộtXã Hòa Phú</v>
      </c>
      <c r="G2851" t="s">
        <v>3465</v>
      </c>
      <c r="H2851">
        <v>8255</v>
      </c>
    </row>
    <row r="2852" spans="1:8">
      <c r="A2852">
        <v>1886</v>
      </c>
      <c r="B2852" t="s">
        <v>557</v>
      </c>
      <c r="C2852">
        <v>113</v>
      </c>
      <c r="D2852" t="s">
        <v>1073</v>
      </c>
      <c r="E2852">
        <v>1114</v>
      </c>
      <c r="F2852" s="48" t="str">
        <f t="shared" si="44"/>
        <v>Tỉnh Đăk LăkThành phố Buôn Ma ThuộtXã Hòa Khánh</v>
      </c>
      <c r="G2852" t="s">
        <v>7787</v>
      </c>
      <c r="H2852">
        <v>8256</v>
      </c>
    </row>
    <row r="2853" spans="1:8">
      <c r="A2853">
        <v>1887</v>
      </c>
      <c r="B2853" t="s">
        <v>557</v>
      </c>
      <c r="C2853">
        <v>113</v>
      </c>
      <c r="D2853" t="s">
        <v>1073</v>
      </c>
      <c r="E2853">
        <v>1114</v>
      </c>
      <c r="F2853" s="48" t="str">
        <f t="shared" si="44"/>
        <v>Tỉnh Đăk LăkThành phố Buôn Ma ThuộtPhường Thắng Lợi</v>
      </c>
      <c r="G2853" t="s">
        <v>3582</v>
      </c>
      <c r="H2853">
        <v>8257</v>
      </c>
    </row>
    <row r="2854" spans="1:8">
      <c r="A2854">
        <v>1888</v>
      </c>
      <c r="B2854" t="s">
        <v>557</v>
      </c>
      <c r="C2854">
        <v>113</v>
      </c>
      <c r="D2854" t="s">
        <v>1073</v>
      </c>
      <c r="E2854">
        <v>1114</v>
      </c>
      <c r="F2854" s="48" t="str">
        <f t="shared" si="44"/>
        <v>Tỉnh Đăk LăkThành phố Buôn Ma ThuộtPhường Tự An</v>
      </c>
      <c r="G2854" t="s">
        <v>7788</v>
      </c>
      <c r="H2854">
        <v>8258</v>
      </c>
    </row>
    <row r="2855" spans="1:8">
      <c r="A2855">
        <v>1889</v>
      </c>
      <c r="B2855" t="s">
        <v>557</v>
      </c>
      <c r="C2855">
        <v>113</v>
      </c>
      <c r="D2855" t="s">
        <v>1073</v>
      </c>
      <c r="E2855">
        <v>1114</v>
      </c>
      <c r="F2855" s="48" t="str">
        <f t="shared" si="44"/>
        <v>Tỉnh Đăk LăkThành phố Buôn Ma ThuộtXã Hòa Xuân</v>
      </c>
      <c r="G2855" t="s">
        <v>7789</v>
      </c>
      <c r="H2855">
        <v>8259</v>
      </c>
    </row>
    <row r="2856" spans="1:8">
      <c r="A2856">
        <v>1890</v>
      </c>
      <c r="B2856" t="s">
        <v>557</v>
      </c>
      <c r="C2856">
        <v>113</v>
      </c>
      <c r="D2856" t="s">
        <v>1073</v>
      </c>
      <c r="E2856">
        <v>1114</v>
      </c>
      <c r="F2856" s="48" t="str">
        <f t="shared" si="44"/>
        <v>Tỉnh Đăk LăkThành phố Buôn Ma ThuộtPhường Tân Hoà</v>
      </c>
      <c r="G2856" t="s">
        <v>7790</v>
      </c>
      <c r="H2856">
        <v>8260</v>
      </c>
    </row>
    <row r="2857" spans="1:8">
      <c r="A2857">
        <v>1891</v>
      </c>
      <c r="B2857" t="s">
        <v>557</v>
      </c>
      <c r="C2857">
        <v>113</v>
      </c>
      <c r="D2857" t="s">
        <v>1073</v>
      </c>
      <c r="E2857">
        <v>1114</v>
      </c>
      <c r="F2857" s="48" t="str">
        <f t="shared" si="44"/>
        <v>Tỉnh Đăk LăkThành phố Buôn Ma ThuộtXã Ea Tu</v>
      </c>
      <c r="G2857" t="s">
        <v>7791</v>
      </c>
      <c r="H2857">
        <v>8261</v>
      </c>
    </row>
    <row r="2858" spans="1:8">
      <c r="A2858">
        <v>1892</v>
      </c>
      <c r="B2858" t="s">
        <v>557</v>
      </c>
      <c r="C2858">
        <v>113</v>
      </c>
      <c r="D2858" t="s">
        <v>1073</v>
      </c>
      <c r="E2858">
        <v>1114</v>
      </c>
      <c r="F2858" s="48" t="str">
        <f t="shared" si="44"/>
        <v>Tỉnh Đăk LăkThành phố Buôn Ma ThuộtPhường Tân Lợi</v>
      </c>
      <c r="G2858" t="s">
        <v>7792</v>
      </c>
      <c r="H2858">
        <v>8262</v>
      </c>
    </row>
    <row r="2859" spans="1:8">
      <c r="A2859">
        <v>1893</v>
      </c>
      <c r="B2859" t="s">
        <v>557</v>
      </c>
      <c r="C2859">
        <v>113</v>
      </c>
      <c r="D2859" t="s">
        <v>1073</v>
      </c>
      <c r="E2859">
        <v>1114</v>
      </c>
      <c r="F2859" s="48" t="str">
        <f t="shared" si="44"/>
        <v>Tỉnh Đăk LăkThành phố Buôn Ma ThuộtPhường Thành Công</v>
      </c>
      <c r="G2859" t="s">
        <v>2645</v>
      </c>
      <c r="H2859">
        <v>8263</v>
      </c>
    </row>
    <row r="2860" spans="1:8">
      <c r="A2860">
        <v>1894</v>
      </c>
      <c r="B2860" t="s">
        <v>557</v>
      </c>
      <c r="C2860">
        <v>113</v>
      </c>
      <c r="D2860" t="s">
        <v>1073</v>
      </c>
      <c r="E2860">
        <v>1114</v>
      </c>
      <c r="F2860" s="48" t="str">
        <f t="shared" si="44"/>
        <v>Tỉnh Đăk LăkThành phố Buôn Ma ThuộtPhường Tân An</v>
      </c>
      <c r="G2860" t="s">
        <v>2034</v>
      </c>
      <c r="H2860">
        <v>8264</v>
      </c>
    </row>
    <row r="2861" spans="1:8">
      <c r="A2861">
        <v>1895</v>
      </c>
      <c r="B2861" t="s">
        <v>557</v>
      </c>
      <c r="C2861">
        <v>113</v>
      </c>
      <c r="D2861" t="s">
        <v>1073</v>
      </c>
      <c r="E2861">
        <v>1114</v>
      </c>
      <c r="F2861" s="48" t="str">
        <f t="shared" si="44"/>
        <v>Tỉnh Đăk LăkThành phố Buôn Ma ThuộtXã Ea Kao</v>
      </c>
      <c r="G2861" t="s">
        <v>7793</v>
      </c>
      <c r="H2861">
        <v>8265</v>
      </c>
    </row>
    <row r="2862" spans="1:8">
      <c r="A2862">
        <v>2033</v>
      </c>
      <c r="B2862" t="s">
        <v>557</v>
      </c>
      <c r="C2862">
        <v>113</v>
      </c>
      <c r="D2862" t="s">
        <v>1085</v>
      </c>
      <c r="E2862">
        <v>1126</v>
      </c>
      <c r="F2862" s="48" t="str">
        <f t="shared" si="44"/>
        <v>Tỉnh Đăk LăkHuyện LắkXã Nam Ka</v>
      </c>
      <c r="G2862" t="s">
        <v>8338</v>
      </c>
      <c r="H2862">
        <v>9140</v>
      </c>
    </row>
    <row r="2863" spans="1:8">
      <c r="A2863">
        <v>2034</v>
      </c>
      <c r="B2863" t="s">
        <v>557</v>
      </c>
      <c r="C2863">
        <v>113</v>
      </c>
      <c r="D2863" t="s">
        <v>1085</v>
      </c>
      <c r="E2863">
        <v>1126</v>
      </c>
      <c r="F2863" s="48" t="str">
        <f t="shared" si="44"/>
        <v>Tỉnh Đăk LăkHuyện LắkThị trấn Liên Sơn</v>
      </c>
      <c r="G2863" t="s">
        <v>8339</v>
      </c>
      <c r="H2863">
        <v>9141</v>
      </c>
    </row>
    <row r="2864" spans="1:8">
      <c r="A2864">
        <v>2035</v>
      </c>
      <c r="B2864" t="s">
        <v>557</v>
      </c>
      <c r="C2864">
        <v>113</v>
      </c>
      <c r="D2864" t="s">
        <v>1085</v>
      </c>
      <c r="E2864">
        <v>1126</v>
      </c>
      <c r="F2864" s="48" t="str">
        <f t="shared" si="44"/>
        <v>Tỉnh Đăk LăkHuyện LắkXã Đắk Nuê</v>
      </c>
      <c r="G2864" t="s">
        <v>8340</v>
      </c>
      <c r="H2864">
        <v>9142</v>
      </c>
    </row>
    <row r="2865" spans="1:8">
      <c r="A2865">
        <v>2036</v>
      </c>
      <c r="B2865" t="s">
        <v>557</v>
      </c>
      <c r="C2865">
        <v>113</v>
      </c>
      <c r="D2865" t="s">
        <v>1085</v>
      </c>
      <c r="E2865">
        <v>1126</v>
      </c>
      <c r="F2865" s="48" t="str">
        <f t="shared" si="44"/>
        <v>Tỉnh Đăk LăkHuyện LắkXã Yang Tao</v>
      </c>
      <c r="G2865" t="s">
        <v>8341</v>
      </c>
      <c r="H2865">
        <v>9143</v>
      </c>
    </row>
    <row r="2866" spans="1:8">
      <c r="A2866">
        <v>2037</v>
      </c>
      <c r="B2866" t="s">
        <v>557</v>
      </c>
      <c r="C2866">
        <v>113</v>
      </c>
      <c r="D2866" t="s">
        <v>1085</v>
      </c>
      <c r="E2866">
        <v>1126</v>
      </c>
      <c r="F2866" s="48" t="str">
        <f t="shared" si="44"/>
        <v>Tỉnh Đăk LăkHuyện LắkXã Buôn Triết</v>
      </c>
      <c r="G2866" t="s">
        <v>8342</v>
      </c>
      <c r="H2866">
        <v>9144</v>
      </c>
    </row>
    <row r="2867" spans="1:8">
      <c r="A2867">
        <v>2038</v>
      </c>
      <c r="B2867" t="s">
        <v>557</v>
      </c>
      <c r="C2867">
        <v>113</v>
      </c>
      <c r="D2867" t="s">
        <v>1085</v>
      </c>
      <c r="E2867">
        <v>1126</v>
      </c>
      <c r="F2867" s="48" t="str">
        <f t="shared" si="44"/>
        <v>Tỉnh Đăk LăkHuyện LắkXã Đắk Phơi</v>
      </c>
      <c r="G2867" t="s">
        <v>8343</v>
      </c>
      <c r="H2867">
        <v>9145</v>
      </c>
    </row>
    <row r="2868" spans="1:8">
      <c r="A2868">
        <v>2039</v>
      </c>
      <c r="B2868" t="s">
        <v>557</v>
      </c>
      <c r="C2868">
        <v>113</v>
      </c>
      <c r="D2868" t="s">
        <v>1085</v>
      </c>
      <c r="E2868">
        <v>1126</v>
      </c>
      <c r="F2868" s="48" t="str">
        <f t="shared" si="44"/>
        <v>Tỉnh Đăk LăkHuyện LắkXã Ea R'Bin</v>
      </c>
      <c r="G2868" t="s">
        <v>8344</v>
      </c>
      <c r="H2868">
        <v>9146</v>
      </c>
    </row>
    <row r="2869" spans="1:8">
      <c r="A2869">
        <v>2040</v>
      </c>
      <c r="B2869" t="s">
        <v>557</v>
      </c>
      <c r="C2869">
        <v>113</v>
      </c>
      <c r="D2869" t="s">
        <v>1085</v>
      </c>
      <c r="E2869">
        <v>1126</v>
      </c>
      <c r="F2869" s="48" t="str">
        <f t="shared" si="44"/>
        <v>Tỉnh Đăk LăkHuyện LắkXã Buôn Tría</v>
      </c>
      <c r="G2869" t="s">
        <v>8345</v>
      </c>
      <c r="H2869">
        <v>9147</v>
      </c>
    </row>
    <row r="2870" spans="1:8">
      <c r="A2870">
        <v>2041</v>
      </c>
      <c r="B2870" t="s">
        <v>557</v>
      </c>
      <c r="C2870">
        <v>113</v>
      </c>
      <c r="D2870" t="s">
        <v>1085</v>
      </c>
      <c r="E2870">
        <v>1126</v>
      </c>
      <c r="F2870" s="48" t="str">
        <f t="shared" si="44"/>
        <v>Tỉnh Đăk LăkHuyện LắkXã Krông Nô</v>
      </c>
      <c r="G2870" t="s">
        <v>8346</v>
      </c>
      <c r="H2870">
        <v>9148</v>
      </c>
    </row>
    <row r="2871" spans="1:8">
      <c r="A2871">
        <v>2042</v>
      </c>
      <c r="B2871" t="s">
        <v>557</v>
      </c>
      <c r="C2871">
        <v>113</v>
      </c>
      <c r="D2871" t="s">
        <v>1085</v>
      </c>
      <c r="E2871">
        <v>1126</v>
      </c>
      <c r="F2871" s="48" t="str">
        <f t="shared" si="44"/>
        <v>Tỉnh Đăk LăkHuyện LắkXã Đắk Liêng</v>
      </c>
      <c r="G2871" t="s">
        <v>8347</v>
      </c>
      <c r="H2871">
        <v>9149</v>
      </c>
    </row>
    <row r="2872" spans="1:8">
      <c r="A2872">
        <v>2043</v>
      </c>
      <c r="B2872" t="s">
        <v>557</v>
      </c>
      <c r="C2872">
        <v>113</v>
      </c>
      <c r="D2872" t="s">
        <v>1085</v>
      </c>
      <c r="E2872">
        <v>1126</v>
      </c>
      <c r="F2872" s="48" t="str">
        <f t="shared" si="44"/>
        <v>Tỉnh Đăk LăkHuyện LắkXã Bông Krang</v>
      </c>
      <c r="G2872" t="s">
        <v>8348</v>
      </c>
      <c r="H2872">
        <v>9150</v>
      </c>
    </row>
    <row r="2873" spans="1:8">
      <c r="A2873">
        <v>2879</v>
      </c>
      <c r="B2873" t="s">
        <v>557</v>
      </c>
      <c r="C2873">
        <v>113</v>
      </c>
      <c r="D2873" t="s">
        <v>1073</v>
      </c>
      <c r="E2873">
        <v>1114</v>
      </c>
      <c r="F2873" s="48" t="str">
        <f t="shared" si="44"/>
        <v>Tỉnh Đăk LăkThành phố Buôn Ma ThuộtPhường Tân Tiến</v>
      </c>
      <c r="G2873" t="s">
        <v>7781</v>
      </c>
      <c r="H2873">
        <v>8245</v>
      </c>
    </row>
    <row r="2874" spans="1:8">
      <c r="A2874">
        <v>2880</v>
      </c>
      <c r="B2874" t="s">
        <v>557</v>
      </c>
      <c r="C2874">
        <v>113</v>
      </c>
      <c r="D2874" t="s">
        <v>1073</v>
      </c>
      <c r="E2874">
        <v>1114</v>
      </c>
      <c r="F2874" s="48" t="str">
        <f t="shared" si="44"/>
        <v>Tỉnh Đăk LăkThành phố Buôn Ma ThuộtPhường Tân Thành</v>
      </c>
      <c r="G2874" t="s">
        <v>4457</v>
      </c>
      <c r="H2874">
        <v>8246</v>
      </c>
    </row>
    <row r="2875" spans="1:8">
      <c r="A2875">
        <v>2881</v>
      </c>
      <c r="B2875" t="s">
        <v>557</v>
      </c>
      <c r="C2875">
        <v>113</v>
      </c>
      <c r="D2875" t="s">
        <v>1073</v>
      </c>
      <c r="E2875">
        <v>1114</v>
      </c>
      <c r="F2875" s="48" t="str">
        <f t="shared" si="44"/>
        <v>Tỉnh Đăk LăkThành phố Buôn Ma ThuộtPhường Ea Tam</v>
      </c>
      <c r="G2875" t="s">
        <v>7782</v>
      </c>
      <c r="H2875">
        <v>8247</v>
      </c>
    </row>
    <row r="2876" spans="1:8">
      <c r="A2876">
        <v>2882</v>
      </c>
      <c r="B2876" t="s">
        <v>557</v>
      </c>
      <c r="C2876">
        <v>113</v>
      </c>
      <c r="D2876" t="s">
        <v>1073</v>
      </c>
      <c r="E2876">
        <v>1114</v>
      </c>
      <c r="F2876" s="48" t="str">
        <f t="shared" si="44"/>
        <v>Tỉnh Đăk LăkThành phố Buôn Ma ThuộtXã Hòa Thắng</v>
      </c>
      <c r="G2876" t="s">
        <v>2116</v>
      </c>
      <c r="H2876">
        <v>8248</v>
      </c>
    </row>
    <row r="2877" spans="1:8">
      <c r="A2877">
        <v>2883</v>
      </c>
      <c r="B2877" t="s">
        <v>557</v>
      </c>
      <c r="C2877">
        <v>113</v>
      </c>
      <c r="D2877" t="s">
        <v>1073</v>
      </c>
      <c r="E2877">
        <v>1114</v>
      </c>
      <c r="F2877" s="48" t="str">
        <f t="shared" si="44"/>
        <v>Tỉnh Đăk LăkThành phố Buôn Ma ThuộtPhường Tân Lập</v>
      </c>
      <c r="G2877" t="s">
        <v>1826</v>
      </c>
      <c r="H2877">
        <v>8249</v>
      </c>
    </row>
    <row r="2878" spans="1:8">
      <c r="A2878">
        <v>6141</v>
      </c>
      <c r="B2878" t="s">
        <v>557</v>
      </c>
      <c r="C2878">
        <v>113</v>
      </c>
      <c r="D2878" t="s">
        <v>1076</v>
      </c>
      <c r="E2878">
        <v>1117</v>
      </c>
      <c r="F2878" s="48" t="str">
        <f t="shared" si="44"/>
        <v>Tỉnh Đăk LăkHuyện Buôn ĐônXã Tân Hoà</v>
      </c>
      <c r="G2878" t="s">
        <v>5011</v>
      </c>
      <c r="H2878">
        <v>4345</v>
      </c>
    </row>
    <row r="2879" spans="1:8">
      <c r="A2879">
        <v>6142</v>
      </c>
      <c r="B2879" t="s">
        <v>557</v>
      </c>
      <c r="C2879">
        <v>113</v>
      </c>
      <c r="D2879" t="s">
        <v>1076</v>
      </c>
      <c r="E2879">
        <v>1117</v>
      </c>
      <c r="F2879" s="48" t="str">
        <f t="shared" si="44"/>
        <v>Tỉnh Đăk LăkHuyện Buôn ĐônXã Ea Huar</v>
      </c>
      <c r="G2879" t="s">
        <v>5012</v>
      </c>
      <c r="H2879">
        <v>4346</v>
      </c>
    </row>
    <row r="2880" spans="1:8">
      <c r="A2880">
        <v>6143</v>
      </c>
      <c r="B2880" t="s">
        <v>557</v>
      </c>
      <c r="C2880">
        <v>113</v>
      </c>
      <c r="D2880" t="s">
        <v>1076</v>
      </c>
      <c r="E2880">
        <v>1117</v>
      </c>
      <c r="F2880" s="48" t="str">
        <f t="shared" si="44"/>
        <v>Tỉnh Đăk LăkHuyện Buôn ĐônXã Cuôr Knia</v>
      </c>
      <c r="G2880" t="s">
        <v>5013</v>
      </c>
      <c r="H2880">
        <v>4347</v>
      </c>
    </row>
    <row r="2881" spans="1:8">
      <c r="A2881">
        <v>6144</v>
      </c>
      <c r="B2881" t="s">
        <v>557</v>
      </c>
      <c r="C2881">
        <v>113</v>
      </c>
      <c r="D2881" t="s">
        <v>1076</v>
      </c>
      <c r="E2881">
        <v>1117</v>
      </c>
      <c r="F2881" s="48" t="str">
        <f t="shared" si="44"/>
        <v>Tỉnh Đăk LăkHuyện Buôn ĐônXã Ea Wer</v>
      </c>
      <c r="G2881" t="s">
        <v>5014</v>
      </c>
      <c r="H2881">
        <v>4348</v>
      </c>
    </row>
    <row r="2882" spans="1:8">
      <c r="A2882">
        <v>6145</v>
      </c>
      <c r="B2882" t="s">
        <v>557</v>
      </c>
      <c r="C2882">
        <v>113</v>
      </c>
      <c r="D2882" t="s">
        <v>1076</v>
      </c>
      <c r="E2882">
        <v>1117</v>
      </c>
      <c r="F2882" s="48" t="str">
        <f t="shared" ref="F2882:F2945" si="45">B2882&amp;D2882&amp;G2882</f>
        <v>Tỉnh Đăk LăkHuyện Buôn ĐônXã Ea Bar</v>
      </c>
      <c r="G2882" t="s">
        <v>5015</v>
      </c>
      <c r="H2882">
        <v>4349</v>
      </c>
    </row>
    <row r="2883" spans="1:8">
      <c r="A2883">
        <v>6146</v>
      </c>
      <c r="B2883" t="s">
        <v>557</v>
      </c>
      <c r="C2883">
        <v>113</v>
      </c>
      <c r="D2883" t="s">
        <v>1076</v>
      </c>
      <c r="E2883">
        <v>1117</v>
      </c>
      <c r="F2883" s="48" t="str">
        <f t="shared" si="45"/>
        <v>Tỉnh Đăk LăkHuyện Buôn ĐônXã Krông Na</v>
      </c>
      <c r="G2883" t="s">
        <v>5016</v>
      </c>
      <c r="H2883">
        <v>4350</v>
      </c>
    </row>
    <row r="2884" spans="1:8">
      <c r="A2884">
        <v>6147</v>
      </c>
      <c r="B2884" t="s">
        <v>557</v>
      </c>
      <c r="C2884">
        <v>113</v>
      </c>
      <c r="D2884" t="s">
        <v>1076</v>
      </c>
      <c r="E2884">
        <v>1117</v>
      </c>
      <c r="F2884" s="48" t="str">
        <f t="shared" si="45"/>
        <v>Tỉnh Đăk LăkHuyện Buôn ĐônXã Ea Nuôl</v>
      </c>
      <c r="G2884" t="s">
        <v>5017</v>
      </c>
      <c r="H2884">
        <v>4351</v>
      </c>
    </row>
    <row r="2885" spans="1:8">
      <c r="A2885">
        <v>6148</v>
      </c>
      <c r="B2885" t="s">
        <v>557</v>
      </c>
      <c r="C2885">
        <v>113</v>
      </c>
      <c r="D2885" t="s">
        <v>1082</v>
      </c>
      <c r="E2885">
        <v>1123</v>
      </c>
      <c r="F2885" s="48" t="str">
        <f t="shared" si="45"/>
        <v>Tỉnh Đăk LăkHuyện Krông BôngXã Hòa Sơn</v>
      </c>
      <c r="G2885" t="s">
        <v>2114</v>
      </c>
      <c r="H2885">
        <v>4352</v>
      </c>
    </row>
    <row r="2886" spans="1:8">
      <c r="A2886">
        <v>6149</v>
      </c>
      <c r="B2886" t="s">
        <v>557</v>
      </c>
      <c r="C2886">
        <v>113</v>
      </c>
      <c r="D2886" t="s">
        <v>1082</v>
      </c>
      <c r="E2886">
        <v>1123</v>
      </c>
      <c r="F2886" s="48" t="str">
        <f t="shared" si="45"/>
        <v>Tỉnh Đăk LăkHuyện Krông BôngXã Hòa Phong</v>
      </c>
      <c r="G2886" t="s">
        <v>3208</v>
      </c>
      <c r="H2886">
        <v>4353</v>
      </c>
    </row>
    <row r="2887" spans="1:8">
      <c r="A2887">
        <v>6150</v>
      </c>
      <c r="B2887" t="s">
        <v>557</v>
      </c>
      <c r="C2887">
        <v>113</v>
      </c>
      <c r="D2887" t="s">
        <v>1082</v>
      </c>
      <c r="E2887">
        <v>1123</v>
      </c>
      <c r="F2887" s="48" t="str">
        <f t="shared" si="45"/>
        <v>Tỉnh Đăk LăkHuyện Krông BôngXã Yang Mao</v>
      </c>
      <c r="G2887" t="s">
        <v>5018</v>
      </c>
      <c r="H2887">
        <v>4354</v>
      </c>
    </row>
    <row r="2888" spans="1:8">
      <c r="A2888">
        <v>6151</v>
      </c>
      <c r="B2888" t="s">
        <v>557</v>
      </c>
      <c r="C2888">
        <v>113</v>
      </c>
      <c r="D2888" t="s">
        <v>1082</v>
      </c>
      <c r="E2888">
        <v>1123</v>
      </c>
      <c r="F2888" s="48" t="str">
        <f t="shared" si="45"/>
        <v>Tỉnh Đăk LăkHuyện Krông BôngXã Yang Reh</v>
      </c>
      <c r="G2888" t="s">
        <v>5019</v>
      </c>
      <c r="H2888">
        <v>4355</v>
      </c>
    </row>
    <row r="2889" spans="1:8">
      <c r="A2889">
        <v>6152</v>
      </c>
      <c r="B2889" t="s">
        <v>557</v>
      </c>
      <c r="C2889">
        <v>113</v>
      </c>
      <c r="D2889" t="s">
        <v>1082</v>
      </c>
      <c r="E2889">
        <v>1123</v>
      </c>
      <c r="F2889" s="48" t="str">
        <f t="shared" si="45"/>
        <v>Tỉnh Đăk LăkHuyện Krông BôngThị trấn  Krông Kmar</v>
      </c>
      <c r="G2889" t="s">
        <v>5020</v>
      </c>
      <c r="H2889">
        <v>4356</v>
      </c>
    </row>
    <row r="2890" spans="1:8">
      <c r="A2890">
        <v>6153</v>
      </c>
      <c r="B2890" t="s">
        <v>557</v>
      </c>
      <c r="C2890">
        <v>113</v>
      </c>
      <c r="D2890" t="s">
        <v>1082</v>
      </c>
      <c r="E2890">
        <v>1123</v>
      </c>
      <c r="F2890" s="48" t="str">
        <f t="shared" si="45"/>
        <v>Tỉnh Đăk LăkHuyện Krông BôngXã Cư KTy</v>
      </c>
      <c r="G2890" t="s">
        <v>5021</v>
      </c>
      <c r="H2890">
        <v>4357</v>
      </c>
    </row>
    <row r="2891" spans="1:8">
      <c r="A2891">
        <v>6154</v>
      </c>
      <c r="B2891" t="s">
        <v>557</v>
      </c>
      <c r="C2891">
        <v>113</v>
      </c>
      <c r="D2891" t="s">
        <v>1082</v>
      </c>
      <c r="E2891">
        <v>1123</v>
      </c>
      <c r="F2891" s="48" t="str">
        <f t="shared" si="45"/>
        <v>Tỉnh Đăk LăkHuyện Krông BôngXã Ea Trul</v>
      </c>
      <c r="G2891" t="s">
        <v>5022</v>
      </c>
      <c r="H2891">
        <v>4358</v>
      </c>
    </row>
    <row r="2892" spans="1:8">
      <c r="A2892">
        <v>6155</v>
      </c>
      <c r="B2892" t="s">
        <v>557</v>
      </c>
      <c r="C2892">
        <v>113</v>
      </c>
      <c r="D2892" t="s">
        <v>1082</v>
      </c>
      <c r="E2892">
        <v>1123</v>
      </c>
      <c r="F2892" s="48" t="str">
        <f t="shared" si="45"/>
        <v>Tỉnh Đăk LăkHuyện Krông BôngXã Cư Drăm</v>
      </c>
      <c r="G2892" t="s">
        <v>5023</v>
      </c>
      <c r="H2892">
        <v>4359</v>
      </c>
    </row>
    <row r="2893" spans="1:8">
      <c r="A2893">
        <v>6156</v>
      </c>
      <c r="B2893" t="s">
        <v>557</v>
      </c>
      <c r="C2893">
        <v>113</v>
      </c>
      <c r="D2893" t="s">
        <v>1082</v>
      </c>
      <c r="E2893">
        <v>1123</v>
      </c>
      <c r="F2893" s="48" t="str">
        <f t="shared" si="45"/>
        <v>Tỉnh Đăk LăkHuyện Krông BôngXã Khuê Ngọc Điền</v>
      </c>
      <c r="G2893" t="s">
        <v>5024</v>
      </c>
      <c r="H2893">
        <v>4360</v>
      </c>
    </row>
    <row r="2894" spans="1:8">
      <c r="A2894">
        <v>6157</v>
      </c>
      <c r="B2894" t="s">
        <v>557</v>
      </c>
      <c r="C2894">
        <v>113</v>
      </c>
      <c r="D2894" t="s">
        <v>1082</v>
      </c>
      <c r="E2894">
        <v>1123</v>
      </c>
      <c r="F2894" s="48" t="str">
        <f t="shared" si="45"/>
        <v>Tỉnh Đăk LăkHuyện Krông BôngXã Hòa Lễ</v>
      </c>
      <c r="G2894" t="s">
        <v>5025</v>
      </c>
      <c r="H2894">
        <v>4361</v>
      </c>
    </row>
    <row r="2895" spans="1:8">
      <c r="A2895">
        <v>6158</v>
      </c>
      <c r="B2895" t="s">
        <v>557</v>
      </c>
      <c r="C2895">
        <v>113</v>
      </c>
      <c r="D2895" t="s">
        <v>1082</v>
      </c>
      <c r="E2895">
        <v>1123</v>
      </c>
      <c r="F2895" s="48" t="str">
        <f t="shared" si="45"/>
        <v>Tỉnh Đăk LăkHuyện Krông BôngXã Hòa Thành</v>
      </c>
      <c r="G2895" t="s">
        <v>3962</v>
      </c>
      <c r="H2895">
        <v>4362</v>
      </c>
    </row>
    <row r="2896" spans="1:8">
      <c r="A2896">
        <v>6159</v>
      </c>
      <c r="B2896" t="s">
        <v>557</v>
      </c>
      <c r="C2896">
        <v>113</v>
      </c>
      <c r="D2896" t="s">
        <v>1082</v>
      </c>
      <c r="E2896">
        <v>1123</v>
      </c>
      <c r="F2896" s="48" t="str">
        <f t="shared" si="45"/>
        <v>Tỉnh Đăk LăkHuyện Krông BôngXã Dang Kang</v>
      </c>
      <c r="G2896" t="s">
        <v>5026</v>
      </c>
      <c r="H2896">
        <v>4363</v>
      </c>
    </row>
    <row r="2897" spans="1:8">
      <c r="A2897">
        <v>6160</v>
      </c>
      <c r="B2897" t="s">
        <v>557</v>
      </c>
      <c r="C2897">
        <v>113</v>
      </c>
      <c r="D2897" t="s">
        <v>1082</v>
      </c>
      <c r="E2897">
        <v>1123</v>
      </c>
      <c r="F2897" s="48" t="str">
        <f t="shared" si="45"/>
        <v>Tỉnh Đăk LăkHuyện Krông BôngXã Hòa Tân</v>
      </c>
      <c r="G2897" t="s">
        <v>4101</v>
      </c>
      <c r="H2897">
        <v>4364</v>
      </c>
    </row>
    <row r="2898" spans="1:8">
      <c r="A2898">
        <v>6161</v>
      </c>
      <c r="B2898" t="s">
        <v>557</v>
      </c>
      <c r="C2898">
        <v>113</v>
      </c>
      <c r="D2898" t="s">
        <v>1082</v>
      </c>
      <c r="E2898">
        <v>1123</v>
      </c>
      <c r="F2898" s="48" t="str">
        <f t="shared" si="45"/>
        <v>Tỉnh Đăk LăkHuyện Krông BôngXã Cư Pui</v>
      </c>
      <c r="G2898" t="s">
        <v>5027</v>
      </c>
      <c r="H2898">
        <v>4365</v>
      </c>
    </row>
    <row r="2899" spans="1:8">
      <c r="A2899">
        <v>6162</v>
      </c>
      <c r="B2899" t="s">
        <v>557</v>
      </c>
      <c r="C2899">
        <v>113</v>
      </c>
      <c r="D2899" t="s">
        <v>1081</v>
      </c>
      <c r="E2899">
        <v>1122</v>
      </c>
      <c r="F2899" s="48" t="str">
        <f t="shared" si="45"/>
        <v>Tỉnh Đăk LăkHuyện M'ĐrắkXã Krông Jing</v>
      </c>
      <c r="G2899" t="s">
        <v>5028</v>
      </c>
      <c r="H2899">
        <v>4366</v>
      </c>
    </row>
    <row r="2900" spans="1:8">
      <c r="A2900">
        <v>6163</v>
      </c>
      <c r="B2900" t="s">
        <v>557</v>
      </c>
      <c r="C2900">
        <v>113</v>
      </c>
      <c r="D2900" t="s">
        <v>1081</v>
      </c>
      <c r="E2900">
        <v>1122</v>
      </c>
      <c r="F2900" s="48" t="str">
        <f t="shared" si="45"/>
        <v>Tỉnh Đăk LăkHuyện M'ĐrắkXã Ea Pil</v>
      </c>
      <c r="G2900" t="s">
        <v>5029</v>
      </c>
      <c r="H2900">
        <v>4367</v>
      </c>
    </row>
    <row r="2901" spans="1:8">
      <c r="A2901">
        <v>6164</v>
      </c>
      <c r="B2901" t="s">
        <v>557</v>
      </c>
      <c r="C2901">
        <v>113</v>
      </c>
      <c r="D2901" t="s">
        <v>1081</v>
      </c>
      <c r="E2901">
        <v>1122</v>
      </c>
      <c r="F2901" s="48" t="str">
        <f t="shared" si="45"/>
        <v>Tỉnh Đăk LăkHuyện M'ĐrắkXã Cư KRóa</v>
      </c>
      <c r="G2901" t="s">
        <v>5030</v>
      </c>
      <c r="H2901">
        <v>4368</v>
      </c>
    </row>
    <row r="2902" spans="1:8">
      <c r="A2902">
        <v>6165</v>
      </c>
      <c r="B2902" t="s">
        <v>557</v>
      </c>
      <c r="C2902">
        <v>113</v>
      </c>
      <c r="D2902" t="s">
        <v>1081</v>
      </c>
      <c r="E2902">
        <v>1122</v>
      </c>
      <c r="F2902" s="48" t="str">
        <f t="shared" si="45"/>
        <v>Tỉnh Đăk LăkHuyện M'ĐrắkXã Ea M'Doal</v>
      </c>
      <c r="G2902" t="s">
        <v>5031</v>
      </c>
      <c r="H2902">
        <v>4369</v>
      </c>
    </row>
    <row r="2903" spans="1:8">
      <c r="A2903">
        <v>6166</v>
      </c>
      <c r="B2903" t="s">
        <v>557</v>
      </c>
      <c r="C2903">
        <v>113</v>
      </c>
      <c r="D2903" t="s">
        <v>1081</v>
      </c>
      <c r="E2903">
        <v>1122</v>
      </c>
      <c r="F2903" s="48" t="str">
        <f t="shared" si="45"/>
        <v>Tỉnh Đăk LăkHuyện M'ĐrắkXã Ea Lai</v>
      </c>
      <c r="G2903" t="s">
        <v>5032</v>
      </c>
      <c r="H2903">
        <v>4370</v>
      </c>
    </row>
    <row r="2904" spans="1:8">
      <c r="A2904">
        <v>6167</v>
      </c>
      <c r="B2904" t="s">
        <v>557</v>
      </c>
      <c r="C2904">
        <v>113</v>
      </c>
      <c r="D2904" t="s">
        <v>1081</v>
      </c>
      <c r="E2904">
        <v>1122</v>
      </c>
      <c r="F2904" s="48" t="str">
        <f t="shared" si="45"/>
        <v>Tỉnh Đăk LăkHuyện M'ĐrắkXã Cư M'ta</v>
      </c>
      <c r="G2904" t="s">
        <v>5033</v>
      </c>
      <c r="H2904">
        <v>4371</v>
      </c>
    </row>
    <row r="2905" spans="1:8">
      <c r="A2905">
        <v>6168</v>
      </c>
      <c r="B2905" t="s">
        <v>557</v>
      </c>
      <c r="C2905">
        <v>113</v>
      </c>
      <c r="D2905" t="s">
        <v>1081</v>
      </c>
      <c r="E2905">
        <v>1122</v>
      </c>
      <c r="F2905" s="48" t="str">
        <f t="shared" si="45"/>
        <v>Tỉnh Đăk LăkHuyện M'ĐrắkXã Cư San</v>
      </c>
      <c r="G2905" t="s">
        <v>5034</v>
      </c>
      <c r="H2905">
        <v>4372</v>
      </c>
    </row>
    <row r="2906" spans="1:8">
      <c r="A2906">
        <v>6169</v>
      </c>
      <c r="B2906" t="s">
        <v>557</v>
      </c>
      <c r="C2906">
        <v>113</v>
      </c>
      <c r="D2906" t="s">
        <v>1081</v>
      </c>
      <c r="E2906">
        <v>1122</v>
      </c>
      <c r="F2906" s="48" t="str">
        <f t="shared" si="45"/>
        <v>Tỉnh Đăk LăkHuyện M'ĐrắkXã KRông á</v>
      </c>
      <c r="G2906" t="s">
        <v>5035</v>
      </c>
      <c r="H2906">
        <v>4373</v>
      </c>
    </row>
    <row r="2907" spans="1:8">
      <c r="A2907">
        <v>6170</v>
      </c>
      <c r="B2907" t="s">
        <v>557</v>
      </c>
      <c r="C2907">
        <v>113</v>
      </c>
      <c r="D2907" t="s">
        <v>1081</v>
      </c>
      <c r="E2907">
        <v>1122</v>
      </c>
      <c r="F2907" s="48" t="str">
        <f t="shared" si="45"/>
        <v>Tỉnh Đăk LăkHuyện M'ĐrắkXã Ea Riêng</v>
      </c>
      <c r="G2907" t="s">
        <v>5036</v>
      </c>
      <c r="H2907">
        <v>4374</v>
      </c>
    </row>
    <row r="2908" spans="1:8">
      <c r="A2908">
        <v>6171</v>
      </c>
      <c r="B2908" t="s">
        <v>557</v>
      </c>
      <c r="C2908">
        <v>113</v>
      </c>
      <c r="D2908" t="s">
        <v>1081</v>
      </c>
      <c r="E2908">
        <v>1122</v>
      </c>
      <c r="F2908" s="48" t="str">
        <f t="shared" si="45"/>
        <v>Tỉnh Đăk LăkHuyện M'ĐrắkXã Ea H'MLay</v>
      </c>
      <c r="G2908" t="s">
        <v>5037</v>
      </c>
      <c r="H2908">
        <v>4375</v>
      </c>
    </row>
    <row r="2909" spans="1:8">
      <c r="A2909">
        <v>6172</v>
      </c>
      <c r="B2909" t="s">
        <v>557</v>
      </c>
      <c r="C2909">
        <v>113</v>
      </c>
      <c r="D2909" t="s">
        <v>1081</v>
      </c>
      <c r="E2909">
        <v>1122</v>
      </c>
      <c r="F2909" s="48" t="str">
        <f t="shared" si="45"/>
        <v>Tỉnh Đăk LăkHuyện M'ĐrắkThị trấn M'Đrắk</v>
      </c>
      <c r="G2909" t="s">
        <v>5038</v>
      </c>
      <c r="H2909">
        <v>4376</v>
      </c>
    </row>
    <row r="2910" spans="1:8">
      <c r="A2910">
        <v>6173</v>
      </c>
      <c r="B2910" t="s">
        <v>557</v>
      </c>
      <c r="C2910">
        <v>113</v>
      </c>
      <c r="D2910" t="s">
        <v>1081</v>
      </c>
      <c r="E2910">
        <v>1122</v>
      </c>
      <c r="F2910" s="48" t="str">
        <f t="shared" si="45"/>
        <v>Tỉnh Đăk LăkHuyện M'ĐrắkXã Cư Prao</v>
      </c>
      <c r="G2910" t="s">
        <v>5039</v>
      </c>
      <c r="H2910">
        <v>4377</v>
      </c>
    </row>
    <row r="2911" spans="1:8">
      <c r="A2911">
        <v>6174</v>
      </c>
      <c r="B2911" t="s">
        <v>557</v>
      </c>
      <c r="C2911">
        <v>113</v>
      </c>
      <c r="D2911" t="s">
        <v>1081</v>
      </c>
      <c r="E2911">
        <v>1122</v>
      </c>
      <c r="F2911" s="48" t="str">
        <f t="shared" si="45"/>
        <v>Tỉnh Đăk LăkHuyện M'ĐrắkXã Ea Trang</v>
      </c>
      <c r="G2911" t="s">
        <v>5040</v>
      </c>
      <c r="H2911">
        <v>4378</v>
      </c>
    </row>
    <row r="2912" spans="1:8">
      <c r="A2912">
        <v>6175</v>
      </c>
      <c r="B2912" t="s">
        <v>557</v>
      </c>
      <c r="C2912">
        <v>113</v>
      </c>
      <c r="D2912" t="s">
        <v>1078</v>
      </c>
      <c r="E2912">
        <v>1119</v>
      </c>
      <c r="F2912" s="48" t="str">
        <f t="shared" si="45"/>
        <v>Tỉnh Đăk LăkHuyện Krông BúkXã Thống Nhất</v>
      </c>
      <c r="G2912" t="s">
        <v>1355</v>
      </c>
      <c r="H2912">
        <v>4379</v>
      </c>
    </row>
    <row r="2913" spans="1:8">
      <c r="A2913">
        <v>6176</v>
      </c>
      <c r="B2913" t="s">
        <v>557</v>
      </c>
      <c r="C2913">
        <v>113</v>
      </c>
      <c r="D2913" t="s">
        <v>1078</v>
      </c>
      <c r="E2913">
        <v>1119</v>
      </c>
      <c r="F2913" s="48" t="str">
        <f t="shared" si="45"/>
        <v>Tỉnh Đăk LăkHuyện Krông BúkThị trấn Buôn Hồ</v>
      </c>
      <c r="G2913" t="s">
        <v>5041</v>
      </c>
      <c r="H2913">
        <v>4380</v>
      </c>
    </row>
    <row r="2914" spans="1:8">
      <c r="A2914">
        <v>6177</v>
      </c>
      <c r="B2914" t="s">
        <v>557</v>
      </c>
      <c r="C2914">
        <v>113</v>
      </c>
      <c r="D2914" t="s">
        <v>1078</v>
      </c>
      <c r="E2914">
        <v>1119</v>
      </c>
      <c r="F2914" s="48" t="str">
        <f t="shared" si="45"/>
        <v>Tỉnh Đăk LăkHuyện Krông BúkXã Đoàn Kết</v>
      </c>
      <c r="G2914" t="s">
        <v>2168</v>
      </c>
      <c r="H2914">
        <v>4381</v>
      </c>
    </row>
    <row r="2915" spans="1:8">
      <c r="A2915">
        <v>6178</v>
      </c>
      <c r="B2915" t="s">
        <v>557</v>
      </c>
      <c r="C2915">
        <v>113</v>
      </c>
      <c r="D2915" t="s">
        <v>1078</v>
      </c>
      <c r="E2915">
        <v>1119</v>
      </c>
      <c r="F2915" s="48" t="str">
        <f t="shared" si="45"/>
        <v>Tỉnh Đăk LăkHuyện Krông BúkXã Tân Lập</v>
      </c>
      <c r="G2915" t="s">
        <v>1699</v>
      </c>
      <c r="H2915">
        <v>4382</v>
      </c>
    </row>
    <row r="2916" spans="1:8">
      <c r="A2916">
        <v>6179</v>
      </c>
      <c r="B2916" t="s">
        <v>557</v>
      </c>
      <c r="C2916">
        <v>113</v>
      </c>
      <c r="D2916" t="s">
        <v>1078</v>
      </c>
      <c r="E2916">
        <v>1119</v>
      </c>
      <c r="F2916" s="48" t="str">
        <f t="shared" si="45"/>
        <v>Tỉnh Đăk LăkHuyện Krông BúkXã Ea Blang</v>
      </c>
      <c r="G2916" t="s">
        <v>5042</v>
      </c>
      <c r="H2916">
        <v>4383</v>
      </c>
    </row>
    <row r="2917" spans="1:8">
      <c r="A2917">
        <v>6180</v>
      </c>
      <c r="B2917" t="s">
        <v>557</v>
      </c>
      <c r="C2917">
        <v>113</v>
      </c>
      <c r="D2917" t="s">
        <v>1078</v>
      </c>
      <c r="E2917">
        <v>1119</v>
      </c>
      <c r="F2917" s="48" t="str">
        <f t="shared" si="45"/>
        <v>Tỉnh Đăk LăkHuyện Krông BúkXã Bình Thuận</v>
      </c>
      <c r="G2917" t="s">
        <v>4428</v>
      </c>
      <c r="H2917">
        <v>4384</v>
      </c>
    </row>
    <row r="2918" spans="1:8">
      <c r="A2918">
        <v>6181</v>
      </c>
      <c r="B2918" t="s">
        <v>557</v>
      </c>
      <c r="C2918">
        <v>113</v>
      </c>
      <c r="D2918" t="s">
        <v>1078</v>
      </c>
      <c r="E2918">
        <v>1119</v>
      </c>
      <c r="F2918" s="48" t="str">
        <f t="shared" si="45"/>
        <v>Tỉnh Đăk LăkHuyện Krông BúkXã Cư Pơng</v>
      </c>
      <c r="G2918" t="s">
        <v>5043</v>
      </c>
      <c r="H2918">
        <v>4385</v>
      </c>
    </row>
    <row r="2919" spans="1:8">
      <c r="A2919">
        <v>6182</v>
      </c>
      <c r="B2919" t="s">
        <v>557</v>
      </c>
      <c r="C2919">
        <v>113</v>
      </c>
      <c r="D2919" t="s">
        <v>1078</v>
      </c>
      <c r="E2919">
        <v>1119</v>
      </c>
      <c r="F2919" s="48" t="str">
        <f t="shared" si="45"/>
        <v>Tỉnh Đăk LăkHuyện Krông BúkXã Ea Sin</v>
      </c>
      <c r="G2919" t="s">
        <v>5044</v>
      </c>
      <c r="H2919">
        <v>4386</v>
      </c>
    </row>
    <row r="2920" spans="1:8">
      <c r="A2920">
        <v>6183</v>
      </c>
      <c r="B2920" t="s">
        <v>557</v>
      </c>
      <c r="C2920">
        <v>113</v>
      </c>
      <c r="D2920" t="s">
        <v>1078</v>
      </c>
      <c r="E2920">
        <v>1119</v>
      </c>
      <c r="F2920" s="48" t="str">
        <f t="shared" si="45"/>
        <v>Tỉnh Đăk LăkHuyện Krông BúkXã Ea Siên</v>
      </c>
      <c r="G2920" t="s">
        <v>5045</v>
      </c>
      <c r="H2920">
        <v>4387</v>
      </c>
    </row>
    <row r="2921" spans="1:8">
      <c r="A2921">
        <v>6184</v>
      </c>
      <c r="B2921" t="s">
        <v>557</v>
      </c>
      <c r="C2921">
        <v>113</v>
      </c>
      <c r="D2921" t="s">
        <v>1078</v>
      </c>
      <c r="E2921">
        <v>1119</v>
      </c>
      <c r="F2921" s="48" t="str">
        <f t="shared" si="45"/>
        <v>Tỉnh Đăk LăkHuyện Krông BúkXã Cư Né</v>
      </c>
      <c r="G2921" t="s">
        <v>5046</v>
      </c>
      <c r="H2921">
        <v>4388</v>
      </c>
    </row>
    <row r="2922" spans="1:8">
      <c r="A2922">
        <v>6185</v>
      </c>
      <c r="B2922" t="s">
        <v>557</v>
      </c>
      <c r="C2922">
        <v>113</v>
      </c>
      <c r="D2922" t="s">
        <v>1078</v>
      </c>
      <c r="E2922">
        <v>1119</v>
      </c>
      <c r="F2922" s="48" t="str">
        <f t="shared" si="45"/>
        <v>Tỉnh Đăk LăkHuyện Krông BúkXã Cư Bao</v>
      </c>
      <c r="G2922" t="s">
        <v>5047</v>
      </c>
      <c r="H2922">
        <v>4389</v>
      </c>
    </row>
    <row r="2923" spans="1:8">
      <c r="A2923">
        <v>6186</v>
      </c>
      <c r="B2923" t="s">
        <v>557</v>
      </c>
      <c r="C2923">
        <v>113</v>
      </c>
      <c r="D2923" t="s">
        <v>1078</v>
      </c>
      <c r="E2923">
        <v>1119</v>
      </c>
      <c r="F2923" s="48" t="str">
        <f t="shared" si="45"/>
        <v>Tỉnh Đăk LăkHuyện Krông BúkXã Ea Ngai</v>
      </c>
      <c r="G2923" t="s">
        <v>5048</v>
      </c>
      <c r="H2923">
        <v>4390</v>
      </c>
    </row>
    <row r="2924" spans="1:8">
      <c r="A2924">
        <v>6187</v>
      </c>
      <c r="B2924" t="s">
        <v>557</v>
      </c>
      <c r="C2924">
        <v>113</v>
      </c>
      <c r="D2924" t="s">
        <v>1078</v>
      </c>
      <c r="E2924">
        <v>1119</v>
      </c>
      <c r="F2924" s="48" t="str">
        <f t="shared" si="45"/>
        <v>Tỉnh Đăk LăkHuyện Krông BúkXã Ea Drông</v>
      </c>
      <c r="G2924" t="s">
        <v>5049</v>
      </c>
      <c r="H2924">
        <v>4391</v>
      </c>
    </row>
    <row r="2925" spans="1:8">
      <c r="A2925">
        <v>6188</v>
      </c>
      <c r="B2925" t="s">
        <v>557</v>
      </c>
      <c r="C2925">
        <v>113</v>
      </c>
      <c r="D2925" t="s">
        <v>1078</v>
      </c>
      <c r="E2925">
        <v>1119</v>
      </c>
      <c r="F2925" s="48" t="str">
        <f t="shared" si="45"/>
        <v>Tỉnh Đăk LăkHuyện Krông BúkXã Chư KBô</v>
      </c>
      <c r="G2925" t="s">
        <v>5050</v>
      </c>
      <c r="H2925">
        <v>4392</v>
      </c>
    </row>
    <row r="2926" spans="1:8">
      <c r="A2926">
        <v>6189</v>
      </c>
      <c r="B2926" t="s">
        <v>557</v>
      </c>
      <c r="C2926">
        <v>113</v>
      </c>
      <c r="D2926" t="s">
        <v>1078</v>
      </c>
      <c r="E2926">
        <v>1119</v>
      </c>
      <c r="F2926" s="48" t="str">
        <f t="shared" si="45"/>
        <v>Tỉnh Đăk LăkHuyện Krông BúkXã Pơng Drang</v>
      </c>
      <c r="G2926" t="s">
        <v>5051</v>
      </c>
      <c r="H2926">
        <v>4393</v>
      </c>
    </row>
    <row r="2927" spans="1:8">
      <c r="A2927">
        <v>8267</v>
      </c>
      <c r="B2927" t="s">
        <v>557</v>
      </c>
      <c r="C2927">
        <v>113</v>
      </c>
      <c r="D2927" t="s">
        <v>1075</v>
      </c>
      <c r="E2927">
        <v>1116</v>
      </c>
      <c r="F2927" s="48" t="str">
        <f t="shared" si="45"/>
        <v>Tỉnh Đăk LăkHuyện Ea SúpXã Ya Tờ Mốt</v>
      </c>
      <c r="G2927" t="s">
        <v>9192</v>
      </c>
      <c r="H2927">
        <v>10749</v>
      </c>
    </row>
    <row r="2928" spans="1:8">
      <c r="A2928">
        <v>8268</v>
      </c>
      <c r="B2928" t="s">
        <v>557</v>
      </c>
      <c r="C2928">
        <v>113</v>
      </c>
      <c r="D2928" t="s">
        <v>1075</v>
      </c>
      <c r="E2928">
        <v>1116</v>
      </c>
      <c r="F2928" s="48" t="str">
        <f t="shared" si="45"/>
        <v>Tỉnh Đăk LăkHuyện Ea SúpXã Ia Lốp</v>
      </c>
      <c r="G2928" t="s">
        <v>9193</v>
      </c>
      <c r="H2928">
        <v>10750</v>
      </c>
    </row>
    <row r="2929" spans="1:8">
      <c r="A2929">
        <v>8269</v>
      </c>
      <c r="B2929" t="s">
        <v>557</v>
      </c>
      <c r="C2929">
        <v>113</v>
      </c>
      <c r="D2929" t="s">
        <v>1075</v>
      </c>
      <c r="E2929">
        <v>1116</v>
      </c>
      <c r="F2929" s="48" t="str">
        <f t="shared" si="45"/>
        <v>Tỉnh Đăk LăkHuyện Ea SúpXã Ia R Vê</v>
      </c>
      <c r="G2929" t="s">
        <v>9194</v>
      </c>
      <c r="H2929">
        <v>10751</v>
      </c>
    </row>
    <row r="2930" spans="1:8">
      <c r="A2930">
        <v>8270</v>
      </c>
      <c r="B2930" t="s">
        <v>557</v>
      </c>
      <c r="C2930">
        <v>113</v>
      </c>
      <c r="D2930" t="s">
        <v>1075</v>
      </c>
      <c r="E2930">
        <v>1116</v>
      </c>
      <c r="F2930" s="48" t="str">
        <f t="shared" si="45"/>
        <v>Tỉnh Đăk LăkHuyện Ea SúpXã Ia JLơi</v>
      </c>
      <c r="G2930" t="s">
        <v>9195</v>
      </c>
      <c r="H2930">
        <v>10752</v>
      </c>
    </row>
    <row r="2931" spans="1:8">
      <c r="A2931">
        <v>8271</v>
      </c>
      <c r="B2931" t="s">
        <v>557</v>
      </c>
      <c r="C2931">
        <v>113</v>
      </c>
      <c r="D2931" t="s">
        <v>1075</v>
      </c>
      <c r="E2931">
        <v>1116</v>
      </c>
      <c r="F2931" s="48" t="str">
        <f t="shared" si="45"/>
        <v>Tỉnh Đăk LăkHuyện Ea SúpXã Ea Lê</v>
      </c>
      <c r="G2931" t="s">
        <v>9196</v>
      </c>
      <c r="H2931">
        <v>10753</v>
      </c>
    </row>
    <row r="2932" spans="1:8">
      <c r="A2932">
        <v>8272</v>
      </c>
      <c r="B2932" t="s">
        <v>557</v>
      </c>
      <c r="C2932">
        <v>113</v>
      </c>
      <c r="D2932" t="s">
        <v>1075</v>
      </c>
      <c r="E2932">
        <v>1116</v>
      </c>
      <c r="F2932" s="48" t="str">
        <f t="shared" si="45"/>
        <v>Tỉnh Đăk LăkHuyện Ea SúpXã Ea Bung</v>
      </c>
      <c r="G2932" t="s">
        <v>9197</v>
      </c>
      <c r="H2932">
        <v>10754</v>
      </c>
    </row>
    <row r="2933" spans="1:8">
      <c r="A2933">
        <v>8273</v>
      </c>
      <c r="B2933" t="s">
        <v>557</v>
      </c>
      <c r="C2933">
        <v>113</v>
      </c>
      <c r="D2933" t="s">
        <v>1075</v>
      </c>
      <c r="E2933">
        <v>1116</v>
      </c>
      <c r="F2933" s="48" t="str">
        <f t="shared" si="45"/>
        <v>Tỉnh Đăk LăkHuyện Ea SúpXã Cư KBang</v>
      </c>
      <c r="G2933" t="s">
        <v>9198</v>
      </c>
      <c r="H2933">
        <v>10755</v>
      </c>
    </row>
    <row r="2934" spans="1:8">
      <c r="A2934">
        <v>8274</v>
      </c>
      <c r="B2934" t="s">
        <v>557</v>
      </c>
      <c r="C2934">
        <v>113</v>
      </c>
      <c r="D2934" t="s">
        <v>1075</v>
      </c>
      <c r="E2934">
        <v>1116</v>
      </c>
      <c r="F2934" s="48" t="str">
        <f t="shared" si="45"/>
        <v>Tỉnh Đăk LăkHuyện Ea SúpXã Ea Rốk</v>
      </c>
      <c r="G2934" t="s">
        <v>9199</v>
      </c>
      <c r="H2934">
        <v>10756</v>
      </c>
    </row>
    <row r="2935" spans="1:8">
      <c r="A2935">
        <v>8275</v>
      </c>
      <c r="B2935" t="s">
        <v>557</v>
      </c>
      <c r="C2935">
        <v>113</v>
      </c>
      <c r="D2935" t="s">
        <v>1075</v>
      </c>
      <c r="E2935">
        <v>1116</v>
      </c>
      <c r="F2935" s="48" t="str">
        <f t="shared" si="45"/>
        <v>Tỉnh Đăk LăkHuyện Ea SúpThị trấn Ea Súp</v>
      </c>
      <c r="G2935" t="s">
        <v>9200</v>
      </c>
      <c r="H2935">
        <v>10757</v>
      </c>
    </row>
    <row r="2936" spans="1:8">
      <c r="A2936">
        <v>8276</v>
      </c>
      <c r="B2936" t="s">
        <v>557</v>
      </c>
      <c r="C2936">
        <v>113</v>
      </c>
      <c r="D2936" t="s">
        <v>1075</v>
      </c>
      <c r="E2936">
        <v>1116</v>
      </c>
      <c r="F2936" s="48" t="str">
        <f t="shared" si="45"/>
        <v>Tỉnh Đăk LăkHuyện Ea SúpXã Cư M'Lan</v>
      </c>
      <c r="G2936" t="s">
        <v>9201</v>
      </c>
      <c r="H2936">
        <v>10758</v>
      </c>
    </row>
    <row r="2937" spans="1:8">
      <c r="A2937">
        <v>8277</v>
      </c>
      <c r="B2937" t="s">
        <v>557</v>
      </c>
      <c r="C2937">
        <v>113</v>
      </c>
      <c r="D2937" t="s">
        <v>1083</v>
      </c>
      <c r="E2937">
        <v>1124</v>
      </c>
      <c r="F2937" s="48" t="str">
        <f t="shared" si="45"/>
        <v>Tỉnh Đăk LăkHuyện Krông PắcXã KRông Búk</v>
      </c>
      <c r="G2937" t="s">
        <v>9202</v>
      </c>
      <c r="H2937">
        <v>10759</v>
      </c>
    </row>
    <row r="2938" spans="1:8">
      <c r="A2938">
        <v>8278</v>
      </c>
      <c r="B2938" t="s">
        <v>557</v>
      </c>
      <c r="C2938">
        <v>113</v>
      </c>
      <c r="D2938" t="s">
        <v>1083</v>
      </c>
      <c r="E2938">
        <v>1124</v>
      </c>
      <c r="F2938" s="48" t="str">
        <f t="shared" si="45"/>
        <v>Tỉnh Đăk LăkHuyện Krông PắcXã Ea Kly</v>
      </c>
      <c r="G2938" t="s">
        <v>9203</v>
      </c>
      <c r="H2938">
        <v>10760</v>
      </c>
    </row>
    <row r="2939" spans="1:8">
      <c r="A2939">
        <v>8279</v>
      </c>
      <c r="B2939" t="s">
        <v>557</v>
      </c>
      <c r="C2939">
        <v>113</v>
      </c>
      <c r="D2939" t="s">
        <v>1083</v>
      </c>
      <c r="E2939">
        <v>1124</v>
      </c>
      <c r="F2939" s="48" t="str">
        <f t="shared" si="45"/>
        <v>Tỉnh Đăk LăkHuyện Krông PắcXã Ea Phê</v>
      </c>
      <c r="G2939" t="s">
        <v>9204</v>
      </c>
      <c r="H2939">
        <v>10761</v>
      </c>
    </row>
    <row r="2940" spans="1:8">
      <c r="A2940">
        <v>8280</v>
      </c>
      <c r="B2940" t="s">
        <v>557</v>
      </c>
      <c r="C2940">
        <v>113</v>
      </c>
      <c r="D2940" t="s">
        <v>1083</v>
      </c>
      <c r="E2940">
        <v>1124</v>
      </c>
      <c r="F2940" s="48" t="str">
        <f t="shared" si="45"/>
        <v>Tỉnh Đăk LăkHuyện Krông PắcXã Ea KNuec</v>
      </c>
      <c r="G2940" t="s">
        <v>9205</v>
      </c>
      <c r="H2940">
        <v>10762</v>
      </c>
    </row>
    <row r="2941" spans="1:8">
      <c r="A2941">
        <v>8281</v>
      </c>
      <c r="B2941" t="s">
        <v>557</v>
      </c>
      <c r="C2941">
        <v>113</v>
      </c>
      <c r="D2941" t="s">
        <v>1083</v>
      </c>
      <c r="E2941">
        <v>1124</v>
      </c>
      <c r="F2941" s="48" t="str">
        <f t="shared" si="45"/>
        <v>Tỉnh Đăk LăkHuyện Krông PắcXã Hòa An</v>
      </c>
      <c r="G2941" t="s">
        <v>3849</v>
      </c>
      <c r="H2941">
        <v>10763</v>
      </c>
    </row>
    <row r="2942" spans="1:8">
      <c r="A2942">
        <v>8282</v>
      </c>
      <c r="B2942" t="s">
        <v>557</v>
      </c>
      <c r="C2942">
        <v>113</v>
      </c>
      <c r="D2942" t="s">
        <v>1083</v>
      </c>
      <c r="E2942">
        <v>1124</v>
      </c>
      <c r="F2942" s="48" t="str">
        <f t="shared" si="45"/>
        <v>Tỉnh Đăk LăkHuyện Krông PắcXã Hòa Tiến</v>
      </c>
      <c r="G2942" t="s">
        <v>7038</v>
      </c>
      <c r="H2942">
        <v>10764</v>
      </c>
    </row>
    <row r="2943" spans="1:8">
      <c r="A2943">
        <v>8283</v>
      </c>
      <c r="B2943" t="s">
        <v>557</v>
      </c>
      <c r="C2943">
        <v>113</v>
      </c>
      <c r="D2943" t="s">
        <v>1083</v>
      </c>
      <c r="E2943">
        <v>1124</v>
      </c>
      <c r="F2943" s="48" t="str">
        <f t="shared" si="45"/>
        <v>Tỉnh Đăk LăkHuyện Krông PắcXã Tân Tiến</v>
      </c>
      <c r="G2943" t="s">
        <v>1316</v>
      </c>
      <c r="H2943">
        <v>10765</v>
      </c>
    </row>
    <row r="2944" spans="1:8">
      <c r="A2944">
        <v>8284</v>
      </c>
      <c r="B2944" t="s">
        <v>557</v>
      </c>
      <c r="C2944">
        <v>113</v>
      </c>
      <c r="D2944" t="s">
        <v>1083</v>
      </c>
      <c r="E2944">
        <v>1124</v>
      </c>
      <c r="F2944" s="48" t="str">
        <f t="shared" si="45"/>
        <v>Tỉnh Đăk LăkHuyện Krông PắcXã Ea Yiêng</v>
      </c>
      <c r="G2944" t="s">
        <v>9206</v>
      </c>
      <c r="H2944">
        <v>10766</v>
      </c>
    </row>
    <row r="2945" spans="1:8">
      <c r="A2945">
        <v>8286</v>
      </c>
      <c r="B2945" t="s">
        <v>557</v>
      </c>
      <c r="C2945">
        <v>113</v>
      </c>
      <c r="D2945" t="s">
        <v>1083</v>
      </c>
      <c r="E2945">
        <v>1124</v>
      </c>
      <c r="F2945" s="48" t="str">
        <f t="shared" si="45"/>
        <v>Tỉnh Đăk LăkHuyện Krông PắcXã Ea Kênh</v>
      </c>
      <c r="G2945" t="s">
        <v>9207</v>
      </c>
      <c r="H2945">
        <v>10767</v>
      </c>
    </row>
    <row r="2946" spans="1:8">
      <c r="A2946">
        <v>8287</v>
      </c>
      <c r="B2946" t="s">
        <v>557</v>
      </c>
      <c r="C2946">
        <v>113</v>
      </c>
      <c r="D2946" t="s">
        <v>1083</v>
      </c>
      <c r="E2946">
        <v>1124</v>
      </c>
      <c r="F2946" s="48" t="str">
        <f t="shared" ref="F2946:F3009" si="46">B2946&amp;D2946&amp;G2946</f>
        <v>Tỉnh Đăk LăkHuyện Krông PắcXã Ea Hiu</v>
      </c>
      <c r="G2946" t="s">
        <v>9208</v>
      </c>
      <c r="H2946">
        <v>10768</v>
      </c>
    </row>
    <row r="2947" spans="1:8">
      <c r="A2947">
        <v>8288</v>
      </c>
      <c r="B2947" t="s">
        <v>557</v>
      </c>
      <c r="C2947">
        <v>113</v>
      </c>
      <c r="D2947" t="s">
        <v>1083</v>
      </c>
      <c r="E2947">
        <v>1124</v>
      </c>
      <c r="F2947" s="48" t="str">
        <f t="shared" si="46"/>
        <v>Tỉnh Đăk LăkHuyện Krông PắcXã Ea Kuăng</v>
      </c>
      <c r="G2947" t="s">
        <v>9209</v>
      </c>
      <c r="H2947">
        <v>10769</v>
      </c>
    </row>
    <row r="2948" spans="1:8">
      <c r="A2948">
        <v>8289</v>
      </c>
      <c r="B2948" t="s">
        <v>557</v>
      </c>
      <c r="C2948">
        <v>113</v>
      </c>
      <c r="D2948" t="s">
        <v>1083</v>
      </c>
      <c r="E2948">
        <v>1124</v>
      </c>
      <c r="F2948" s="48" t="str">
        <f t="shared" si="46"/>
        <v>Tỉnh Đăk LăkHuyện Krông PắcXã Hoà Đông</v>
      </c>
      <c r="G2948" t="s">
        <v>9210</v>
      </c>
      <c r="H2948">
        <v>10770</v>
      </c>
    </row>
    <row r="2949" spans="1:8">
      <c r="A2949">
        <v>8290</v>
      </c>
      <c r="B2949" t="s">
        <v>557</v>
      </c>
      <c r="C2949">
        <v>113</v>
      </c>
      <c r="D2949" t="s">
        <v>1083</v>
      </c>
      <c r="E2949">
        <v>1124</v>
      </c>
      <c r="F2949" s="48" t="str">
        <f t="shared" si="46"/>
        <v>Tỉnh Đăk LăkHuyện Krông PắcThị trấn Phước An</v>
      </c>
      <c r="G2949" t="s">
        <v>9211</v>
      </c>
      <c r="H2949">
        <v>10771</v>
      </c>
    </row>
    <row r="2950" spans="1:8">
      <c r="A2950">
        <v>8291</v>
      </c>
      <c r="B2950" t="s">
        <v>557</v>
      </c>
      <c r="C2950">
        <v>113</v>
      </c>
      <c r="D2950" t="s">
        <v>1083</v>
      </c>
      <c r="E2950">
        <v>1124</v>
      </c>
      <c r="F2950" s="48" t="str">
        <f t="shared" si="46"/>
        <v>Tỉnh Đăk LăkHuyện Krông PắcXã Ea Uy</v>
      </c>
      <c r="G2950" t="s">
        <v>9212</v>
      </c>
      <c r="H2950">
        <v>10772</v>
      </c>
    </row>
    <row r="2951" spans="1:8">
      <c r="A2951">
        <v>8292</v>
      </c>
      <c r="B2951" t="s">
        <v>557</v>
      </c>
      <c r="C2951">
        <v>113</v>
      </c>
      <c r="D2951" t="s">
        <v>1083</v>
      </c>
      <c r="E2951">
        <v>1124</v>
      </c>
      <c r="F2951" s="48" t="str">
        <f t="shared" si="46"/>
        <v>Tỉnh Đăk LăkHuyện Krông PắcXã Vụ Bổn</v>
      </c>
      <c r="G2951" t="s">
        <v>9213</v>
      </c>
      <c r="H2951">
        <v>10773</v>
      </c>
    </row>
    <row r="2952" spans="1:8">
      <c r="A2952">
        <v>8293</v>
      </c>
      <c r="B2952" t="s">
        <v>557</v>
      </c>
      <c r="C2952">
        <v>113</v>
      </c>
      <c r="D2952" t="s">
        <v>1083</v>
      </c>
      <c r="E2952">
        <v>1124</v>
      </c>
      <c r="F2952" s="48" t="str">
        <f t="shared" si="46"/>
        <v>Tỉnh Đăk LăkHuyện Krông PắcXã Ea Yông</v>
      </c>
      <c r="G2952" t="s">
        <v>9214</v>
      </c>
      <c r="H2952">
        <v>10774</v>
      </c>
    </row>
    <row r="2953" spans="1:8">
      <c r="A2953">
        <v>8294</v>
      </c>
      <c r="B2953" t="s">
        <v>557</v>
      </c>
      <c r="C2953">
        <v>113</v>
      </c>
      <c r="D2953" t="s">
        <v>1074</v>
      </c>
      <c r="E2953">
        <v>1115</v>
      </c>
      <c r="F2953" s="48" t="str">
        <f t="shared" si="46"/>
        <v>Tỉnh Đăk LăkHuyện Ea H'leoXã Ea Khal</v>
      </c>
      <c r="G2953" t="s">
        <v>9215</v>
      </c>
      <c r="H2953">
        <v>10775</v>
      </c>
    </row>
    <row r="2954" spans="1:8">
      <c r="A2954">
        <v>8295</v>
      </c>
      <c r="B2954" t="s">
        <v>557</v>
      </c>
      <c r="C2954">
        <v>113</v>
      </c>
      <c r="D2954" t="s">
        <v>1074</v>
      </c>
      <c r="E2954">
        <v>1115</v>
      </c>
      <c r="F2954" s="48" t="str">
        <f t="shared" si="46"/>
        <v>Tỉnh Đăk LăkHuyện Ea H'leoThị trấn Ea Drăng</v>
      </c>
      <c r="G2954" t="s">
        <v>9216</v>
      </c>
      <c r="H2954">
        <v>10776</v>
      </c>
    </row>
    <row r="2955" spans="1:8">
      <c r="A2955">
        <v>8296</v>
      </c>
      <c r="B2955" t="s">
        <v>557</v>
      </c>
      <c r="C2955">
        <v>113</v>
      </c>
      <c r="D2955" t="s">
        <v>1074</v>
      </c>
      <c r="E2955">
        <v>1115</v>
      </c>
      <c r="F2955" s="48" t="str">
        <f t="shared" si="46"/>
        <v>Tỉnh Đăk LăkHuyện Ea H'leoXã Cư Mốt</v>
      </c>
      <c r="G2955" t="s">
        <v>9217</v>
      </c>
      <c r="H2955">
        <v>10777</v>
      </c>
    </row>
    <row r="2956" spans="1:8">
      <c r="A2956">
        <v>8297</v>
      </c>
      <c r="B2956" t="s">
        <v>557</v>
      </c>
      <c r="C2956">
        <v>113</v>
      </c>
      <c r="D2956" t="s">
        <v>1074</v>
      </c>
      <c r="E2956">
        <v>1115</v>
      </c>
      <c r="F2956" s="48" t="str">
        <f t="shared" si="46"/>
        <v>Tỉnh Đăk LăkHuyện Ea H'leoXã Dlê Yang</v>
      </c>
      <c r="G2956" t="s">
        <v>9218</v>
      </c>
      <c r="H2956">
        <v>10778</v>
      </c>
    </row>
    <row r="2957" spans="1:8">
      <c r="A2957">
        <v>8298</v>
      </c>
      <c r="B2957" t="s">
        <v>557</v>
      </c>
      <c r="C2957">
        <v>113</v>
      </c>
      <c r="D2957" t="s">
        <v>1074</v>
      </c>
      <c r="E2957">
        <v>1115</v>
      </c>
      <c r="F2957" s="48" t="str">
        <f t="shared" si="46"/>
        <v>Tỉnh Đăk LăkHuyện Ea H'leoXã Ea Hiao</v>
      </c>
      <c r="G2957" t="s">
        <v>9219</v>
      </c>
      <c r="H2957">
        <v>10779</v>
      </c>
    </row>
    <row r="2958" spans="1:8">
      <c r="A2958">
        <v>8299</v>
      </c>
      <c r="B2958" t="s">
        <v>557</v>
      </c>
      <c r="C2958">
        <v>113</v>
      </c>
      <c r="D2958" t="s">
        <v>1074</v>
      </c>
      <c r="E2958">
        <v>1115</v>
      </c>
      <c r="F2958" s="48" t="str">
        <f t="shared" si="46"/>
        <v>Tỉnh Đăk LăkHuyện Ea H'leoXã Ea Wy</v>
      </c>
      <c r="G2958" t="s">
        <v>9220</v>
      </c>
      <c r="H2958">
        <v>10780</v>
      </c>
    </row>
    <row r="2959" spans="1:8">
      <c r="A2959">
        <v>8300</v>
      </c>
      <c r="B2959" t="s">
        <v>557</v>
      </c>
      <c r="C2959">
        <v>113</v>
      </c>
      <c r="D2959" t="s">
        <v>1074</v>
      </c>
      <c r="E2959">
        <v>1115</v>
      </c>
      <c r="F2959" s="48" t="str">
        <f t="shared" si="46"/>
        <v>Tỉnh Đăk LăkHuyện Ea H'leoXã Ea H'leo</v>
      </c>
      <c r="G2959" t="s">
        <v>9221</v>
      </c>
      <c r="H2959">
        <v>10781</v>
      </c>
    </row>
    <row r="2960" spans="1:8">
      <c r="A2960">
        <v>8301</v>
      </c>
      <c r="B2960" t="s">
        <v>557</v>
      </c>
      <c r="C2960">
        <v>113</v>
      </c>
      <c r="D2960" t="s">
        <v>1074</v>
      </c>
      <c r="E2960">
        <v>1115</v>
      </c>
      <c r="F2960" s="48" t="str">
        <f t="shared" si="46"/>
        <v>Tỉnh Đăk LăkHuyện Ea H'leoXã Ea Ral</v>
      </c>
      <c r="G2960" t="s">
        <v>9222</v>
      </c>
      <c r="H2960">
        <v>10782</v>
      </c>
    </row>
    <row r="2961" spans="1:8">
      <c r="A2961">
        <v>8302</v>
      </c>
      <c r="B2961" t="s">
        <v>557</v>
      </c>
      <c r="C2961">
        <v>113</v>
      </c>
      <c r="D2961" t="s">
        <v>1074</v>
      </c>
      <c r="E2961">
        <v>1115</v>
      </c>
      <c r="F2961" s="48" t="str">
        <f t="shared" si="46"/>
        <v>Tỉnh Đăk LăkHuyện Ea H'leoXã Ea Nam</v>
      </c>
      <c r="G2961" t="s">
        <v>9223</v>
      </c>
      <c r="H2961">
        <v>10783</v>
      </c>
    </row>
    <row r="2962" spans="1:8">
      <c r="A2962">
        <v>8303</v>
      </c>
      <c r="B2962" t="s">
        <v>557</v>
      </c>
      <c r="C2962">
        <v>113</v>
      </c>
      <c r="D2962" t="s">
        <v>1074</v>
      </c>
      <c r="E2962">
        <v>1115</v>
      </c>
      <c r="F2962" s="48" t="str">
        <f t="shared" si="46"/>
        <v>Tỉnh Đăk LăkHuyện Ea H'leoXã Ea Sol</v>
      </c>
      <c r="G2962" t="s">
        <v>9224</v>
      </c>
      <c r="H2962">
        <v>10784</v>
      </c>
    </row>
    <row r="2963" spans="1:8">
      <c r="A2963">
        <v>8304</v>
      </c>
      <c r="B2963" t="s">
        <v>557</v>
      </c>
      <c r="C2963">
        <v>113</v>
      </c>
      <c r="D2963" t="s">
        <v>1074</v>
      </c>
      <c r="E2963">
        <v>1115</v>
      </c>
      <c r="F2963" s="48" t="str">
        <f t="shared" si="46"/>
        <v>Tỉnh Đăk LăkHuyện Ea H'leoXã Ea Tir</v>
      </c>
      <c r="G2963" t="s">
        <v>9225</v>
      </c>
      <c r="H2963">
        <v>10785</v>
      </c>
    </row>
    <row r="2964" spans="1:8">
      <c r="A2964">
        <v>8305</v>
      </c>
      <c r="B2964" t="s">
        <v>557</v>
      </c>
      <c r="C2964">
        <v>113</v>
      </c>
      <c r="D2964" t="s">
        <v>1074</v>
      </c>
      <c r="E2964">
        <v>1115</v>
      </c>
      <c r="F2964" s="48" t="str">
        <f t="shared" si="46"/>
        <v>Tỉnh Đăk LăkHuyện Ea H'leoXã Cư A Mung</v>
      </c>
      <c r="G2964" t="s">
        <v>9226</v>
      </c>
      <c r="H2964">
        <v>10786</v>
      </c>
    </row>
    <row r="2965" spans="1:8">
      <c r="A2965">
        <v>8519</v>
      </c>
      <c r="B2965" t="s">
        <v>557</v>
      </c>
      <c r="C2965">
        <v>113</v>
      </c>
      <c r="D2965" t="s">
        <v>1086</v>
      </c>
      <c r="E2965">
        <v>1127</v>
      </c>
      <c r="F2965" s="48" t="str">
        <f t="shared" si="46"/>
        <v>Tỉnh Đăk LăkHuyện Cư KuinXã Ea Tiêu</v>
      </c>
      <c r="G2965" t="s">
        <v>7685</v>
      </c>
      <c r="H2965">
        <v>11000</v>
      </c>
    </row>
    <row r="2966" spans="1:8">
      <c r="A2966">
        <v>8520</v>
      </c>
      <c r="B2966" t="s">
        <v>557</v>
      </c>
      <c r="C2966">
        <v>113</v>
      </c>
      <c r="D2966" t="s">
        <v>1086</v>
      </c>
      <c r="E2966">
        <v>1127</v>
      </c>
      <c r="F2966" s="48" t="str">
        <f t="shared" si="46"/>
        <v>Tỉnh Đăk LăkHuyện Cư KuinXã Ea Ktur</v>
      </c>
      <c r="G2966" t="s">
        <v>7684</v>
      </c>
      <c r="H2966">
        <v>11001</v>
      </c>
    </row>
    <row r="2967" spans="1:8">
      <c r="A2967">
        <v>8521</v>
      </c>
      <c r="B2967" t="s">
        <v>557</v>
      </c>
      <c r="C2967">
        <v>113</v>
      </c>
      <c r="D2967" t="s">
        <v>1086</v>
      </c>
      <c r="E2967">
        <v>1127</v>
      </c>
      <c r="F2967" s="48" t="str">
        <f t="shared" si="46"/>
        <v>Tỉnh Đăk LăkHuyện Cư KuinXã Ea Bhôk</v>
      </c>
      <c r="G2967" t="s">
        <v>9345</v>
      </c>
      <c r="H2967">
        <v>11002</v>
      </c>
    </row>
    <row r="2968" spans="1:8">
      <c r="A2968">
        <v>8522</v>
      </c>
      <c r="B2968" t="s">
        <v>557</v>
      </c>
      <c r="C2968">
        <v>113</v>
      </c>
      <c r="D2968" t="s">
        <v>1086</v>
      </c>
      <c r="E2968">
        <v>1127</v>
      </c>
      <c r="F2968" s="48" t="str">
        <f t="shared" si="46"/>
        <v>Tỉnh Đăk LăkHuyện Cư KuinXã Hoà Hiệp</v>
      </c>
      <c r="G2968" t="s">
        <v>9346</v>
      </c>
      <c r="H2968">
        <v>11003</v>
      </c>
    </row>
    <row r="2969" spans="1:8">
      <c r="A2969">
        <v>8523</v>
      </c>
      <c r="B2969" t="s">
        <v>557</v>
      </c>
      <c r="C2969">
        <v>113</v>
      </c>
      <c r="D2969" t="s">
        <v>1086</v>
      </c>
      <c r="E2969">
        <v>1127</v>
      </c>
      <c r="F2969" s="48" t="str">
        <f t="shared" si="46"/>
        <v>Tỉnh Đăk LăkHuyện Cư KuinXã Dray Bhăng</v>
      </c>
      <c r="G2969" t="s">
        <v>7681</v>
      </c>
      <c r="H2969">
        <v>11004</v>
      </c>
    </row>
    <row r="2970" spans="1:8">
      <c r="A2970">
        <v>8524</v>
      </c>
      <c r="B2970" t="s">
        <v>557</v>
      </c>
      <c r="C2970">
        <v>113</v>
      </c>
      <c r="D2970" t="s">
        <v>1086</v>
      </c>
      <c r="E2970">
        <v>1127</v>
      </c>
      <c r="F2970" s="48" t="str">
        <f t="shared" si="46"/>
        <v>Tỉnh Đăk LăkHuyện Cư KuinXã Ea Hu</v>
      </c>
      <c r="G2970" t="s">
        <v>7686</v>
      </c>
      <c r="H2970">
        <v>11005</v>
      </c>
    </row>
    <row r="2971" spans="1:8">
      <c r="A2971">
        <v>8525</v>
      </c>
      <c r="B2971" t="s">
        <v>557</v>
      </c>
      <c r="C2971">
        <v>113</v>
      </c>
      <c r="D2971" t="s">
        <v>1086</v>
      </c>
      <c r="E2971">
        <v>1127</v>
      </c>
      <c r="F2971" s="48" t="str">
        <f t="shared" si="46"/>
        <v>Tỉnh Đăk LăkHuyện Cư KuinXã Cư Ê Wi</v>
      </c>
      <c r="G2971" t="s">
        <v>7692</v>
      </c>
      <c r="H2971">
        <v>11006</v>
      </c>
    </row>
    <row r="2972" spans="1:8">
      <c r="A2972">
        <v>8526</v>
      </c>
      <c r="B2972" t="s">
        <v>557</v>
      </c>
      <c r="C2972">
        <v>113</v>
      </c>
      <c r="D2972" t="s">
        <v>1086</v>
      </c>
      <c r="E2972">
        <v>1127</v>
      </c>
      <c r="F2972" s="48" t="str">
        <f t="shared" si="46"/>
        <v>Tỉnh Đăk LăkHuyện Cư KuinXã Ea Ning</v>
      </c>
      <c r="G2972" t="s">
        <v>9347</v>
      </c>
      <c r="H2972">
        <v>11007</v>
      </c>
    </row>
    <row r="2973" spans="1:8">
      <c r="A2973">
        <v>8727</v>
      </c>
      <c r="B2973" t="s">
        <v>557</v>
      </c>
      <c r="C2973">
        <v>113</v>
      </c>
      <c r="D2973" t="s">
        <v>1087</v>
      </c>
      <c r="E2973">
        <v>1128</v>
      </c>
      <c r="F2973" s="48" t="str">
        <f t="shared" si="46"/>
        <v>Tỉnh Đăk LăkThị xã Buôn HồPhường Đạt Hiếu</v>
      </c>
      <c r="G2973" t="s">
        <v>9436</v>
      </c>
      <c r="H2973">
        <v>11208</v>
      </c>
    </row>
    <row r="2974" spans="1:8">
      <c r="A2974">
        <v>8728</v>
      </c>
      <c r="B2974" t="s">
        <v>557</v>
      </c>
      <c r="C2974">
        <v>113</v>
      </c>
      <c r="D2974" t="s">
        <v>1087</v>
      </c>
      <c r="E2974">
        <v>1128</v>
      </c>
      <c r="F2974" s="48" t="str">
        <f t="shared" si="46"/>
        <v>Tỉnh Đăk LăkThị xã Buôn HồPhường An Lạc</v>
      </c>
      <c r="G2974" t="s">
        <v>2036</v>
      </c>
      <c r="H2974">
        <v>11209</v>
      </c>
    </row>
    <row r="2975" spans="1:8">
      <c r="A2975">
        <v>8729</v>
      </c>
      <c r="B2975" t="s">
        <v>557</v>
      </c>
      <c r="C2975">
        <v>113</v>
      </c>
      <c r="D2975" t="s">
        <v>1087</v>
      </c>
      <c r="E2975">
        <v>1128</v>
      </c>
      <c r="F2975" s="48" t="str">
        <f t="shared" si="46"/>
        <v>Tỉnh Đăk LăkThị xã Buôn HồPhường An Bình</v>
      </c>
      <c r="G2975" t="s">
        <v>2032</v>
      </c>
      <c r="H2975">
        <v>11210</v>
      </c>
    </row>
    <row r="2976" spans="1:8">
      <c r="A2976">
        <v>8730</v>
      </c>
      <c r="B2976" t="s">
        <v>557</v>
      </c>
      <c r="C2976">
        <v>113</v>
      </c>
      <c r="D2976" t="s">
        <v>1087</v>
      </c>
      <c r="E2976">
        <v>1128</v>
      </c>
      <c r="F2976" s="48" t="str">
        <f t="shared" si="46"/>
        <v>Tỉnh Đăk LăkThị xã Buôn HồPhường Thiện An</v>
      </c>
      <c r="G2976" t="s">
        <v>9437</v>
      </c>
      <c r="H2976">
        <v>11211</v>
      </c>
    </row>
    <row r="2977" spans="1:8">
      <c r="A2977">
        <v>8731</v>
      </c>
      <c r="B2977" t="s">
        <v>557</v>
      </c>
      <c r="C2977">
        <v>113</v>
      </c>
      <c r="D2977" t="s">
        <v>1087</v>
      </c>
      <c r="E2977">
        <v>1128</v>
      </c>
      <c r="F2977" s="48" t="str">
        <f t="shared" si="46"/>
        <v>Tỉnh Đăk LăkThị xã Buôn HồPhường Đoàn Kết</v>
      </c>
      <c r="G2977" t="s">
        <v>9324</v>
      </c>
      <c r="H2977">
        <v>11212</v>
      </c>
    </row>
    <row r="2978" spans="1:8">
      <c r="A2978">
        <v>8732</v>
      </c>
      <c r="B2978" t="s">
        <v>557</v>
      </c>
      <c r="C2978">
        <v>113</v>
      </c>
      <c r="D2978" t="s">
        <v>1087</v>
      </c>
      <c r="E2978">
        <v>1128</v>
      </c>
      <c r="F2978" s="48" t="str">
        <f t="shared" si="46"/>
        <v>Tỉnh Đăk LăkThị xã Buôn HồPhường Thống Nhất</v>
      </c>
      <c r="G2978" t="s">
        <v>1608</v>
      </c>
      <c r="H2978">
        <v>11213</v>
      </c>
    </row>
    <row r="2979" spans="1:8">
      <c r="A2979">
        <v>8733</v>
      </c>
      <c r="B2979" t="s">
        <v>557</v>
      </c>
      <c r="C2979">
        <v>113</v>
      </c>
      <c r="D2979" t="s">
        <v>1087</v>
      </c>
      <c r="E2979">
        <v>1128</v>
      </c>
      <c r="F2979" s="48" t="str">
        <f t="shared" si="46"/>
        <v>Tỉnh Đăk LăkThị xã Buôn HồPhường Bình Tân</v>
      </c>
      <c r="G2979" t="s">
        <v>7651</v>
      </c>
      <c r="H2979">
        <v>11214</v>
      </c>
    </row>
    <row r="2980" spans="1:8">
      <c r="A2980">
        <v>8734</v>
      </c>
      <c r="B2980" t="s">
        <v>557</v>
      </c>
      <c r="C2980">
        <v>113</v>
      </c>
      <c r="D2980" t="s">
        <v>1087</v>
      </c>
      <c r="E2980">
        <v>1128</v>
      </c>
      <c r="F2980" s="48" t="str">
        <f t="shared" si="46"/>
        <v>Tỉnh Đăk LăkThị xã Buôn HồXã Ea Siên</v>
      </c>
      <c r="G2980" t="s">
        <v>5045</v>
      </c>
      <c r="H2980">
        <v>11215</v>
      </c>
    </row>
    <row r="2981" spans="1:8">
      <c r="A2981">
        <v>8735</v>
      </c>
      <c r="B2981" t="s">
        <v>557</v>
      </c>
      <c r="C2981">
        <v>113</v>
      </c>
      <c r="D2981" t="s">
        <v>1087</v>
      </c>
      <c r="E2981">
        <v>1128</v>
      </c>
      <c r="F2981" s="48" t="str">
        <f t="shared" si="46"/>
        <v>Tỉnh Đăk LăkThị xã Buôn HồXã Ea Drông</v>
      </c>
      <c r="G2981" t="s">
        <v>5049</v>
      </c>
      <c r="H2981">
        <v>11216</v>
      </c>
    </row>
    <row r="2982" spans="1:8">
      <c r="A2982">
        <v>8736</v>
      </c>
      <c r="B2982" t="s">
        <v>557</v>
      </c>
      <c r="C2982">
        <v>113</v>
      </c>
      <c r="D2982" t="s">
        <v>1087</v>
      </c>
      <c r="E2982">
        <v>1128</v>
      </c>
      <c r="F2982" s="48" t="str">
        <f t="shared" si="46"/>
        <v>Tỉnh Đăk LăkThị xã Buôn HồXã Ea Blang</v>
      </c>
      <c r="G2982" t="s">
        <v>5042</v>
      </c>
      <c r="H2982">
        <v>11217</v>
      </c>
    </row>
    <row r="2983" spans="1:8">
      <c r="A2983">
        <v>8737</v>
      </c>
      <c r="B2983" t="s">
        <v>557</v>
      </c>
      <c r="C2983">
        <v>113</v>
      </c>
      <c r="D2983" t="s">
        <v>1087</v>
      </c>
      <c r="E2983">
        <v>1128</v>
      </c>
      <c r="F2983" s="48" t="str">
        <f t="shared" si="46"/>
        <v>Tỉnh Đăk LăkThị xã Buôn HồXã Bình Thuận</v>
      </c>
      <c r="G2983" t="s">
        <v>4428</v>
      </c>
      <c r="H2983">
        <v>11218</v>
      </c>
    </row>
    <row r="2984" spans="1:8">
      <c r="A2984">
        <v>8738</v>
      </c>
      <c r="B2984" t="s">
        <v>557</v>
      </c>
      <c r="C2984">
        <v>113</v>
      </c>
      <c r="D2984" t="s">
        <v>1087</v>
      </c>
      <c r="E2984">
        <v>1128</v>
      </c>
      <c r="F2984" s="48" t="str">
        <f t="shared" si="46"/>
        <v>Tỉnh Đăk LăkThị xã Buôn HồXã Cư Bao</v>
      </c>
      <c r="G2984" t="s">
        <v>5047</v>
      </c>
      <c r="H2984">
        <v>11219</v>
      </c>
    </row>
    <row r="2985" spans="1:8">
      <c r="A2985">
        <v>1034</v>
      </c>
      <c r="B2985" t="s">
        <v>559</v>
      </c>
      <c r="C2985">
        <v>114</v>
      </c>
      <c r="D2985" t="s">
        <v>1093</v>
      </c>
      <c r="E2985">
        <v>1134</v>
      </c>
      <c r="F2985" s="48" t="str">
        <f t="shared" si="46"/>
        <v>Tỉnh Đăk NôngHuyện Đắk R'LấpXã Quảng Trực</v>
      </c>
      <c r="G2985" t="s">
        <v>7693</v>
      </c>
      <c r="H2985">
        <v>8144</v>
      </c>
    </row>
    <row r="2986" spans="1:8">
      <c r="A2986">
        <v>1035</v>
      </c>
      <c r="B2986" t="s">
        <v>559</v>
      </c>
      <c r="C2986">
        <v>114</v>
      </c>
      <c r="D2986" t="s">
        <v>1093</v>
      </c>
      <c r="E2986">
        <v>1134</v>
      </c>
      <c r="F2986" s="48" t="str">
        <f t="shared" si="46"/>
        <v>Tỉnh Đăk NôngHuyện Đắk R'LấpXã Quảng Tín</v>
      </c>
      <c r="G2986" t="s">
        <v>7694</v>
      </c>
      <c r="H2986">
        <v>8145</v>
      </c>
    </row>
    <row r="2987" spans="1:8">
      <c r="A2987">
        <v>1036</v>
      </c>
      <c r="B2987" t="s">
        <v>559</v>
      </c>
      <c r="C2987">
        <v>114</v>
      </c>
      <c r="D2987" t="s">
        <v>1093</v>
      </c>
      <c r="E2987">
        <v>1134</v>
      </c>
      <c r="F2987" s="48" t="str">
        <f t="shared" si="46"/>
        <v>Tỉnh Đăk NôngHuyện Đắk R'LấpXã Quảng Tân</v>
      </c>
      <c r="G2987" t="s">
        <v>2574</v>
      </c>
      <c r="H2987">
        <v>8146</v>
      </c>
    </row>
    <row r="2988" spans="1:8">
      <c r="A2988">
        <v>1037</v>
      </c>
      <c r="B2988" t="s">
        <v>559</v>
      </c>
      <c r="C2988">
        <v>114</v>
      </c>
      <c r="D2988" t="s">
        <v>1093</v>
      </c>
      <c r="E2988">
        <v>1134</v>
      </c>
      <c r="F2988" s="48" t="str">
        <f t="shared" si="46"/>
        <v>Tỉnh Đăk NôngHuyện Đắk R'LấpXã Đạo Nghĩa</v>
      </c>
      <c r="G2988" t="s">
        <v>7695</v>
      </c>
      <c r="H2988">
        <v>8147</v>
      </c>
    </row>
    <row r="2989" spans="1:8">
      <c r="A2989">
        <v>1038</v>
      </c>
      <c r="B2989" t="s">
        <v>559</v>
      </c>
      <c r="C2989">
        <v>114</v>
      </c>
      <c r="D2989" t="s">
        <v>1093</v>
      </c>
      <c r="E2989">
        <v>1134</v>
      </c>
      <c r="F2989" s="48" t="str">
        <f t="shared" si="46"/>
        <v>Tỉnh Đăk NôngHuyện Đắk R'LấpXã Nhân Cơ</v>
      </c>
      <c r="G2989" t="s">
        <v>7696</v>
      </c>
      <c r="H2989">
        <v>8148</v>
      </c>
    </row>
    <row r="2990" spans="1:8">
      <c r="A2990">
        <v>1039</v>
      </c>
      <c r="B2990" t="s">
        <v>559</v>
      </c>
      <c r="C2990">
        <v>114</v>
      </c>
      <c r="D2990" t="s">
        <v>1093</v>
      </c>
      <c r="E2990">
        <v>1134</v>
      </c>
      <c r="F2990" s="48" t="str">
        <f t="shared" si="46"/>
        <v>Tỉnh Đăk NôngHuyện Đắk R'LấpXã Đắk Ru</v>
      </c>
      <c r="G2990" t="s">
        <v>7697</v>
      </c>
      <c r="H2990">
        <v>8149</v>
      </c>
    </row>
    <row r="2991" spans="1:8">
      <c r="A2991">
        <v>1040</v>
      </c>
      <c r="B2991" t="s">
        <v>559</v>
      </c>
      <c r="C2991">
        <v>114</v>
      </c>
      <c r="D2991" t="s">
        <v>1093</v>
      </c>
      <c r="E2991">
        <v>1134</v>
      </c>
      <c r="F2991" s="48" t="str">
        <f t="shared" si="46"/>
        <v>Tỉnh Đăk NôngHuyện Đắk R'LấpXã Nhân Đạo</v>
      </c>
      <c r="G2991" t="s">
        <v>2853</v>
      </c>
      <c r="H2991">
        <v>8150</v>
      </c>
    </row>
    <row r="2992" spans="1:8">
      <c r="A2992">
        <v>1041</v>
      </c>
      <c r="B2992" t="s">
        <v>559</v>
      </c>
      <c r="C2992">
        <v>114</v>
      </c>
      <c r="D2992" t="s">
        <v>1093</v>
      </c>
      <c r="E2992">
        <v>1134</v>
      </c>
      <c r="F2992" s="48" t="str">
        <f t="shared" si="46"/>
        <v>Tỉnh Đăk NôngHuyện Đắk R'LấpXã Đắk Wer</v>
      </c>
      <c r="G2992" t="s">
        <v>7698</v>
      </c>
      <c r="H2992">
        <v>8151</v>
      </c>
    </row>
    <row r="2993" spans="1:8">
      <c r="A2993">
        <v>1042</v>
      </c>
      <c r="B2993" t="s">
        <v>559</v>
      </c>
      <c r="C2993">
        <v>114</v>
      </c>
      <c r="D2993" t="s">
        <v>1093</v>
      </c>
      <c r="E2993">
        <v>1134</v>
      </c>
      <c r="F2993" s="48" t="str">
        <f t="shared" si="46"/>
        <v>Tỉnh Đăk NôngHuyện Đắk R'LấpXã Hưng Bình</v>
      </c>
      <c r="G2993" t="s">
        <v>7699</v>
      </c>
      <c r="H2993">
        <v>8152</v>
      </c>
    </row>
    <row r="2994" spans="1:8">
      <c r="A2994">
        <v>1043</v>
      </c>
      <c r="B2994" t="s">
        <v>559</v>
      </c>
      <c r="C2994">
        <v>114</v>
      </c>
      <c r="D2994" t="s">
        <v>1093</v>
      </c>
      <c r="E2994">
        <v>1134</v>
      </c>
      <c r="F2994" s="48" t="str">
        <f t="shared" si="46"/>
        <v>Tỉnh Đăk NôngHuyện Đắk R'LấpXã Nghĩa Thắng</v>
      </c>
      <c r="G2994" t="s">
        <v>4921</v>
      </c>
      <c r="H2994">
        <v>8153</v>
      </c>
    </row>
    <row r="2995" spans="1:8">
      <c r="A2995">
        <v>1044</v>
      </c>
      <c r="B2995" t="s">
        <v>559</v>
      </c>
      <c r="C2995">
        <v>114</v>
      </c>
      <c r="D2995" t="s">
        <v>1093</v>
      </c>
      <c r="E2995">
        <v>1134</v>
      </c>
      <c r="F2995" s="48" t="str">
        <f t="shared" si="46"/>
        <v>Tỉnh Đăk NôngHuyện Đắk R'LấpThị trấn Kiến Đức</v>
      </c>
      <c r="G2995" t="s">
        <v>7700</v>
      </c>
      <c r="H2995">
        <v>8154</v>
      </c>
    </row>
    <row r="2996" spans="1:8">
      <c r="A2996">
        <v>1045</v>
      </c>
      <c r="B2996" t="s">
        <v>559</v>
      </c>
      <c r="C2996">
        <v>114</v>
      </c>
      <c r="D2996" t="s">
        <v>1093</v>
      </c>
      <c r="E2996">
        <v>1134</v>
      </c>
      <c r="F2996" s="48" t="str">
        <f t="shared" si="46"/>
        <v>Tỉnh Đăk NôngHuyện Đắk R'LấpXã Đắk Búk So</v>
      </c>
      <c r="G2996" t="s">
        <v>7701</v>
      </c>
      <c r="H2996">
        <v>8155</v>
      </c>
    </row>
    <row r="2997" spans="1:8">
      <c r="A2997">
        <v>1046</v>
      </c>
      <c r="B2997" t="s">
        <v>559</v>
      </c>
      <c r="C2997">
        <v>114</v>
      </c>
      <c r="D2997" t="s">
        <v>1093</v>
      </c>
      <c r="E2997">
        <v>1134</v>
      </c>
      <c r="F2997" s="48" t="str">
        <f t="shared" si="46"/>
        <v>Tỉnh Đăk NôngHuyện Đắk R'LấpXã Đắk R'Tíh</v>
      </c>
      <c r="G2997" t="s">
        <v>7702</v>
      </c>
      <c r="H2997">
        <v>8156</v>
      </c>
    </row>
    <row r="2998" spans="1:8">
      <c r="A2998">
        <v>1047</v>
      </c>
      <c r="B2998" t="s">
        <v>559</v>
      </c>
      <c r="C2998">
        <v>114</v>
      </c>
      <c r="D2998" t="s">
        <v>1093</v>
      </c>
      <c r="E2998">
        <v>1134</v>
      </c>
      <c r="F2998" s="48" t="str">
        <f t="shared" si="46"/>
        <v>Tỉnh Đăk NôngHuyện Đắk R'LấpXã Kiến Thành</v>
      </c>
      <c r="G2998" t="s">
        <v>7703</v>
      </c>
      <c r="H2998">
        <v>8157</v>
      </c>
    </row>
    <row r="2999" spans="1:8">
      <c r="A2999">
        <v>1048</v>
      </c>
      <c r="B2999" t="s">
        <v>559</v>
      </c>
      <c r="C2999">
        <v>114</v>
      </c>
      <c r="D2999" t="s">
        <v>1093</v>
      </c>
      <c r="E2999">
        <v>1134</v>
      </c>
      <c r="F2999" s="48" t="str">
        <f t="shared" si="46"/>
        <v>Tỉnh Đăk NôngHuyện Đắk R'LấpXã Đắk Sin</v>
      </c>
      <c r="G2999" t="s">
        <v>7704</v>
      </c>
      <c r="H2999">
        <v>8158</v>
      </c>
    </row>
    <row r="3000" spans="1:8">
      <c r="A3000">
        <v>1772</v>
      </c>
      <c r="B3000" t="s">
        <v>559</v>
      </c>
      <c r="C3000">
        <v>114</v>
      </c>
      <c r="D3000" t="s">
        <v>1088</v>
      </c>
      <c r="E3000">
        <v>1129</v>
      </c>
      <c r="F3000" s="48" t="str">
        <f t="shared" si="46"/>
        <v>Tỉnh Đăk NôngHuyện Đắk GlongXã Đắk Ha</v>
      </c>
      <c r="G3000" t="s">
        <v>7605</v>
      </c>
      <c r="H3000">
        <v>8008</v>
      </c>
    </row>
    <row r="3001" spans="1:8">
      <c r="A3001">
        <v>1773</v>
      </c>
      <c r="B3001" t="s">
        <v>559</v>
      </c>
      <c r="C3001">
        <v>114</v>
      </c>
      <c r="D3001" t="s">
        <v>1088</v>
      </c>
      <c r="E3001">
        <v>1129</v>
      </c>
      <c r="F3001" s="48" t="str">
        <f t="shared" si="46"/>
        <v>Tỉnh Đăk NôngHuyện Đắk GlongXã Đắk R'Măng</v>
      </c>
      <c r="G3001" t="s">
        <v>7606</v>
      </c>
      <c r="H3001">
        <v>8009</v>
      </c>
    </row>
    <row r="3002" spans="1:8">
      <c r="A3002">
        <v>1774</v>
      </c>
      <c r="B3002" t="s">
        <v>559</v>
      </c>
      <c r="C3002">
        <v>114</v>
      </c>
      <c r="D3002" t="s">
        <v>1088</v>
      </c>
      <c r="E3002">
        <v>1129</v>
      </c>
      <c r="F3002" s="48" t="str">
        <f t="shared" si="46"/>
        <v>Tỉnh Đăk NôngHuyện Đắk GlongXã Quảng Sơn</v>
      </c>
      <c r="G3002" t="s">
        <v>2538</v>
      </c>
      <c r="H3002">
        <v>8010</v>
      </c>
    </row>
    <row r="3003" spans="1:8">
      <c r="A3003">
        <v>1775</v>
      </c>
      <c r="B3003" t="s">
        <v>559</v>
      </c>
      <c r="C3003">
        <v>114</v>
      </c>
      <c r="D3003" t="s">
        <v>1088</v>
      </c>
      <c r="E3003">
        <v>1129</v>
      </c>
      <c r="F3003" s="48" t="str">
        <f t="shared" si="46"/>
        <v>Tỉnh Đăk NôngHuyện Đắk GlongXã Quảng Hòa</v>
      </c>
      <c r="G3003" t="s">
        <v>5328</v>
      </c>
      <c r="H3003">
        <v>8011</v>
      </c>
    </row>
    <row r="3004" spans="1:8">
      <c r="A3004">
        <v>1776</v>
      </c>
      <c r="B3004" t="s">
        <v>559</v>
      </c>
      <c r="C3004">
        <v>114</v>
      </c>
      <c r="D3004" t="s">
        <v>1088</v>
      </c>
      <c r="E3004">
        <v>1129</v>
      </c>
      <c r="F3004" s="48" t="str">
        <f t="shared" si="46"/>
        <v>Tỉnh Đăk NôngHuyện Đắk GlongXã Đắk Som</v>
      </c>
      <c r="G3004" t="s">
        <v>7607</v>
      </c>
      <c r="H3004">
        <v>8012</v>
      </c>
    </row>
    <row r="3005" spans="1:8">
      <c r="A3005">
        <v>1777</v>
      </c>
      <c r="B3005" t="s">
        <v>559</v>
      </c>
      <c r="C3005">
        <v>114</v>
      </c>
      <c r="D3005" t="s">
        <v>1088</v>
      </c>
      <c r="E3005">
        <v>1129</v>
      </c>
      <c r="F3005" s="48" t="str">
        <f t="shared" si="46"/>
        <v>Tỉnh Đăk NôngHuyện Đắk GlongXã Đắk Plao</v>
      </c>
      <c r="G3005" t="s">
        <v>7608</v>
      </c>
      <c r="H3005">
        <v>8013</v>
      </c>
    </row>
    <row r="3006" spans="1:8">
      <c r="A3006">
        <v>1778</v>
      </c>
      <c r="B3006" t="s">
        <v>559</v>
      </c>
      <c r="C3006">
        <v>114</v>
      </c>
      <c r="D3006" t="s">
        <v>1088</v>
      </c>
      <c r="E3006">
        <v>1129</v>
      </c>
      <c r="F3006" s="48" t="str">
        <f t="shared" si="46"/>
        <v>Tỉnh Đăk NôngHuyện Đắk GlongXã Quảng Khê</v>
      </c>
      <c r="G3006" t="s">
        <v>2594</v>
      </c>
      <c r="H3006">
        <v>8014</v>
      </c>
    </row>
    <row r="3007" spans="1:8">
      <c r="A3007">
        <v>1779</v>
      </c>
      <c r="B3007" t="s">
        <v>559</v>
      </c>
      <c r="C3007">
        <v>114</v>
      </c>
      <c r="D3007" t="s">
        <v>1089</v>
      </c>
      <c r="E3007">
        <v>1130</v>
      </c>
      <c r="F3007" s="48" t="str">
        <f t="shared" si="46"/>
        <v>Tỉnh Đăk NôngHuyện Cư JútThị trấn Ea T'Ling</v>
      </c>
      <c r="G3007" t="s">
        <v>7609</v>
      </c>
      <c r="H3007">
        <v>8015</v>
      </c>
    </row>
    <row r="3008" spans="1:8">
      <c r="A3008">
        <v>1780</v>
      </c>
      <c r="B3008" t="s">
        <v>559</v>
      </c>
      <c r="C3008">
        <v>114</v>
      </c>
      <c r="D3008" t="s">
        <v>1089</v>
      </c>
      <c r="E3008">
        <v>1130</v>
      </c>
      <c r="F3008" s="48" t="str">
        <f t="shared" si="46"/>
        <v>Tỉnh Đăk NôngHuyện Cư JútXã Đắk Wil</v>
      </c>
      <c r="G3008" t="s">
        <v>7610</v>
      </c>
      <c r="H3008">
        <v>8016</v>
      </c>
    </row>
    <row r="3009" spans="1:8">
      <c r="A3009">
        <v>1781</v>
      </c>
      <c r="B3009" t="s">
        <v>559</v>
      </c>
      <c r="C3009">
        <v>114</v>
      </c>
      <c r="D3009" t="s">
        <v>1089</v>
      </c>
      <c r="E3009">
        <v>1130</v>
      </c>
      <c r="F3009" s="48" t="str">
        <f t="shared" si="46"/>
        <v>Tỉnh Đăk NôngHuyện Cư JútXã Đắk DRông</v>
      </c>
      <c r="G3009" t="s">
        <v>7611</v>
      </c>
      <c r="H3009">
        <v>8017</v>
      </c>
    </row>
    <row r="3010" spans="1:8">
      <c r="A3010">
        <v>1782</v>
      </c>
      <c r="B3010" t="s">
        <v>559</v>
      </c>
      <c r="C3010">
        <v>114</v>
      </c>
      <c r="D3010" t="s">
        <v>1089</v>
      </c>
      <c r="E3010">
        <v>1130</v>
      </c>
      <c r="F3010" s="48" t="str">
        <f t="shared" ref="F3010:F3073" si="47">B3010&amp;D3010&amp;G3010</f>
        <v>Tỉnh Đăk NôngHuyện Cư JútXã Trúc Sơn</v>
      </c>
      <c r="G3010" t="s">
        <v>7612</v>
      </c>
      <c r="H3010">
        <v>8018</v>
      </c>
    </row>
    <row r="3011" spans="1:8">
      <c r="A3011">
        <v>1783</v>
      </c>
      <c r="B3011" t="s">
        <v>559</v>
      </c>
      <c r="C3011">
        <v>114</v>
      </c>
      <c r="D3011" t="s">
        <v>1089</v>
      </c>
      <c r="E3011">
        <v>1130</v>
      </c>
      <c r="F3011" s="48" t="str">
        <f t="shared" si="47"/>
        <v>Tỉnh Đăk NôngHuyện Cư JútXã Ea Pô</v>
      </c>
      <c r="G3011" t="s">
        <v>7613</v>
      </c>
      <c r="H3011">
        <v>8019</v>
      </c>
    </row>
    <row r="3012" spans="1:8">
      <c r="A3012">
        <v>1784</v>
      </c>
      <c r="B3012" t="s">
        <v>559</v>
      </c>
      <c r="C3012">
        <v>114</v>
      </c>
      <c r="D3012" t="s">
        <v>1089</v>
      </c>
      <c r="E3012">
        <v>1130</v>
      </c>
      <c r="F3012" s="48" t="str">
        <f t="shared" si="47"/>
        <v>Tỉnh Đăk NôngHuyện Cư JútXã Cư Knia</v>
      </c>
      <c r="G3012" t="s">
        <v>7614</v>
      </c>
      <c r="H3012">
        <v>8020</v>
      </c>
    </row>
    <row r="3013" spans="1:8">
      <c r="A3013">
        <v>1785</v>
      </c>
      <c r="B3013" t="s">
        <v>559</v>
      </c>
      <c r="C3013">
        <v>114</v>
      </c>
      <c r="D3013" t="s">
        <v>1089</v>
      </c>
      <c r="E3013">
        <v>1130</v>
      </c>
      <c r="F3013" s="48" t="str">
        <f t="shared" si="47"/>
        <v>Tỉnh Đăk NôngHuyện Cư JútXã Nam Dong</v>
      </c>
      <c r="G3013" t="s">
        <v>7615</v>
      </c>
      <c r="H3013">
        <v>8021</v>
      </c>
    </row>
    <row r="3014" spans="1:8">
      <c r="A3014">
        <v>1786</v>
      </c>
      <c r="B3014" t="s">
        <v>559</v>
      </c>
      <c r="C3014">
        <v>114</v>
      </c>
      <c r="D3014" t="s">
        <v>1089</v>
      </c>
      <c r="E3014">
        <v>1130</v>
      </c>
      <c r="F3014" s="48" t="str">
        <f t="shared" si="47"/>
        <v>Tỉnh Đăk NôngHuyện Cư JútXã Tâm Thắng</v>
      </c>
      <c r="G3014" t="s">
        <v>7616</v>
      </c>
      <c r="H3014">
        <v>8022</v>
      </c>
    </row>
    <row r="3015" spans="1:8">
      <c r="A3015">
        <v>1787</v>
      </c>
      <c r="B3015" t="s">
        <v>559</v>
      </c>
      <c r="C3015">
        <v>114</v>
      </c>
      <c r="D3015" t="s">
        <v>1090</v>
      </c>
      <c r="E3015">
        <v>1131</v>
      </c>
      <c r="F3015" s="48" t="str">
        <f t="shared" si="47"/>
        <v>Tỉnh Đăk NôngHuyện Đắk MilThị trấn Đắk Mil</v>
      </c>
      <c r="G3015" t="s">
        <v>7617</v>
      </c>
      <c r="H3015">
        <v>8023</v>
      </c>
    </row>
    <row r="3016" spans="1:8">
      <c r="A3016">
        <v>1788</v>
      </c>
      <c r="B3016" t="s">
        <v>559</v>
      </c>
      <c r="C3016">
        <v>114</v>
      </c>
      <c r="D3016" t="s">
        <v>1090</v>
      </c>
      <c r="E3016">
        <v>1131</v>
      </c>
      <c r="F3016" s="48" t="str">
        <f t="shared" si="47"/>
        <v>Tỉnh Đăk NôngHuyện Đắk MilXã  Đắk Lao</v>
      </c>
      <c r="G3016" t="s">
        <v>7618</v>
      </c>
      <c r="H3016">
        <v>8024</v>
      </c>
    </row>
    <row r="3017" spans="1:8">
      <c r="A3017">
        <v>1789</v>
      </c>
      <c r="B3017" t="s">
        <v>559</v>
      </c>
      <c r="C3017">
        <v>114</v>
      </c>
      <c r="D3017" t="s">
        <v>1090</v>
      </c>
      <c r="E3017">
        <v>1131</v>
      </c>
      <c r="F3017" s="48" t="str">
        <f t="shared" si="47"/>
        <v>Tỉnh Đăk NôngHuyện Đắk MilXã Đức Minh</v>
      </c>
      <c r="G3017" t="s">
        <v>5001</v>
      </c>
      <c r="H3017">
        <v>8025</v>
      </c>
    </row>
    <row r="3018" spans="1:8">
      <c r="A3018">
        <v>1790</v>
      </c>
      <c r="B3018" t="s">
        <v>559</v>
      </c>
      <c r="C3018">
        <v>114</v>
      </c>
      <c r="D3018" t="s">
        <v>1090</v>
      </c>
      <c r="E3018">
        <v>1131</v>
      </c>
      <c r="F3018" s="48" t="str">
        <f t="shared" si="47"/>
        <v>Tỉnh Đăk NôngHuyện Đắk MilXã Đắk N'Drót</v>
      </c>
      <c r="G3018" t="s">
        <v>7619</v>
      </c>
      <c r="H3018">
        <v>8026</v>
      </c>
    </row>
    <row r="3019" spans="1:8">
      <c r="A3019">
        <v>1791</v>
      </c>
      <c r="B3019" t="s">
        <v>559</v>
      </c>
      <c r="C3019">
        <v>114</v>
      </c>
      <c r="D3019" t="s">
        <v>1090</v>
      </c>
      <c r="E3019">
        <v>1131</v>
      </c>
      <c r="F3019" s="48" t="str">
        <f t="shared" si="47"/>
        <v>Tỉnh Đăk NôngHuyện Đắk MilXã Đức Mạnh</v>
      </c>
      <c r="G3019" t="s">
        <v>7620</v>
      </c>
      <c r="H3019">
        <v>8027</v>
      </c>
    </row>
    <row r="3020" spans="1:8">
      <c r="A3020">
        <v>1792</v>
      </c>
      <c r="B3020" t="s">
        <v>559</v>
      </c>
      <c r="C3020">
        <v>114</v>
      </c>
      <c r="D3020" t="s">
        <v>1090</v>
      </c>
      <c r="E3020">
        <v>1131</v>
      </c>
      <c r="F3020" s="48" t="str">
        <f t="shared" si="47"/>
        <v>Tỉnh Đăk NôngHuyện Đắk MilXã Long Sơn</v>
      </c>
      <c r="G3020" t="s">
        <v>2783</v>
      </c>
      <c r="H3020">
        <v>8028</v>
      </c>
    </row>
    <row r="3021" spans="1:8">
      <c r="A3021">
        <v>1793</v>
      </c>
      <c r="B3021" t="s">
        <v>559</v>
      </c>
      <c r="C3021">
        <v>114</v>
      </c>
      <c r="D3021" t="s">
        <v>1090</v>
      </c>
      <c r="E3021">
        <v>1131</v>
      </c>
      <c r="F3021" s="48" t="str">
        <f t="shared" si="47"/>
        <v>Tỉnh Đăk NôngHuyện Đắk MilXã Đắk Sắk</v>
      </c>
      <c r="G3021" t="s">
        <v>7621</v>
      </c>
      <c r="H3021">
        <v>8029</v>
      </c>
    </row>
    <row r="3022" spans="1:8">
      <c r="A3022">
        <v>1794</v>
      </c>
      <c r="B3022" t="s">
        <v>559</v>
      </c>
      <c r="C3022">
        <v>114</v>
      </c>
      <c r="D3022" t="s">
        <v>1090</v>
      </c>
      <c r="E3022">
        <v>1131</v>
      </c>
      <c r="F3022" s="48" t="str">
        <f t="shared" si="47"/>
        <v>Tỉnh Đăk NôngHuyện Đắk MilXã Đắk Gằn</v>
      </c>
      <c r="G3022" t="s">
        <v>7622</v>
      </c>
      <c r="H3022">
        <v>8030</v>
      </c>
    </row>
    <row r="3023" spans="1:8">
      <c r="A3023">
        <v>1795</v>
      </c>
      <c r="B3023" t="s">
        <v>559</v>
      </c>
      <c r="C3023">
        <v>114</v>
      </c>
      <c r="D3023" t="s">
        <v>1090</v>
      </c>
      <c r="E3023">
        <v>1131</v>
      </c>
      <c r="F3023" s="48" t="str">
        <f t="shared" si="47"/>
        <v>Tỉnh Đăk NôngHuyện Đắk MilXã Đắk R'La</v>
      </c>
      <c r="G3023" t="s">
        <v>7623</v>
      </c>
      <c r="H3023">
        <v>8031</v>
      </c>
    </row>
    <row r="3024" spans="1:8">
      <c r="A3024">
        <v>1796</v>
      </c>
      <c r="B3024" t="s">
        <v>559</v>
      </c>
      <c r="C3024">
        <v>114</v>
      </c>
      <c r="D3024" t="s">
        <v>1090</v>
      </c>
      <c r="E3024">
        <v>1131</v>
      </c>
      <c r="F3024" s="48" t="str">
        <f t="shared" si="47"/>
        <v>Tỉnh Đăk NôngHuyện Đắk MilXã Thuận An</v>
      </c>
      <c r="G3024" t="s">
        <v>6152</v>
      </c>
      <c r="H3024">
        <v>8032</v>
      </c>
    </row>
    <row r="3025" spans="1:8">
      <c r="A3025">
        <v>5476</v>
      </c>
      <c r="B3025" t="s">
        <v>559</v>
      </c>
      <c r="C3025">
        <v>114</v>
      </c>
      <c r="D3025" t="s">
        <v>1091</v>
      </c>
      <c r="E3025">
        <v>1132</v>
      </c>
      <c r="F3025" s="48" t="str">
        <f t="shared" si="47"/>
        <v>Tỉnh Đăk NôngHuyện Krông NôXã Buôn Choah</v>
      </c>
      <c r="G3025" t="s">
        <v>6722</v>
      </c>
      <c r="H3025">
        <v>6701</v>
      </c>
    </row>
    <row r="3026" spans="1:8">
      <c r="A3026">
        <v>5477</v>
      </c>
      <c r="B3026" t="s">
        <v>559</v>
      </c>
      <c r="C3026">
        <v>114</v>
      </c>
      <c r="D3026" t="s">
        <v>1091</v>
      </c>
      <c r="E3026">
        <v>1132</v>
      </c>
      <c r="F3026" s="48" t="str">
        <f t="shared" si="47"/>
        <v>Tỉnh Đăk NôngHuyện Krông NôXã Đức Xuyên</v>
      </c>
      <c r="G3026" t="s">
        <v>6723</v>
      </c>
      <c r="H3026">
        <v>6702</v>
      </c>
    </row>
    <row r="3027" spans="1:8">
      <c r="A3027">
        <v>5478</v>
      </c>
      <c r="B3027" t="s">
        <v>559</v>
      </c>
      <c r="C3027">
        <v>114</v>
      </c>
      <c r="D3027" t="s">
        <v>1091</v>
      </c>
      <c r="E3027">
        <v>1132</v>
      </c>
      <c r="F3027" s="48" t="str">
        <f t="shared" si="47"/>
        <v>Tỉnh Đăk NôngHuyện Krông NôThị trấn Đắk Mâm</v>
      </c>
      <c r="G3027" t="s">
        <v>6724</v>
      </c>
      <c r="H3027">
        <v>6703</v>
      </c>
    </row>
    <row r="3028" spans="1:8">
      <c r="A3028">
        <v>5479</v>
      </c>
      <c r="B3028" t="s">
        <v>559</v>
      </c>
      <c r="C3028">
        <v>114</v>
      </c>
      <c r="D3028" t="s">
        <v>1091</v>
      </c>
      <c r="E3028">
        <v>1132</v>
      </c>
      <c r="F3028" s="48" t="str">
        <f t="shared" si="47"/>
        <v>Tỉnh Đăk NôngHuyện Krông NôXã Nam Đà</v>
      </c>
      <c r="G3028" t="s">
        <v>6725</v>
      </c>
      <c r="H3028">
        <v>6704</v>
      </c>
    </row>
    <row r="3029" spans="1:8">
      <c r="A3029">
        <v>5480</v>
      </c>
      <c r="B3029" t="s">
        <v>559</v>
      </c>
      <c r="C3029">
        <v>114</v>
      </c>
      <c r="D3029" t="s">
        <v>1091</v>
      </c>
      <c r="E3029">
        <v>1132</v>
      </c>
      <c r="F3029" s="48" t="str">
        <f t="shared" si="47"/>
        <v>Tỉnh Đăk NôngHuyện Krông NôXã Đắk Drô</v>
      </c>
      <c r="G3029" t="s">
        <v>6726</v>
      </c>
      <c r="H3029">
        <v>6705</v>
      </c>
    </row>
    <row r="3030" spans="1:8">
      <c r="A3030">
        <v>5481</v>
      </c>
      <c r="B3030" t="s">
        <v>559</v>
      </c>
      <c r="C3030">
        <v>114</v>
      </c>
      <c r="D3030" t="s">
        <v>1091</v>
      </c>
      <c r="E3030">
        <v>1132</v>
      </c>
      <c r="F3030" s="48" t="str">
        <f t="shared" si="47"/>
        <v>Tỉnh Đăk NôngHuyện Krông NôXã Nâm Nung</v>
      </c>
      <c r="G3030" t="s">
        <v>6727</v>
      </c>
      <c r="H3030">
        <v>6706</v>
      </c>
    </row>
    <row r="3031" spans="1:8">
      <c r="A3031">
        <v>5482</v>
      </c>
      <c r="B3031" t="s">
        <v>559</v>
      </c>
      <c r="C3031">
        <v>114</v>
      </c>
      <c r="D3031" t="s">
        <v>1091</v>
      </c>
      <c r="E3031">
        <v>1132</v>
      </c>
      <c r="F3031" s="48" t="str">
        <f t="shared" si="47"/>
        <v>Tỉnh Đăk NôngHuyện Krông NôXã Đắk Nang</v>
      </c>
      <c r="G3031" t="s">
        <v>6728</v>
      </c>
      <c r="H3031">
        <v>6707</v>
      </c>
    </row>
    <row r="3032" spans="1:8">
      <c r="A3032">
        <v>5483</v>
      </c>
      <c r="B3032" t="s">
        <v>559</v>
      </c>
      <c r="C3032">
        <v>114</v>
      </c>
      <c r="D3032" t="s">
        <v>1091</v>
      </c>
      <c r="E3032">
        <v>1132</v>
      </c>
      <c r="F3032" s="48" t="str">
        <f t="shared" si="47"/>
        <v>Tỉnh Đăk NôngHuyện Krông NôXã Quảng Phú</v>
      </c>
      <c r="G3032" t="s">
        <v>4565</v>
      </c>
      <c r="H3032">
        <v>6708</v>
      </c>
    </row>
    <row r="3033" spans="1:8">
      <c r="A3033">
        <v>5484</v>
      </c>
      <c r="B3033" t="s">
        <v>559</v>
      </c>
      <c r="C3033">
        <v>114</v>
      </c>
      <c r="D3033" t="s">
        <v>1091</v>
      </c>
      <c r="E3033">
        <v>1132</v>
      </c>
      <c r="F3033" s="48" t="str">
        <f t="shared" si="47"/>
        <v>Tỉnh Đăk NôngHuyện Krông NôXã Đắk Sô</v>
      </c>
      <c r="G3033" t="s">
        <v>6729</v>
      </c>
      <c r="H3033">
        <v>6709</v>
      </c>
    </row>
    <row r="3034" spans="1:8">
      <c r="A3034">
        <v>5485</v>
      </c>
      <c r="B3034" t="s">
        <v>559</v>
      </c>
      <c r="C3034">
        <v>114</v>
      </c>
      <c r="D3034" t="s">
        <v>1091</v>
      </c>
      <c r="E3034">
        <v>1132</v>
      </c>
      <c r="F3034" s="48" t="str">
        <f t="shared" si="47"/>
        <v>Tỉnh Đăk NôngHuyện Krông NôXã Nam Xuân</v>
      </c>
      <c r="G3034" t="s">
        <v>5297</v>
      </c>
      <c r="H3034">
        <v>6710</v>
      </c>
    </row>
    <row r="3035" spans="1:8">
      <c r="A3035">
        <v>5486</v>
      </c>
      <c r="B3035" t="s">
        <v>559</v>
      </c>
      <c r="C3035">
        <v>114</v>
      </c>
      <c r="D3035" t="s">
        <v>1091</v>
      </c>
      <c r="E3035">
        <v>1132</v>
      </c>
      <c r="F3035" s="48" t="str">
        <f t="shared" si="47"/>
        <v>Tỉnh Đăk NôngHuyện Krông NôXã Nâm N'Đir</v>
      </c>
      <c r="G3035" t="s">
        <v>6730</v>
      </c>
      <c r="H3035">
        <v>6711</v>
      </c>
    </row>
    <row r="3036" spans="1:8">
      <c r="A3036">
        <v>5487</v>
      </c>
      <c r="B3036" t="s">
        <v>559</v>
      </c>
      <c r="C3036">
        <v>114</v>
      </c>
      <c r="D3036" t="s">
        <v>1091</v>
      </c>
      <c r="E3036">
        <v>1132</v>
      </c>
      <c r="F3036" s="48" t="str">
        <f t="shared" si="47"/>
        <v>Tỉnh Đăk NôngHuyện Krông NôXã Tân Thành</v>
      </c>
      <c r="G3036" t="s">
        <v>2092</v>
      </c>
      <c r="H3036">
        <v>6712</v>
      </c>
    </row>
    <row r="3037" spans="1:8">
      <c r="A3037">
        <v>5488</v>
      </c>
      <c r="B3037" t="s">
        <v>559</v>
      </c>
      <c r="C3037">
        <v>114</v>
      </c>
      <c r="D3037" t="s">
        <v>1092</v>
      </c>
      <c r="E3037">
        <v>1133</v>
      </c>
      <c r="F3037" s="48" t="str">
        <f t="shared" si="47"/>
        <v>Tỉnh Đăk NôngHuyện Đắk SongXã Trường Xuân</v>
      </c>
      <c r="G3037" t="s">
        <v>1996</v>
      </c>
      <c r="H3037">
        <v>6713</v>
      </c>
    </row>
    <row r="3038" spans="1:8">
      <c r="A3038">
        <v>5489</v>
      </c>
      <c r="B3038" t="s">
        <v>559</v>
      </c>
      <c r="C3038">
        <v>114</v>
      </c>
      <c r="D3038" t="s">
        <v>1092</v>
      </c>
      <c r="E3038">
        <v>1133</v>
      </c>
      <c r="F3038" s="48" t="str">
        <f t="shared" si="47"/>
        <v>Tỉnh Đăk NôngHuyện Đắk SongXã Đắk Môl</v>
      </c>
      <c r="G3038" t="s">
        <v>6731</v>
      </c>
      <c r="H3038">
        <v>6714</v>
      </c>
    </row>
    <row r="3039" spans="1:8">
      <c r="A3039">
        <v>5490</v>
      </c>
      <c r="B3039" t="s">
        <v>559</v>
      </c>
      <c r="C3039">
        <v>114</v>
      </c>
      <c r="D3039" t="s">
        <v>1092</v>
      </c>
      <c r="E3039">
        <v>1133</v>
      </c>
      <c r="F3039" s="48" t="str">
        <f t="shared" si="47"/>
        <v>Tỉnh Đăk NôngHuyện Đắk SongXã TT Đức An</v>
      </c>
      <c r="G3039" t="s">
        <v>6732</v>
      </c>
      <c r="H3039">
        <v>6715</v>
      </c>
    </row>
    <row r="3040" spans="1:8">
      <c r="A3040">
        <v>5491</v>
      </c>
      <c r="B3040" t="s">
        <v>559</v>
      </c>
      <c r="C3040">
        <v>114</v>
      </c>
      <c r="D3040" t="s">
        <v>1092</v>
      </c>
      <c r="E3040">
        <v>1133</v>
      </c>
      <c r="F3040" s="48" t="str">
        <f t="shared" si="47"/>
        <v>Tỉnh Đăk NôngHuyện Đắk SongXã Thuận Hà</v>
      </c>
      <c r="G3040" t="s">
        <v>6733</v>
      </c>
      <c r="H3040">
        <v>6716</v>
      </c>
    </row>
    <row r="3041" spans="1:8">
      <c r="A3041">
        <v>5492</v>
      </c>
      <c r="B3041" t="s">
        <v>559</v>
      </c>
      <c r="C3041">
        <v>114</v>
      </c>
      <c r="D3041" t="s">
        <v>1092</v>
      </c>
      <c r="E3041">
        <v>1133</v>
      </c>
      <c r="F3041" s="48" t="str">
        <f t="shared" si="47"/>
        <v>Tỉnh Đăk NôngHuyện Đắk SongXã Thuận Hạnh</v>
      </c>
      <c r="G3041" t="s">
        <v>6734</v>
      </c>
      <c r="H3041">
        <v>6717</v>
      </c>
    </row>
    <row r="3042" spans="1:8">
      <c r="A3042">
        <v>5493</v>
      </c>
      <c r="B3042" t="s">
        <v>559</v>
      </c>
      <c r="C3042">
        <v>114</v>
      </c>
      <c r="D3042" t="s">
        <v>1092</v>
      </c>
      <c r="E3042">
        <v>1133</v>
      </c>
      <c r="F3042" s="48" t="str">
        <f t="shared" si="47"/>
        <v>Tỉnh Đăk NôngHuyện Đắk SongXã Đắk N'Drung</v>
      </c>
      <c r="G3042" t="s">
        <v>6735</v>
      </c>
      <c r="H3042">
        <v>6718</v>
      </c>
    </row>
    <row r="3043" spans="1:8">
      <c r="A3043">
        <v>5494</v>
      </c>
      <c r="B3043" t="s">
        <v>559</v>
      </c>
      <c r="C3043">
        <v>114</v>
      </c>
      <c r="D3043" t="s">
        <v>1092</v>
      </c>
      <c r="E3043">
        <v>1133</v>
      </c>
      <c r="F3043" s="48" t="str">
        <f t="shared" si="47"/>
        <v>Tỉnh Đăk NôngHuyện Đắk SongXã Đắk Song</v>
      </c>
      <c r="G3043" t="s">
        <v>6736</v>
      </c>
      <c r="H3043">
        <v>6719</v>
      </c>
    </row>
    <row r="3044" spans="1:8">
      <c r="A3044">
        <v>5495</v>
      </c>
      <c r="B3044" t="s">
        <v>559</v>
      </c>
      <c r="C3044">
        <v>114</v>
      </c>
      <c r="D3044" t="s">
        <v>1092</v>
      </c>
      <c r="E3044">
        <v>1133</v>
      </c>
      <c r="F3044" s="48" t="str">
        <f t="shared" si="47"/>
        <v>Tỉnh Đăk NôngHuyện Đắk SongXã Đắk Hòa</v>
      </c>
      <c r="G3044" t="s">
        <v>6737</v>
      </c>
      <c r="H3044">
        <v>6720</v>
      </c>
    </row>
    <row r="3045" spans="1:8">
      <c r="A3045">
        <v>5496</v>
      </c>
      <c r="B3045" t="s">
        <v>559</v>
      </c>
      <c r="C3045">
        <v>114</v>
      </c>
      <c r="D3045" t="s">
        <v>1092</v>
      </c>
      <c r="E3045">
        <v>1133</v>
      </c>
      <c r="F3045" s="48" t="str">
        <f t="shared" si="47"/>
        <v>Tỉnh Đăk NôngHuyện Đắk SongXã Nâm N'jang</v>
      </c>
      <c r="G3045" t="s">
        <v>6738</v>
      </c>
      <c r="H3045">
        <v>6721</v>
      </c>
    </row>
    <row r="3046" spans="1:8">
      <c r="A3046">
        <v>5497</v>
      </c>
      <c r="B3046" t="s">
        <v>559</v>
      </c>
      <c r="C3046">
        <v>114</v>
      </c>
      <c r="D3046" t="s">
        <v>1094</v>
      </c>
      <c r="E3046">
        <v>1135</v>
      </c>
      <c r="F3046" s="48" t="str">
        <f t="shared" si="47"/>
        <v>Tỉnh Đăk NôngThị xã Gia NghĩaPhường Nghĩa Thành</v>
      </c>
      <c r="G3046" t="s">
        <v>6739</v>
      </c>
      <c r="H3046">
        <v>6722</v>
      </c>
    </row>
    <row r="3047" spans="1:8">
      <c r="A3047">
        <v>5498</v>
      </c>
      <c r="B3047" t="s">
        <v>559</v>
      </c>
      <c r="C3047">
        <v>114</v>
      </c>
      <c r="D3047" t="s">
        <v>1094</v>
      </c>
      <c r="E3047">
        <v>1135</v>
      </c>
      <c r="F3047" s="48" t="str">
        <f t="shared" si="47"/>
        <v>Tỉnh Đăk NôngThị xã Gia NghĩaPhường Nghĩa Tân</v>
      </c>
      <c r="G3047" t="s">
        <v>2656</v>
      </c>
      <c r="H3047">
        <v>6723</v>
      </c>
    </row>
    <row r="3048" spans="1:8">
      <c r="A3048">
        <v>5499</v>
      </c>
      <c r="B3048" t="s">
        <v>559</v>
      </c>
      <c r="C3048">
        <v>114</v>
      </c>
      <c r="D3048" t="s">
        <v>1094</v>
      </c>
      <c r="E3048">
        <v>1135</v>
      </c>
      <c r="F3048" s="48" t="str">
        <f t="shared" si="47"/>
        <v>Tỉnh Đăk NôngThị xã Gia NghĩaPhường Nghĩa Trung</v>
      </c>
      <c r="G3048" t="s">
        <v>6740</v>
      </c>
      <c r="H3048">
        <v>6724</v>
      </c>
    </row>
    <row r="3049" spans="1:8">
      <c r="A3049">
        <v>5500</v>
      </c>
      <c r="B3049" t="s">
        <v>559</v>
      </c>
      <c r="C3049">
        <v>114</v>
      </c>
      <c r="D3049" t="s">
        <v>1094</v>
      </c>
      <c r="E3049">
        <v>1135</v>
      </c>
      <c r="F3049" s="48" t="str">
        <f t="shared" si="47"/>
        <v>Tỉnh Đăk NôngThị xã Gia NghĩaPhường Nghĩa Đức</v>
      </c>
      <c r="G3049" t="s">
        <v>6741</v>
      </c>
      <c r="H3049">
        <v>6725</v>
      </c>
    </row>
    <row r="3050" spans="1:8">
      <c r="A3050">
        <v>5501</v>
      </c>
      <c r="B3050" t="s">
        <v>559</v>
      </c>
      <c r="C3050">
        <v>114</v>
      </c>
      <c r="D3050" t="s">
        <v>1094</v>
      </c>
      <c r="E3050">
        <v>1135</v>
      </c>
      <c r="F3050" s="48" t="str">
        <f t="shared" si="47"/>
        <v>Tỉnh Đăk NôngThị xã Gia NghĩaPhường Nghĩa Phú</v>
      </c>
      <c r="G3050" t="s">
        <v>6742</v>
      </c>
      <c r="H3050">
        <v>6726</v>
      </c>
    </row>
    <row r="3051" spans="1:8">
      <c r="A3051">
        <v>5502</v>
      </c>
      <c r="B3051" t="s">
        <v>559</v>
      </c>
      <c r="C3051">
        <v>114</v>
      </c>
      <c r="D3051" t="s">
        <v>1094</v>
      </c>
      <c r="E3051">
        <v>1135</v>
      </c>
      <c r="F3051" s="48" t="str">
        <f t="shared" si="47"/>
        <v>Tỉnh Đăk NôngThị xã Gia NghĩaXã Đắk R'Moan</v>
      </c>
      <c r="G3051" t="s">
        <v>6743</v>
      </c>
      <c r="H3051">
        <v>6727</v>
      </c>
    </row>
    <row r="3052" spans="1:8">
      <c r="A3052">
        <v>5503</v>
      </c>
      <c r="B3052" t="s">
        <v>559</v>
      </c>
      <c r="C3052">
        <v>114</v>
      </c>
      <c r="D3052" t="s">
        <v>1094</v>
      </c>
      <c r="E3052">
        <v>1135</v>
      </c>
      <c r="F3052" s="48" t="str">
        <f t="shared" si="47"/>
        <v>Tỉnh Đăk NôngThị xã Gia NghĩaXã Quảng Thành</v>
      </c>
      <c r="G3052" t="s">
        <v>2532</v>
      </c>
      <c r="H3052">
        <v>6728</v>
      </c>
    </row>
    <row r="3053" spans="1:8">
      <c r="A3053">
        <v>5504</v>
      </c>
      <c r="B3053" t="s">
        <v>559</v>
      </c>
      <c r="C3053">
        <v>114</v>
      </c>
      <c r="D3053" t="s">
        <v>1094</v>
      </c>
      <c r="E3053">
        <v>1135</v>
      </c>
      <c r="F3053" s="48" t="str">
        <f t="shared" si="47"/>
        <v>Tỉnh Đăk NôngThị xã Gia NghĩaXã Đắk Nia</v>
      </c>
      <c r="G3053" t="s">
        <v>6744</v>
      </c>
      <c r="H3053">
        <v>6729</v>
      </c>
    </row>
    <row r="3054" spans="1:8">
      <c r="A3054">
        <v>8378</v>
      </c>
      <c r="B3054" t="s">
        <v>559</v>
      </c>
      <c r="C3054">
        <v>114</v>
      </c>
      <c r="D3054" t="s">
        <v>1095</v>
      </c>
      <c r="E3054">
        <v>1136</v>
      </c>
      <c r="F3054" s="48" t="str">
        <f t="shared" si="47"/>
        <v>Tỉnh Đăk NôngHuyện Tuy ĐứcXã Đắk Ngo</v>
      </c>
      <c r="G3054" t="s">
        <v>9275</v>
      </c>
      <c r="H3054">
        <v>10859</v>
      </c>
    </row>
    <row r="3055" spans="1:8">
      <c r="A3055">
        <v>8379</v>
      </c>
      <c r="B3055" t="s">
        <v>559</v>
      </c>
      <c r="C3055">
        <v>114</v>
      </c>
      <c r="D3055" t="s">
        <v>1095</v>
      </c>
      <c r="E3055">
        <v>1136</v>
      </c>
      <c r="F3055" s="48" t="str">
        <f t="shared" si="47"/>
        <v>Tỉnh Đăk NôngHuyện Tuy ĐứcXã Quảng Tân</v>
      </c>
      <c r="G3055" t="s">
        <v>2574</v>
      </c>
      <c r="H3055">
        <v>10860</v>
      </c>
    </row>
    <row r="3056" spans="1:8">
      <c r="A3056">
        <v>8380</v>
      </c>
      <c r="B3056" t="s">
        <v>559</v>
      </c>
      <c r="C3056">
        <v>114</v>
      </c>
      <c r="D3056" t="s">
        <v>1095</v>
      </c>
      <c r="E3056">
        <v>1136</v>
      </c>
      <c r="F3056" s="48" t="str">
        <f t="shared" si="47"/>
        <v>Tỉnh Đăk NôngHuyện Tuy ĐứcXã Đắk Buk So</v>
      </c>
      <c r="G3056" t="s">
        <v>9276</v>
      </c>
      <c r="H3056">
        <v>10861</v>
      </c>
    </row>
    <row r="3057" spans="1:8">
      <c r="A3057">
        <v>8381</v>
      </c>
      <c r="B3057" t="s">
        <v>559</v>
      </c>
      <c r="C3057">
        <v>114</v>
      </c>
      <c r="D3057" t="s">
        <v>1095</v>
      </c>
      <c r="E3057">
        <v>1136</v>
      </c>
      <c r="F3057" s="48" t="str">
        <f t="shared" si="47"/>
        <v>Tỉnh Đăk NôngHuyện Tuy ĐứcXã Đắk R'Tíh</v>
      </c>
      <c r="G3057" t="s">
        <v>7702</v>
      </c>
      <c r="H3057">
        <v>10862</v>
      </c>
    </row>
    <row r="3058" spans="1:8">
      <c r="A3058">
        <v>8382</v>
      </c>
      <c r="B3058" t="s">
        <v>559</v>
      </c>
      <c r="C3058">
        <v>114</v>
      </c>
      <c r="D3058" t="s">
        <v>1095</v>
      </c>
      <c r="E3058">
        <v>1136</v>
      </c>
      <c r="F3058" s="48" t="str">
        <f t="shared" si="47"/>
        <v>Tỉnh Đăk NôngHuyện Tuy ĐứcXã Quảng Tâm</v>
      </c>
      <c r="G3058" t="s">
        <v>5333</v>
      </c>
      <c r="H3058">
        <v>10863</v>
      </c>
    </row>
    <row r="3059" spans="1:8">
      <c r="A3059">
        <v>8383</v>
      </c>
      <c r="B3059" t="s">
        <v>559</v>
      </c>
      <c r="C3059">
        <v>114</v>
      </c>
      <c r="D3059" t="s">
        <v>1095</v>
      </c>
      <c r="E3059">
        <v>1136</v>
      </c>
      <c r="F3059" s="48" t="str">
        <f t="shared" si="47"/>
        <v>Tỉnh Đăk NôngHuyện Tuy ĐứcXã Quảng Trực</v>
      </c>
      <c r="G3059" t="s">
        <v>7693</v>
      </c>
      <c r="H3059">
        <v>10864</v>
      </c>
    </row>
    <row r="3060" spans="1:8">
      <c r="A3060">
        <v>2307</v>
      </c>
      <c r="B3060" t="s">
        <v>487</v>
      </c>
      <c r="C3060">
        <v>78</v>
      </c>
      <c r="D3060" t="s">
        <v>680</v>
      </c>
      <c r="E3060">
        <v>719</v>
      </c>
      <c r="F3060" s="48" t="str">
        <f t="shared" si="47"/>
        <v>Tỉnh Điện BiênThành phố Điện Biên PhủPhường Mường Thanh</v>
      </c>
      <c r="G3060" t="s">
        <v>7958</v>
      </c>
      <c r="H3060">
        <v>8544</v>
      </c>
    </row>
    <row r="3061" spans="1:8">
      <c r="A3061">
        <v>2308</v>
      </c>
      <c r="B3061" t="s">
        <v>487</v>
      </c>
      <c r="C3061">
        <v>78</v>
      </c>
      <c r="D3061" t="s">
        <v>680</v>
      </c>
      <c r="E3061">
        <v>719</v>
      </c>
      <c r="F3061" s="48" t="str">
        <f t="shared" si="47"/>
        <v>Tỉnh Điện BiênThành phố Điện Biên PhủXã Tà Lèng</v>
      </c>
      <c r="G3061" t="s">
        <v>7959</v>
      </c>
      <c r="H3061">
        <v>8545</v>
      </c>
    </row>
    <row r="3062" spans="1:8">
      <c r="A3062">
        <v>2309</v>
      </c>
      <c r="B3062" t="s">
        <v>487</v>
      </c>
      <c r="C3062">
        <v>78</v>
      </c>
      <c r="D3062" t="s">
        <v>680</v>
      </c>
      <c r="E3062">
        <v>719</v>
      </c>
      <c r="F3062" s="48" t="str">
        <f t="shared" si="47"/>
        <v>Tỉnh Điện BiênThành phố Điện Biên PhủPhường Him Lam</v>
      </c>
      <c r="G3062" t="s">
        <v>7960</v>
      </c>
      <c r="H3062">
        <v>8546</v>
      </c>
    </row>
    <row r="3063" spans="1:8">
      <c r="A3063">
        <v>2310</v>
      </c>
      <c r="B3063" t="s">
        <v>487</v>
      </c>
      <c r="C3063">
        <v>78</v>
      </c>
      <c r="D3063" t="s">
        <v>680</v>
      </c>
      <c r="E3063">
        <v>719</v>
      </c>
      <c r="F3063" s="48" t="str">
        <f t="shared" si="47"/>
        <v>Tỉnh Điện BiênThành phố Điện Biên PhủXã Thanh Minh</v>
      </c>
      <c r="G3063" t="s">
        <v>3667</v>
      </c>
      <c r="H3063">
        <v>8547</v>
      </c>
    </row>
    <row r="3064" spans="1:8">
      <c r="A3064">
        <v>2311</v>
      </c>
      <c r="B3064" t="s">
        <v>487</v>
      </c>
      <c r="C3064">
        <v>78</v>
      </c>
      <c r="D3064" t="s">
        <v>680</v>
      </c>
      <c r="E3064">
        <v>719</v>
      </c>
      <c r="F3064" s="48" t="str">
        <f t="shared" si="47"/>
        <v>Tỉnh Điện BiênThành phố Điện Biên PhủPhường Thanh Bình</v>
      </c>
      <c r="G3064" t="s">
        <v>1716</v>
      </c>
      <c r="H3064">
        <v>8548</v>
      </c>
    </row>
    <row r="3065" spans="1:8">
      <c r="A3065">
        <v>2312</v>
      </c>
      <c r="B3065" t="s">
        <v>487</v>
      </c>
      <c r="C3065">
        <v>78</v>
      </c>
      <c r="D3065" t="s">
        <v>680</v>
      </c>
      <c r="E3065">
        <v>719</v>
      </c>
      <c r="F3065" s="48" t="str">
        <f t="shared" si="47"/>
        <v>Tỉnh Điện BiênThành phố Điện Biên PhủPhường Tân Thanh</v>
      </c>
      <c r="G3065" t="s">
        <v>7961</v>
      </c>
      <c r="H3065">
        <v>8549</v>
      </c>
    </row>
    <row r="3066" spans="1:8">
      <c r="A3066">
        <v>2313</v>
      </c>
      <c r="B3066" t="s">
        <v>487</v>
      </c>
      <c r="C3066">
        <v>78</v>
      </c>
      <c r="D3066" t="s">
        <v>680</v>
      </c>
      <c r="E3066">
        <v>719</v>
      </c>
      <c r="F3066" s="48" t="str">
        <f t="shared" si="47"/>
        <v>Tỉnh Điện BiênThành phố Điện Biên PhủPhường Thanh Trường</v>
      </c>
      <c r="G3066" t="s">
        <v>7962</v>
      </c>
      <c r="H3066">
        <v>8550</v>
      </c>
    </row>
    <row r="3067" spans="1:8">
      <c r="A3067">
        <v>2314</v>
      </c>
      <c r="B3067" t="s">
        <v>487</v>
      </c>
      <c r="C3067">
        <v>78</v>
      </c>
      <c r="D3067" t="s">
        <v>680</v>
      </c>
      <c r="E3067">
        <v>719</v>
      </c>
      <c r="F3067" s="48" t="str">
        <f t="shared" si="47"/>
        <v>Tỉnh Điện BiênThành phố Điện Biên PhủPhường Noong Bua</v>
      </c>
      <c r="G3067" t="s">
        <v>7963</v>
      </c>
      <c r="H3067">
        <v>8551</v>
      </c>
    </row>
    <row r="3068" spans="1:8">
      <c r="A3068">
        <v>2315</v>
      </c>
      <c r="B3068" t="s">
        <v>487</v>
      </c>
      <c r="C3068">
        <v>78</v>
      </c>
      <c r="D3068" t="s">
        <v>680</v>
      </c>
      <c r="E3068">
        <v>719</v>
      </c>
      <c r="F3068" s="48" t="str">
        <f t="shared" si="47"/>
        <v>Tỉnh Điện BiênThành phố Điện Biên PhủPhường Nam Thanh</v>
      </c>
      <c r="G3068" t="s">
        <v>7964</v>
      </c>
      <c r="H3068">
        <v>8552</v>
      </c>
    </row>
    <row r="3069" spans="1:8">
      <c r="A3069">
        <v>2829</v>
      </c>
      <c r="B3069" t="s">
        <v>487</v>
      </c>
      <c r="C3069">
        <v>78</v>
      </c>
      <c r="D3069" t="s">
        <v>684</v>
      </c>
      <c r="E3069">
        <v>723</v>
      </c>
      <c r="F3069" s="48" t="str">
        <f t="shared" si="47"/>
        <v>Tỉnh Điện BiênHuyện Tủa ChùaXã Mường Báng</v>
      </c>
      <c r="G3069" t="s">
        <v>7735</v>
      </c>
      <c r="H3069">
        <v>8195</v>
      </c>
    </row>
    <row r="3070" spans="1:8">
      <c r="A3070">
        <v>2830</v>
      </c>
      <c r="B3070" t="s">
        <v>487</v>
      </c>
      <c r="C3070">
        <v>78</v>
      </c>
      <c r="D3070" t="s">
        <v>684</v>
      </c>
      <c r="E3070">
        <v>723</v>
      </c>
      <c r="F3070" s="48" t="str">
        <f t="shared" si="47"/>
        <v>Tỉnh Điện BiênHuyện Tủa ChùaXã Huổi Mí</v>
      </c>
      <c r="G3070" t="s">
        <v>7736</v>
      </c>
      <c r="H3070">
        <v>8196</v>
      </c>
    </row>
    <row r="3071" spans="1:8">
      <c r="A3071">
        <v>2831</v>
      </c>
      <c r="B3071" t="s">
        <v>487</v>
      </c>
      <c r="C3071">
        <v>78</v>
      </c>
      <c r="D3071" t="s">
        <v>684</v>
      </c>
      <c r="E3071">
        <v>723</v>
      </c>
      <c r="F3071" s="48" t="str">
        <f t="shared" si="47"/>
        <v>Tỉnh Điện BiênHuyện Tủa ChùaXã Xá Nhè</v>
      </c>
      <c r="G3071" t="s">
        <v>7737</v>
      </c>
      <c r="H3071">
        <v>8197</v>
      </c>
    </row>
    <row r="3072" spans="1:8">
      <c r="A3072">
        <v>2832</v>
      </c>
      <c r="B3072" t="s">
        <v>487</v>
      </c>
      <c r="C3072">
        <v>78</v>
      </c>
      <c r="D3072" t="s">
        <v>684</v>
      </c>
      <c r="E3072">
        <v>723</v>
      </c>
      <c r="F3072" s="48" t="str">
        <f t="shared" si="47"/>
        <v>Tỉnh Điện BiênHuyện Tủa ChùaXã Tả Sìn Thàng</v>
      </c>
      <c r="G3072" t="s">
        <v>7738</v>
      </c>
      <c r="H3072">
        <v>8198</v>
      </c>
    </row>
    <row r="3073" spans="1:8">
      <c r="A3073">
        <v>2833</v>
      </c>
      <c r="B3073" t="s">
        <v>487</v>
      </c>
      <c r="C3073">
        <v>78</v>
      </c>
      <c r="D3073" t="s">
        <v>684</v>
      </c>
      <c r="E3073">
        <v>723</v>
      </c>
      <c r="F3073" s="48" t="str">
        <f t="shared" si="47"/>
        <v>Tỉnh Điện BiênHuyện Tủa ChùaXã Huổi Só</v>
      </c>
      <c r="G3073" t="s">
        <v>7739</v>
      </c>
      <c r="H3073">
        <v>8199</v>
      </c>
    </row>
    <row r="3074" spans="1:8">
      <c r="A3074">
        <v>2834</v>
      </c>
      <c r="B3074" t="s">
        <v>487</v>
      </c>
      <c r="C3074">
        <v>78</v>
      </c>
      <c r="D3074" t="s">
        <v>684</v>
      </c>
      <c r="E3074">
        <v>723</v>
      </c>
      <c r="F3074" s="48" t="str">
        <f t="shared" ref="F3074:F3137" si="48">B3074&amp;D3074&amp;G3074</f>
        <v>Tỉnh Điện BiênHuyện Tủa ChùaXã Sín Chải</v>
      </c>
      <c r="G3074" t="s">
        <v>7740</v>
      </c>
      <c r="H3074">
        <v>8200</v>
      </c>
    </row>
    <row r="3075" spans="1:8">
      <c r="A3075">
        <v>2835</v>
      </c>
      <c r="B3075" t="s">
        <v>487</v>
      </c>
      <c r="C3075">
        <v>78</v>
      </c>
      <c r="D3075" t="s">
        <v>684</v>
      </c>
      <c r="E3075">
        <v>723</v>
      </c>
      <c r="F3075" s="48" t="str">
        <f t="shared" si="48"/>
        <v>Tỉnh Điện BiênHuyện Tủa ChùaThị trấn Tủa Chùa</v>
      </c>
      <c r="G3075" t="s">
        <v>7741</v>
      </c>
      <c r="H3075">
        <v>8201</v>
      </c>
    </row>
    <row r="3076" spans="1:8">
      <c r="A3076">
        <v>2836</v>
      </c>
      <c r="B3076" t="s">
        <v>487</v>
      </c>
      <c r="C3076">
        <v>78</v>
      </c>
      <c r="D3076" t="s">
        <v>684</v>
      </c>
      <c r="E3076">
        <v>723</v>
      </c>
      <c r="F3076" s="48" t="str">
        <f t="shared" si="48"/>
        <v>Tỉnh Điện BiênHuyện Tủa ChùaXã Tả Phìn</v>
      </c>
      <c r="G3076" t="s">
        <v>1641</v>
      </c>
      <c r="H3076">
        <v>8202</v>
      </c>
    </row>
    <row r="3077" spans="1:8">
      <c r="A3077">
        <v>2837</v>
      </c>
      <c r="B3077" t="s">
        <v>487</v>
      </c>
      <c r="C3077">
        <v>78</v>
      </c>
      <c r="D3077" t="s">
        <v>684</v>
      </c>
      <c r="E3077">
        <v>723</v>
      </c>
      <c r="F3077" s="48" t="str">
        <f t="shared" si="48"/>
        <v>Tỉnh Điện BiênHuyện Tủa ChùaXã Trung Thu</v>
      </c>
      <c r="G3077" t="s">
        <v>7742</v>
      </c>
      <c r="H3077">
        <v>8203</v>
      </c>
    </row>
    <row r="3078" spans="1:8">
      <c r="A3078">
        <v>2838</v>
      </c>
      <c r="B3078" t="s">
        <v>487</v>
      </c>
      <c r="C3078">
        <v>78</v>
      </c>
      <c r="D3078" t="s">
        <v>684</v>
      </c>
      <c r="E3078">
        <v>723</v>
      </c>
      <c r="F3078" s="48" t="str">
        <f t="shared" si="48"/>
        <v>Tỉnh Điện BiênHuyện Tủa ChùaXã Mường Đun</v>
      </c>
      <c r="G3078" t="s">
        <v>7743</v>
      </c>
      <c r="H3078">
        <v>8204</v>
      </c>
    </row>
    <row r="3079" spans="1:8">
      <c r="A3079">
        <v>2839</v>
      </c>
      <c r="B3079" t="s">
        <v>487</v>
      </c>
      <c r="C3079">
        <v>78</v>
      </c>
      <c r="D3079" t="s">
        <v>684</v>
      </c>
      <c r="E3079">
        <v>723</v>
      </c>
      <c r="F3079" s="48" t="str">
        <f t="shared" si="48"/>
        <v>Tỉnh Điện BiênHuyện Tủa ChùaXã Sính Phình</v>
      </c>
      <c r="G3079" t="s">
        <v>7744</v>
      </c>
      <c r="H3079">
        <v>8205</v>
      </c>
    </row>
    <row r="3080" spans="1:8">
      <c r="A3080">
        <v>2840</v>
      </c>
      <c r="B3080" t="s">
        <v>487</v>
      </c>
      <c r="C3080">
        <v>78</v>
      </c>
      <c r="D3080" t="s">
        <v>684</v>
      </c>
      <c r="E3080">
        <v>723</v>
      </c>
      <c r="F3080" s="48" t="str">
        <f t="shared" si="48"/>
        <v>Tỉnh Điện BiênHuyện Tủa ChùaXã Nậm Nèn</v>
      </c>
      <c r="G3080" t="s">
        <v>7745</v>
      </c>
      <c r="H3080">
        <v>8206</v>
      </c>
    </row>
    <row r="3081" spans="1:8">
      <c r="A3081">
        <v>2841</v>
      </c>
      <c r="B3081" t="s">
        <v>487</v>
      </c>
      <c r="C3081">
        <v>78</v>
      </c>
      <c r="D3081" t="s">
        <v>684</v>
      </c>
      <c r="E3081">
        <v>723</v>
      </c>
      <c r="F3081" s="48" t="str">
        <f t="shared" si="48"/>
        <v>Tỉnh Điện BiênHuyện Tủa ChùaXã Tủa Thàng</v>
      </c>
      <c r="G3081" t="s">
        <v>7746</v>
      </c>
      <c r="H3081">
        <v>8207</v>
      </c>
    </row>
    <row r="3082" spans="1:8">
      <c r="A3082">
        <v>2842</v>
      </c>
      <c r="B3082" t="s">
        <v>487</v>
      </c>
      <c r="C3082">
        <v>78</v>
      </c>
      <c r="D3082" t="s">
        <v>684</v>
      </c>
      <c r="E3082">
        <v>723</v>
      </c>
      <c r="F3082" s="48" t="str">
        <f t="shared" si="48"/>
        <v>Tỉnh Điện BiênHuyện Tủa ChùaXã Lao Xả Phình</v>
      </c>
      <c r="G3082" t="s">
        <v>7747</v>
      </c>
      <c r="H3082">
        <v>8208</v>
      </c>
    </row>
    <row r="3083" spans="1:8">
      <c r="A3083">
        <v>2843</v>
      </c>
      <c r="B3083" t="s">
        <v>487</v>
      </c>
      <c r="C3083">
        <v>78</v>
      </c>
      <c r="D3083" t="s">
        <v>681</v>
      </c>
      <c r="E3083">
        <v>720</v>
      </c>
      <c r="F3083" s="48" t="str">
        <f t="shared" si="48"/>
        <v>Tỉnh Điện BiênThị xã Mường LayPhường Na Lay</v>
      </c>
      <c r="G3083" t="s">
        <v>7748</v>
      </c>
      <c r="H3083">
        <v>8209</v>
      </c>
    </row>
    <row r="3084" spans="1:8">
      <c r="A3084">
        <v>2844</v>
      </c>
      <c r="B3084" t="s">
        <v>487</v>
      </c>
      <c r="C3084">
        <v>78</v>
      </c>
      <c r="D3084" t="s">
        <v>681</v>
      </c>
      <c r="E3084">
        <v>720</v>
      </c>
      <c r="F3084" s="48" t="str">
        <f t="shared" si="48"/>
        <v>Tỉnh Điện BiênThị xã Mường LayPhường Sông Đà</v>
      </c>
      <c r="G3084" t="s">
        <v>7749</v>
      </c>
      <c r="H3084">
        <v>8210</v>
      </c>
    </row>
    <row r="3085" spans="1:8">
      <c r="A3085">
        <v>2845</v>
      </c>
      <c r="B3085" t="s">
        <v>487</v>
      </c>
      <c r="C3085">
        <v>78</v>
      </c>
      <c r="D3085" t="s">
        <v>681</v>
      </c>
      <c r="E3085">
        <v>720</v>
      </c>
      <c r="F3085" s="48" t="str">
        <f t="shared" si="48"/>
        <v>Tỉnh Điện BiênThị xã Mường LayXã Lay Nưa</v>
      </c>
      <c r="G3085" t="s">
        <v>7750</v>
      </c>
      <c r="H3085">
        <v>8211</v>
      </c>
    </row>
    <row r="3086" spans="1:8">
      <c r="A3086">
        <v>3969</v>
      </c>
      <c r="B3086" t="s">
        <v>487</v>
      </c>
      <c r="C3086">
        <v>78</v>
      </c>
      <c r="D3086" t="s">
        <v>687</v>
      </c>
      <c r="E3086">
        <v>726</v>
      </c>
      <c r="F3086" s="48" t="str">
        <f t="shared" si="48"/>
        <v>Tỉnh Điện BiênHuyện Điện Biên ĐôngXã Keo Lôm</v>
      </c>
      <c r="G3086" t="s">
        <v>2117</v>
      </c>
      <c r="H3086">
        <v>870</v>
      </c>
    </row>
    <row r="3087" spans="1:8">
      <c r="A3087">
        <v>3970</v>
      </c>
      <c r="B3087" t="s">
        <v>487</v>
      </c>
      <c r="C3087">
        <v>78</v>
      </c>
      <c r="D3087" t="s">
        <v>687</v>
      </c>
      <c r="E3087">
        <v>726</v>
      </c>
      <c r="F3087" s="48" t="str">
        <f t="shared" si="48"/>
        <v>Tỉnh Điện BiênHuyện Điện Biên ĐôngXã Phình Giàng</v>
      </c>
      <c r="G3087" t="s">
        <v>2118</v>
      </c>
      <c r="H3087">
        <v>871</v>
      </c>
    </row>
    <row r="3088" spans="1:8">
      <c r="A3088">
        <v>3971</v>
      </c>
      <c r="B3088" t="s">
        <v>487</v>
      </c>
      <c r="C3088">
        <v>78</v>
      </c>
      <c r="D3088" t="s">
        <v>687</v>
      </c>
      <c r="E3088">
        <v>726</v>
      </c>
      <c r="F3088" s="48" t="str">
        <f t="shared" si="48"/>
        <v>Tỉnh Điện BiênHuyện Điện Biên ĐôngXã Tìa Dình</v>
      </c>
      <c r="G3088" t="s">
        <v>2119</v>
      </c>
      <c r="H3088">
        <v>872</v>
      </c>
    </row>
    <row r="3089" spans="1:8">
      <c r="A3089">
        <v>3972</v>
      </c>
      <c r="B3089" t="s">
        <v>487</v>
      </c>
      <c r="C3089">
        <v>78</v>
      </c>
      <c r="D3089" t="s">
        <v>687</v>
      </c>
      <c r="E3089">
        <v>726</v>
      </c>
      <c r="F3089" s="48" t="str">
        <f t="shared" si="48"/>
        <v>Tỉnh Điện BiênHuyện Điện Biên ĐôngXã Phì Nhừ</v>
      </c>
      <c r="G3089" t="s">
        <v>2120</v>
      </c>
      <c r="H3089">
        <v>873</v>
      </c>
    </row>
    <row r="3090" spans="1:8">
      <c r="A3090">
        <v>3973</v>
      </c>
      <c r="B3090" t="s">
        <v>487</v>
      </c>
      <c r="C3090">
        <v>78</v>
      </c>
      <c r="D3090" t="s">
        <v>687</v>
      </c>
      <c r="E3090">
        <v>726</v>
      </c>
      <c r="F3090" s="48" t="str">
        <f t="shared" si="48"/>
        <v>Tỉnh Điện BiênHuyện Điện Biên ĐôngXã Luân Gioi</v>
      </c>
      <c r="G3090" t="s">
        <v>2121</v>
      </c>
      <c r="H3090">
        <v>874</v>
      </c>
    </row>
    <row r="3091" spans="1:8">
      <c r="A3091">
        <v>3974</v>
      </c>
      <c r="B3091" t="s">
        <v>487</v>
      </c>
      <c r="C3091">
        <v>78</v>
      </c>
      <c r="D3091" t="s">
        <v>687</v>
      </c>
      <c r="E3091">
        <v>726</v>
      </c>
      <c r="F3091" s="48" t="str">
        <f t="shared" si="48"/>
        <v>Tỉnh Điện BiênHuyện Điện Biên ĐôngXã Pú Nhi</v>
      </c>
      <c r="G3091" t="s">
        <v>2122</v>
      </c>
      <c r="H3091">
        <v>875</v>
      </c>
    </row>
    <row r="3092" spans="1:8">
      <c r="A3092">
        <v>3975</v>
      </c>
      <c r="B3092" t="s">
        <v>487</v>
      </c>
      <c r="C3092">
        <v>78</v>
      </c>
      <c r="D3092" t="s">
        <v>687</v>
      </c>
      <c r="E3092">
        <v>726</v>
      </c>
      <c r="F3092" s="48" t="str">
        <f t="shared" si="48"/>
        <v>Tỉnh Điện BiênHuyện Điện Biên ĐôngXã Na Son</v>
      </c>
      <c r="G3092" t="s">
        <v>2123</v>
      </c>
      <c r="H3092">
        <v>876</v>
      </c>
    </row>
    <row r="3093" spans="1:8">
      <c r="A3093">
        <v>3976</v>
      </c>
      <c r="B3093" t="s">
        <v>487</v>
      </c>
      <c r="C3093">
        <v>78</v>
      </c>
      <c r="D3093" t="s">
        <v>687</v>
      </c>
      <c r="E3093">
        <v>726</v>
      </c>
      <c r="F3093" s="48" t="str">
        <f t="shared" si="48"/>
        <v>Tỉnh Điện BiênHuyện Điện Biên ĐôngXã Nong U</v>
      </c>
      <c r="G3093" t="s">
        <v>2124</v>
      </c>
      <c r="H3093">
        <v>877</v>
      </c>
    </row>
    <row r="3094" spans="1:8">
      <c r="A3094">
        <v>3977</v>
      </c>
      <c r="B3094" t="s">
        <v>487</v>
      </c>
      <c r="C3094">
        <v>78</v>
      </c>
      <c r="D3094" t="s">
        <v>687</v>
      </c>
      <c r="E3094">
        <v>726</v>
      </c>
      <c r="F3094" s="48" t="str">
        <f t="shared" si="48"/>
        <v>Tỉnh Điện BiênHuyện Điện Biên ĐôngXã Mường Luân</v>
      </c>
      <c r="G3094" t="s">
        <v>2125</v>
      </c>
      <c r="H3094">
        <v>878</v>
      </c>
    </row>
    <row r="3095" spans="1:8">
      <c r="A3095">
        <v>3978</v>
      </c>
      <c r="B3095" t="s">
        <v>487</v>
      </c>
      <c r="C3095">
        <v>78</v>
      </c>
      <c r="D3095" t="s">
        <v>687</v>
      </c>
      <c r="E3095">
        <v>726</v>
      </c>
      <c r="F3095" s="48" t="str">
        <f t="shared" si="48"/>
        <v>Tỉnh Điện BiênHuyện Điện Biên ĐôngXã Xa Dung</v>
      </c>
      <c r="G3095" t="s">
        <v>2126</v>
      </c>
      <c r="H3095">
        <v>879</v>
      </c>
    </row>
    <row r="3096" spans="1:8">
      <c r="A3096">
        <v>3979</v>
      </c>
      <c r="B3096" t="s">
        <v>487</v>
      </c>
      <c r="C3096">
        <v>78</v>
      </c>
      <c r="D3096" t="s">
        <v>687</v>
      </c>
      <c r="E3096">
        <v>726</v>
      </c>
      <c r="F3096" s="48" t="str">
        <f t="shared" si="48"/>
        <v>Tỉnh Điện BiênHuyện Điện Biên ĐôngXã Chiềng Sơ</v>
      </c>
      <c r="G3096" t="s">
        <v>2127</v>
      </c>
      <c r="H3096">
        <v>880</v>
      </c>
    </row>
    <row r="3097" spans="1:8">
      <c r="A3097">
        <v>3980</v>
      </c>
      <c r="B3097" t="s">
        <v>487</v>
      </c>
      <c r="C3097">
        <v>78</v>
      </c>
      <c r="D3097" t="s">
        <v>687</v>
      </c>
      <c r="E3097">
        <v>726</v>
      </c>
      <c r="F3097" s="48" t="str">
        <f t="shared" si="48"/>
        <v>Tỉnh Điện BiênHuyện Điện Biên ĐôngThị trấn Điện Biên Đông</v>
      </c>
      <c r="G3097" t="s">
        <v>2128</v>
      </c>
      <c r="H3097">
        <v>881</v>
      </c>
    </row>
    <row r="3098" spans="1:8">
      <c r="A3098">
        <v>3981</v>
      </c>
      <c r="B3098" t="s">
        <v>487</v>
      </c>
      <c r="C3098">
        <v>78</v>
      </c>
      <c r="D3098" t="s">
        <v>687</v>
      </c>
      <c r="E3098">
        <v>726</v>
      </c>
      <c r="F3098" s="48" t="str">
        <f t="shared" si="48"/>
        <v>Tỉnh Điện BiênHuyện Điện Biên ĐôngXã Háng Lìa</v>
      </c>
      <c r="G3098" t="s">
        <v>2129</v>
      </c>
      <c r="H3098">
        <v>882</v>
      </c>
    </row>
    <row r="3099" spans="1:8">
      <c r="A3099">
        <v>3982</v>
      </c>
      <c r="B3099" t="s">
        <v>487</v>
      </c>
      <c r="C3099">
        <v>78</v>
      </c>
      <c r="D3099" t="s">
        <v>687</v>
      </c>
      <c r="E3099">
        <v>726</v>
      </c>
      <c r="F3099" s="48" t="str">
        <f t="shared" si="48"/>
        <v>Tỉnh Điện BiênHuyện Điện Biên ĐôngXã Pú Hồng</v>
      </c>
      <c r="G3099" t="s">
        <v>2130</v>
      </c>
      <c r="H3099">
        <v>883</v>
      </c>
    </row>
    <row r="3100" spans="1:8">
      <c r="A3100">
        <v>8350</v>
      </c>
      <c r="B3100" t="s">
        <v>487</v>
      </c>
      <c r="C3100">
        <v>78</v>
      </c>
      <c r="D3100" t="s">
        <v>683</v>
      </c>
      <c r="E3100">
        <v>722</v>
      </c>
      <c r="F3100" s="48" t="str">
        <f t="shared" si="48"/>
        <v>Tỉnh Điện BiênHuyện Mường ChàXã Na Sang</v>
      </c>
      <c r="G3100" t="s">
        <v>9252</v>
      </c>
      <c r="H3100">
        <v>10831</v>
      </c>
    </row>
    <row r="3101" spans="1:8">
      <c r="A3101">
        <v>8351</v>
      </c>
      <c r="B3101" t="s">
        <v>487</v>
      </c>
      <c r="C3101">
        <v>78</v>
      </c>
      <c r="D3101" t="s">
        <v>683</v>
      </c>
      <c r="E3101">
        <v>722</v>
      </c>
      <c r="F3101" s="48" t="str">
        <f t="shared" si="48"/>
        <v>Tỉnh Điện BiênHuyện Mường ChàXã Huổi Mí</v>
      </c>
      <c r="G3101" t="s">
        <v>7736</v>
      </c>
      <c r="H3101">
        <v>10832</v>
      </c>
    </row>
    <row r="3102" spans="1:8">
      <c r="A3102">
        <v>8352</v>
      </c>
      <c r="B3102" t="s">
        <v>487</v>
      </c>
      <c r="C3102">
        <v>78</v>
      </c>
      <c r="D3102" t="s">
        <v>683</v>
      </c>
      <c r="E3102">
        <v>722</v>
      </c>
      <c r="F3102" s="48" t="str">
        <f t="shared" si="48"/>
        <v>Tỉnh Điện BiênHuyện Mường ChàThị trấn Mường Chà</v>
      </c>
      <c r="G3102" t="s">
        <v>9253</v>
      </c>
      <c r="H3102">
        <v>10833</v>
      </c>
    </row>
    <row r="3103" spans="1:8">
      <c r="A3103">
        <v>8353</v>
      </c>
      <c r="B3103" t="s">
        <v>487</v>
      </c>
      <c r="C3103">
        <v>78</v>
      </c>
      <c r="D3103" t="s">
        <v>683</v>
      </c>
      <c r="E3103">
        <v>722</v>
      </c>
      <c r="F3103" s="48" t="str">
        <f t="shared" si="48"/>
        <v>Tỉnh Điện BiênHuyện Mường ChàXã Chà Nưa</v>
      </c>
      <c r="G3103" t="s">
        <v>9254</v>
      </c>
      <c r="H3103">
        <v>10834</v>
      </c>
    </row>
    <row r="3104" spans="1:8">
      <c r="A3104">
        <v>8354</v>
      </c>
      <c r="B3104" t="s">
        <v>487</v>
      </c>
      <c r="C3104">
        <v>78</v>
      </c>
      <c r="D3104" t="s">
        <v>683</v>
      </c>
      <c r="E3104">
        <v>722</v>
      </c>
      <c r="F3104" s="48" t="str">
        <f t="shared" si="48"/>
        <v>Tỉnh Điện BiênHuyện Mường ChàXã Hừa Ngài</v>
      </c>
      <c r="G3104" t="s">
        <v>9255</v>
      </c>
      <c r="H3104">
        <v>10835</v>
      </c>
    </row>
    <row r="3105" spans="1:8">
      <c r="A3105">
        <v>8355</v>
      </c>
      <c r="B3105" t="s">
        <v>487</v>
      </c>
      <c r="C3105">
        <v>78</v>
      </c>
      <c r="D3105" t="s">
        <v>683</v>
      </c>
      <c r="E3105">
        <v>722</v>
      </c>
      <c r="F3105" s="48" t="str">
        <f t="shared" si="48"/>
        <v>Tỉnh Điện BiênHuyện Mường ChàXã Chà Tở</v>
      </c>
      <c r="G3105" t="s">
        <v>9256</v>
      </c>
      <c r="H3105">
        <v>10836</v>
      </c>
    </row>
    <row r="3106" spans="1:8">
      <c r="A3106">
        <v>8356</v>
      </c>
      <c r="B3106" t="s">
        <v>487</v>
      </c>
      <c r="C3106">
        <v>78</v>
      </c>
      <c r="D3106" t="s">
        <v>683</v>
      </c>
      <c r="E3106">
        <v>722</v>
      </c>
      <c r="F3106" s="48" t="str">
        <f t="shared" si="48"/>
        <v>Tỉnh Điện BiênHuyện Mường ChàXã Lay Nưa</v>
      </c>
      <c r="G3106" t="s">
        <v>7750</v>
      </c>
      <c r="H3106">
        <v>10837</v>
      </c>
    </row>
    <row r="3107" spans="1:8">
      <c r="A3107">
        <v>8357</v>
      </c>
      <c r="B3107" t="s">
        <v>487</v>
      </c>
      <c r="C3107">
        <v>78</v>
      </c>
      <c r="D3107" t="s">
        <v>683</v>
      </c>
      <c r="E3107">
        <v>722</v>
      </c>
      <c r="F3107" s="48" t="str">
        <f t="shared" si="48"/>
        <v>Tỉnh Điện BiênHuyện Mường ChàXã Huổi Lèng</v>
      </c>
      <c r="G3107" t="s">
        <v>9257</v>
      </c>
      <c r="H3107">
        <v>10838</v>
      </c>
    </row>
    <row r="3108" spans="1:8">
      <c r="A3108">
        <v>8358</v>
      </c>
      <c r="B3108" t="s">
        <v>487</v>
      </c>
      <c r="C3108">
        <v>78</v>
      </c>
      <c r="D3108" t="s">
        <v>683</v>
      </c>
      <c r="E3108">
        <v>722</v>
      </c>
      <c r="F3108" s="48" t="str">
        <f t="shared" si="48"/>
        <v>Tỉnh Điện BiênHuyện Mường ChàXã Mường Tùng</v>
      </c>
      <c r="G3108" t="s">
        <v>9258</v>
      </c>
      <c r="H3108">
        <v>10839</v>
      </c>
    </row>
    <row r="3109" spans="1:8">
      <c r="A3109">
        <v>8359</v>
      </c>
      <c r="B3109" t="s">
        <v>487</v>
      </c>
      <c r="C3109">
        <v>78</v>
      </c>
      <c r="D3109" t="s">
        <v>683</v>
      </c>
      <c r="E3109">
        <v>722</v>
      </c>
      <c r="F3109" s="48" t="str">
        <f t="shared" si="48"/>
        <v>Tỉnh Điện BiênHuyện Mường ChàXã Si Pa Phìn</v>
      </c>
      <c r="G3109" t="s">
        <v>9259</v>
      </c>
      <c r="H3109">
        <v>10840</v>
      </c>
    </row>
    <row r="3110" spans="1:8">
      <c r="A3110">
        <v>8360</v>
      </c>
      <c r="B3110" t="s">
        <v>487</v>
      </c>
      <c r="C3110">
        <v>78</v>
      </c>
      <c r="D3110" t="s">
        <v>683</v>
      </c>
      <c r="E3110">
        <v>722</v>
      </c>
      <c r="F3110" s="48" t="str">
        <f t="shared" si="48"/>
        <v>Tỉnh Điện BiênHuyện Mường ChàXã Mường Mươn</v>
      </c>
      <c r="G3110" t="s">
        <v>9260</v>
      </c>
      <c r="H3110">
        <v>10841</v>
      </c>
    </row>
    <row r="3111" spans="1:8">
      <c r="A3111">
        <v>8361</v>
      </c>
      <c r="B3111" t="s">
        <v>487</v>
      </c>
      <c r="C3111">
        <v>78</v>
      </c>
      <c r="D3111" t="s">
        <v>683</v>
      </c>
      <c r="E3111">
        <v>722</v>
      </c>
      <c r="F3111" s="48" t="str">
        <f t="shared" si="48"/>
        <v>Tỉnh Điện BiênHuyện Mường ChàXã Pa Ham</v>
      </c>
      <c r="G3111" t="s">
        <v>9261</v>
      </c>
      <c r="H3111">
        <v>10842</v>
      </c>
    </row>
    <row r="3112" spans="1:8">
      <c r="A3112">
        <v>8362</v>
      </c>
      <c r="B3112" t="s">
        <v>487</v>
      </c>
      <c r="C3112">
        <v>78</v>
      </c>
      <c r="D3112" t="s">
        <v>683</v>
      </c>
      <c r="E3112">
        <v>722</v>
      </c>
      <c r="F3112" s="48" t="str">
        <f t="shared" si="48"/>
        <v>Tỉnh Điện BiênHuyện Mường ChàXã Nậm Nèn</v>
      </c>
      <c r="G3112" t="s">
        <v>7745</v>
      </c>
      <c r="H3112">
        <v>10843</v>
      </c>
    </row>
    <row r="3113" spans="1:8">
      <c r="A3113">
        <v>8363</v>
      </c>
      <c r="B3113" t="s">
        <v>487</v>
      </c>
      <c r="C3113">
        <v>78</v>
      </c>
      <c r="D3113" t="s">
        <v>683</v>
      </c>
      <c r="E3113">
        <v>722</v>
      </c>
      <c r="F3113" s="48" t="str">
        <f t="shared" si="48"/>
        <v>Tỉnh Điện BiênHuyện Mường ChàXã Sá Tổng</v>
      </c>
      <c r="G3113" t="s">
        <v>9262</v>
      </c>
      <c r="H3113">
        <v>10844</v>
      </c>
    </row>
    <row r="3114" spans="1:8">
      <c r="A3114">
        <v>8364</v>
      </c>
      <c r="B3114" t="s">
        <v>487</v>
      </c>
      <c r="C3114">
        <v>78</v>
      </c>
      <c r="D3114" t="s">
        <v>683</v>
      </c>
      <c r="E3114">
        <v>722</v>
      </c>
      <c r="F3114" s="48" t="str">
        <f t="shared" si="48"/>
        <v>Tỉnh Điện BiênHuyện Mường ChàXã Sa Lông</v>
      </c>
      <c r="G3114" t="s">
        <v>9263</v>
      </c>
      <c r="H3114">
        <v>10845</v>
      </c>
    </row>
    <row r="3115" spans="1:8">
      <c r="A3115">
        <v>8365</v>
      </c>
      <c r="B3115" t="s">
        <v>487</v>
      </c>
      <c r="C3115">
        <v>78</v>
      </c>
      <c r="D3115" t="s">
        <v>683</v>
      </c>
      <c r="E3115">
        <v>722</v>
      </c>
      <c r="F3115" s="48" t="str">
        <f t="shared" si="48"/>
        <v>Tỉnh Điện BiênHuyện Mường ChàXã Ma Thì Hồ</v>
      </c>
      <c r="G3115" t="s">
        <v>9264</v>
      </c>
      <c r="H3115">
        <v>10846</v>
      </c>
    </row>
    <row r="3116" spans="1:8">
      <c r="A3116">
        <v>8366</v>
      </c>
      <c r="B3116" t="s">
        <v>487</v>
      </c>
      <c r="C3116">
        <v>78</v>
      </c>
      <c r="D3116" t="s">
        <v>683</v>
      </c>
      <c r="E3116">
        <v>722</v>
      </c>
      <c r="F3116" s="48" t="str">
        <f t="shared" si="48"/>
        <v>Tỉnh Điện BiênHuyện Mường ChàXã Phìn Hồ</v>
      </c>
      <c r="G3116" t="s">
        <v>2971</v>
      </c>
      <c r="H3116">
        <v>10847</v>
      </c>
    </row>
    <row r="3117" spans="1:8">
      <c r="A3117">
        <v>8367</v>
      </c>
      <c r="B3117" t="s">
        <v>487</v>
      </c>
      <c r="C3117">
        <v>78</v>
      </c>
      <c r="D3117" t="s">
        <v>683</v>
      </c>
      <c r="E3117">
        <v>722</v>
      </c>
      <c r="F3117" s="48" t="str">
        <f t="shared" si="48"/>
        <v>Tỉnh Điện BiênHuyện Mường ChàXã Nậm Khăn</v>
      </c>
      <c r="G3117" t="s">
        <v>9265</v>
      </c>
      <c r="H3117">
        <v>10848</v>
      </c>
    </row>
    <row r="3118" spans="1:8">
      <c r="A3118">
        <v>8368</v>
      </c>
      <c r="B3118" t="s">
        <v>487</v>
      </c>
      <c r="C3118">
        <v>78</v>
      </c>
      <c r="D3118" t="s">
        <v>688</v>
      </c>
      <c r="E3118">
        <v>727</v>
      </c>
      <c r="F3118" s="48" t="str">
        <f t="shared" si="48"/>
        <v>Tỉnh Điện BiênHuyện Mường ảngXã ẳng Cang</v>
      </c>
      <c r="G3118" t="s">
        <v>9266</v>
      </c>
      <c r="H3118">
        <v>10849</v>
      </c>
    </row>
    <row r="3119" spans="1:8">
      <c r="A3119">
        <v>8369</v>
      </c>
      <c r="B3119" t="s">
        <v>487</v>
      </c>
      <c r="C3119">
        <v>78</v>
      </c>
      <c r="D3119" t="s">
        <v>688</v>
      </c>
      <c r="E3119">
        <v>727</v>
      </c>
      <c r="F3119" s="48" t="str">
        <f t="shared" si="48"/>
        <v>Tỉnh Điện BiênHuyện Mường ảngXã ẳng Nưa</v>
      </c>
      <c r="G3119" t="s">
        <v>9267</v>
      </c>
      <c r="H3119">
        <v>10850</v>
      </c>
    </row>
    <row r="3120" spans="1:8">
      <c r="A3120">
        <v>8370</v>
      </c>
      <c r="B3120" t="s">
        <v>487</v>
      </c>
      <c r="C3120">
        <v>78</v>
      </c>
      <c r="D3120" t="s">
        <v>688</v>
      </c>
      <c r="E3120">
        <v>727</v>
      </c>
      <c r="F3120" s="48" t="str">
        <f t="shared" si="48"/>
        <v>Tỉnh Điện BiênHuyện Mường ảngXã ẳng Tở</v>
      </c>
      <c r="G3120" t="s">
        <v>9268</v>
      </c>
      <c r="H3120">
        <v>10851</v>
      </c>
    </row>
    <row r="3121" spans="1:8">
      <c r="A3121">
        <v>8371</v>
      </c>
      <c r="B3121" t="s">
        <v>487</v>
      </c>
      <c r="C3121">
        <v>78</v>
      </c>
      <c r="D3121" t="s">
        <v>688</v>
      </c>
      <c r="E3121">
        <v>727</v>
      </c>
      <c r="F3121" s="48" t="str">
        <f t="shared" si="48"/>
        <v>Tỉnh Điện BiênHuyện Mường ảngXã Búng Lao</v>
      </c>
      <c r="G3121" t="s">
        <v>9269</v>
      </c>
      <c r="H3121">
        <v>10852</v>
      </c>
    </row>
    <row r="3122" spans="1:8">
      <c r="A3122">
        <v>8372</v>
      </c>
      <c r="B3122" t="s">
        <v>487</v>
      </c>
      <c r="C3122">
        <v>78</v>
      </c>
      <c r="D3122" t="s">
        <v>688</v>
      </c>
      <c r="E3122">
        <v>727</v>
      </c>
      <c r="F3122" s="48" t="str">
        <f t="shared" si="48"/>
        <v>Tỉnh Điện BiênHuyện Mường ảngXã Mường Lạn</v>
      </c>
      <c r="G3122" t="s">
        <v>3271</v>
      </c>
      <c r="H3122">
        <v>10853</v>
      </c>
    </row>
    <row r="3123" spans="1:8">
      <c r="A3123">
        <v>8373</v>
      </c>
      <c r="B3123" t="s">
        <v>487</v>
      </c>
      <c r="C3123">
        <v>78</v>
      </c>
      <c r="D3123" t="s">
        <v>688</v>
      </c>
      <c r="E3123">
        <v>727</v>
      </c>
      <c r="F3123" s="48" t="str">
        <f t="shared" si="48"/>
        <v>Tỉnh Điện BiênHuyện Mường ảngXã Mường Đăng</v>
      </c>
      <c r="G3123" t="s">
        <v>9270</v>
      </c>
      <c r="H3123">
        <v>10854</v>
      </c>
    </row>
    <row r="3124" spans="1:8">
      <c r="A3124">
        <v>8374</v>
      </c>
      <c r="B3124" t="s">
        <v>487</v>
      </c>
      <c r="C3124">
        <v>78</v>
      </c>
      <c r="D3124" t="s">
        <v>688</v>
      </c>
      <c r="E3124">
        <v>727</v>
      </c>
      <c r="F3124" s="48" t="str">
        <f t="shared" si="48"/>
        <v>Tỉnh Điện BiênHuyện Mường ảngXã Xuân Lao</v>
      </c>
      <c r="G3124" t="s">
        <v>9271</v>
      </c>
      <c r="H3124">
        <v>10855</v>
      </c>
    </row>
    <row r="3125" spans="1:8">
      <c r="A3125">
        <v>8375</v>
      </c>
      <c r="B3125" t="s">
        <v>487</v>
      </c>
      <c r="C3125">
        <v>78</v>
      </c>
      <c r="D3125" t="s">
        <v>688</v>
      </c>
      <c r="E3125">
        <v>727</v>
      </c>
      <c r="F3125" s="48" t="str">
        <f t="shared" si="48"/>
        <v>Tỉnh Điện BiênHuyện Mường ảngXã Nặm Lịch</v>
      </c>
      <c r="G3125" t="s">
        <v>9272</v>
      </c>
      <c r="H3125">
        <v>10856</v>
      </c>
    </row>
    <row r="3126" spans="1:8">
      <c r="A3126">
        <v>8376</v>
      </c>
      <c r="B3126" t="s">
        <v>487</v>
      </c>
      <c r="C3126">
        <v>78</v>
      </c>
      <c r="D3126" t="s">
        <v>688</v>
      </c>
      <c r="E3126">
        <v>727</v>
      </c>
      <c r="F3126" s="48" t="str">
        <f t="shared" si="48"/>
        <v>Tỉnh Điện BiênHuyện Mường ảngXã Ngối Cáy</v>
      </c>
      <c r="G3126" t="s">
        <v>9273</v>
      </c>
      <c r="H3126">
        <v>10857</v>
      </c>
    </row>
    <row r="3127" spans="1:8">
      <c r="A3127">
        <v>8377</v>
      </c>
      <c r="B3127" t="s">
        <v>487</v>
      </c>
      <c r="C3127">
        <v>78</v>
      </c>
      <c r="D3127" t="s">
        <v>688</v>
      </c>
      <c r="E3127">
        <v>727</v>
      </c>
      <c r="F3127" s="48" t="str">
        <f t="shared" si="48"/>
        <v>Tỉnh Điện BiênHuyện Mường ảngThị trấn Mường ảng</v>
      </c>
      <c r="G3127" t="s">
        <v>9274</v>
      </c>
      <c r="H3127">
        <v>10858</v>
      </c>
    </row>
    <row r="3128" spans="1:8">
      <c r="A3128">
        <v>8854</v>
      </c>
      <c r="B3128" t="s">
        <v>487</v>
      </c>
      <c r="C3128">
        <v>78</v>
      </c>
      <c r="D3128" t="s">
        <v>682</v>
      </c>
      <c r="E3128">
        <v>721</v>
      </c>
      <c r="F3128" s="48" t="str">
        <f t="shared" si="48"/>
        <v>Tỉnh Điện BiênHuyện Mường NhéXã Sen Thượng</v>
      </c>
      <c r="G3128" t="s">
        <v>9442</v>
      </c>
      <c r="H3128">
        <v>11270</v>
      </c>
    </row>
    <row r="3129" spans="1:8">
      <c r="A3129">
        <v>8855</v>
      </c>
      <c r="B3129" t="s">
        <v>487</v>
      </c>
      <c r="C3129">
        <v>78</v>
      </c>
      <c r="D3129" t="s">
        <v>682</v>
      </c>
      <c r="E3129">
        <v>721</v>
      </c>
      <c r="F3129" s="48" t="str">
        <f t="shared" si="48"/>
        <v>Tỉnh Điện BiênHuyện Mường NhéXã Sín Thầu</v>
      </c>
      <c r="G3129" t="s">
        <v>9443</v>
      </c>
      <c r="H3129">
        <v>11271</v>
      </c>
    </row>
    <row r="3130" spans="1:8">
      <c r="A3130">
        <v>8856</v>
      </c>
      <c r="B3130" t="s">
        <v>487</v>
      </c>
      <c r="C3130">
        <v>78</v>
      </c>
      <c r="D3130" t="s">
        <v>682</v>
      </c>
      <c r="E3130">
        <v>721</v>
      </c>
      <c r="F3130" s="48" t="str">
        <f t="shared" si="48"/>
        <v>Tỉnh Điện BiênHuyện Mường NhéXã Leng Su Sìn</v>
      </c>
      <c r="G3130" t="s">
        <v>9444</v>
      </c>
      <c r="H3130">
        <v>11272</v>
      </c>
    </row>
    <row r="3131" spans="1:8">
      <c r="A3131">
        <v>8857</v>
      </c>
      <c r="B3131" t="s">
        <v>487</v>
      </c>
      <c r="C3131">
        <v>78</v>
      </c>
      <c r="D3131" t="s">
        <v>682</v>
      </c>
      <c r="E3131">
        <v>721</v>
      </c>
      <c r="F3131" s="48" t="str">
        <f t="shared" si="48"/>
        <v>Tỉnh Điện BiênHuyện Mường NhéXã Mường Nhé</v>
      </c>
      <c r="G3131" t="s">
        <v>9445</v>
      </c>
      <c r="H3131">
        <v>11273</v>
      </c>
    </row>
    <row r="3132" spans="1:8">
      <c r="A3132">
        <v>8858</v>
      </c>
      <c r="B3132" t="s">
        <v>487</v>
      </c>
      <c r="C3132">
        <v>78</v>
      </c>
      <c r="D3132" t="s">
        <v>682</v>
      </c>
      <c r="E3132">
        <v>721</v>
      </c>
      <c r="F3132" s="48" t="str">
        <f t="shared" si="48"/>
        <v>Tỉnh Điện BiênHuyện Mường NhéXã Quảng Lâm</v>
      </c>
      <c r="G3132" t="s">
        <v>2573</v>
      </c>
      <c r="H3132">
        <v>11274</v>
      </c>
    </row>
    <row r="3133" spans="1:8">
      <c r="A3133">
        <v>8859</v>
      </c>
      <c r="B3133" t="s">
        <v>487</v>
      </c>
      <c r="C3133">
        <v>78</v>
      </c>
      <c r="D3133" t="s">
        <v>682</v>
      </c>
      <c r="E3133">
        <v>721</v>
      </c>
      <c r="F3133" s="48" t="str">
        <f t="shared" si="48"/>
        <v>Tỉnh Điện BiênHuyện Mường NhéXã Nậm Kè</v>
      </c>
      <c r="G3133" t="s">
        <v>9446</v>
      </c>
      <c r="H3133">
        <v>11275</v>
      </c>
    </row>
    <row r="3134" spans="1:8">
      <c r="A3134">
        <v>8860</v>
      </c>
      <c r="B3134" t="s">
        <v>487</v>
      </c>
      <c r="C3134">
        <v>78</v>
      </c>
      <c r="D3134" t="s">
        <v>682</v>
      </c>
      <c r="E3134">
        <v>721</v>
      </c>
      <c r="F3134" s="48" t="str">
        <f t="shared" si="48"/>
        <v>Tỉnh Điện BiênHuyện Mường NhéXã Nà Khoa</v>
      </c>
      <c r="G3134" t="s">
        <v>9447</v>
      </c>
      <c r="H3134">
        <v>11276</v>
      </c>
    </row>
    <row r="3135" spans="1:8">
      <c r="A3135">
        <v>8861</v>
      </c>
      <c r="B3135" t="s">
        <v>487</v>
      </c>
      <c r="C3135">
        <v>78</v>
      </c>
      <c r="D3135" t="s">
        <v>682</v>
      </c>
      <c r="E3135">
        <v>721</v>
      </c>
      <c r="F3135" s="48" t="str">
        <f t="shared" si="48"/>
        <v>Tỉnh Điện BiênHuyện Mường NhéXã Chung Chải</v>
      </c>
      <c r="G3135" t="s">
        <v>9448</v>
      </c>
      <c r="H3135">
        <v>11277</v>
      </c>
    </row>
    <row r="3136" spans="1:8">
      <c r="A3136">
        <v>8862</v>
      </c>
      <c r="B3136" t="s">
        <v>487</v>
      </c>
      <c r="C3136">
        <v>78</v>
      </c>
      <c r="D3136" t="s">
        <v>682</v>
      </c>
      <c r="E3136">
        <v>721</v>
      </c>
      <c r="F3136" s="48" t="str">
        <f t="shared" si="48"/>
        <v>Tỉnh Điện BiênHuyện Mường NhéXã Nậm Tin</v>
      </c>
      <c r="G3136" t="s">
        <v>9449</v>
      </c>
      <c r="H3136">
        <v>11278</v>
      </c>
    </row>
    <row r="3137" spans="1:8">
      <c r="A3137">
        <v>8863</v>
      </c>
      <c r="B3137" t="s">
        <v>487</v>
      </c>
      <c r="C3137">
        <v>78</v>
      </c>
      <c r="D3137" t="s">
        <v>682</v>
      </c>
      <c r="E3137">
        <v>721</v>
      </c>
      <c r="F3137" s="48" t="str">
        <f t="shared" si="48"/>
        <v>Tỉnh Điện BiênHuyện Mường NhéXã Nậm Nhừ</v>
      </c>
      <c r="G3137" t="s">
        <v>9450</v>
      </c>
      <c r="H3137">
        <v>11279</v>
      </c>
    </row>
    <row r="3138" spans="1:8">
      <c r="A3138">
        <v>8864</v>
      </c>
      <c r="B3138" t="s">
        <v>487</v>
      </c>
      <c r="C3138">
        <v>78</v>
      </c>
      <c r="D3138" t="s">
        <v>682</v>
      </c>
      <c r="E3138">
        <v>721</v>
      </c>
      <c r="F3138" s="48" t="str">
        <f t="shared" ref="F3138:F3201" si="49">B3138&amp;D3138&amp;G3138</f>
        <v>Tỉnh Điện BiênHuyện Mường NhéXã Nậm Chua</v>
      </c>
      <c r="G3138" t="s">
        <v>9451</v>
      </c>
      <c r="H3138">
        <v>11280</v>
      </c>
    </row>
    <row r="3139" spans="1:8">
      <c r="A3139">
        <v>8865</v>
      </c>
      <c r="B3139" t="s">
        <v>487</v>
      </c>
      <c r="C3139">
        <v>78</v>
      </c>
      <c r="D3139" t="s">
        <v>682</v>
      </c>
      <c r="E3139">
        <v>721</v>
      </c>
      <c r="F3139" s="48" t="str">
        <f t="shared" si="49"/>
        <v>Tỉnh Điện BiênHuyện Mường NhéXã Vàng Đán</v>
      </c>
      <c r="G3139" t="s">
        <v>9452</v>
      </c>
      <c r="H3139">
        <v>11281</v>
      </c>
    </row>
    <row r="3140" spans="1:8">
      <c r="A3140">
        <v>8866</v>
      </c>
      <c r="B3140" t="s">
        <v>487</v>
      </c>
      <c r="C3140">
        <v>78</v>
      </c>
      <c r="D3140" t="s">
        <v>682</v>
      </c>
      <c r="E3140">
        <v>721</v>
      </c>
      <c r="F3140" s="48" t="str">
        <f t="shared" si="49"/>
        <v>Tỉnh Điện BiênHuyện Mường NhéXã Huổi Lếch</v>
      </c>
      <c r="G3140" t="s">
        <v>9453</v>
      </c>
      <c r="H3140">
        <v>11282</v>
      </c>
    </row>
    <row r="3141" spans="1:8">
      <c r="A3141">
        <v>8867</v>
      </c>
      <c r="B3141" t="s">
        <v>487</v>
      </c>
      <c r="C3141">
        <v>78</v>
      </c>
      <c r="D3141" t="s">
        <v>682</v>
      </c>
      <c r="E3141">
        <v>721</v>
      </c>
      <c r="F3141" s="48" t="str">
        <f t="shared" si="49"/>
        <v>Tỉnh Điện BiênHuyện Mường NhéXã Pa Tần</v>
      </c>
      <c r="G3141" t="s">
        <v>2975</v>
      </c>
      <c r="H3141">
        <v>11283</v>
      </c>
    </row>
    <row r="3142" spans="1:8">
      <c r="A3142">
        <v>8868</v>
      </c>
      <c r="B3142" t="s">
        <v>487</v>
      </c>
      <c r="C3142">
        <v>78</v>
      </c>
      <c r="D3142" t="s">
        <v>682</v>
      </c>
      <c r="E3142">
        <v>721</v>
      </c>
      <c r="F3142" s="48" t="str">
        <f t="shared" si="49"/>
        <v>Tỉnh Điện BiênHuyện Mường NhéXã Chà Cang</v>
      </c>
      <c r="G3142" t="s">
        <v>9454</v>
      </c>
      <c r="H3142">
        <v>11284</v>
      </c>
    </row>
    <row r="3143" spans="1:8">
      <c r="A3143">
        <v>8869</v>
      </c>
      <c r="B3143" t="s">
        <v>487</v>
      </c>
      <c r="C3143">
        <v>78</v>
      </c>
      <c r="D3143" t="s">
        <v>682</v>
      </c>
      <c r="E3143">
        <v>721</v>
      </c>
      <c r="F3143" s="48" t="str">
        <f t="shared" si="49"/>
        <v>Tỉnh Điện BiênHuyện Mường NhéXã Nà Hỳ</v>
      </c>
      <c r="G3143" t="s">
        <v>9455</v>
      </c>
      <c r="H3143">
        <v>11285</v>
      </c>
    </row>
    <row r="3144" spans="1:8">
      <c r="A3144">
        <v>8870</v>
      </c>
      <c r="B3144" t="s">
        <v>487</v>
      </c>
      <c r="C3144">
        <v>78</v>
      </c>
      <c r="D3144" t="s">
        <v>682</v>
      </c>
      <c r="E3144">
        <v>721</v>
      </c>
      <c r="F3144" s="48" t="str">
        <f t="shared" si="49"/>
        <v>Tỉnh Điện BiênHuyện Mường NhéXã Nà Bủng</v>
      </c>
      <c r="G3144" t="s">
        <v>9456</v>
      </c>
      <c r="H3144">
        <v>11286</v>
      </c>
    </row>
    <row r="3145" spans="1:8">
      <c r="A3145">
        <v>8871</v>
      </c>
      <c r="B3145" t="s">
        <v>487</v>
      </c>
      <c r="C3145">
        <v>78</v>
      </c>
      <c r="D3145" t="s">
        <v>682</v>
      </c>
      <c r="E3145">
        <v>721</v>
      </c>
      <c r="F3145" s="48" t="str">
        <f t="shared" si="49"/>
        <v>Tỉnh Điện BiênHuyện Mường NhéXã Mường Toong</v>
      </c>
      <c r="G3145" t="s">
        <v>9457</v>
      </c>
      <c r="H3145">
        <v>11287</v>
      </c>
    </row>
    <row r="3146" spans="1:8">
      <c r="A3146">
        <v>8872</v>
      </c>
      <c r="B3146" t="s">
        <v>487</v>
      </c>
      <c r="C3146">
        <v>78</v>
      </c>
      <c r="D3146" t="s">
        <v>682</v>
      </c>
      <c r="E3146">
        <v>721</v>
      </c>
      <c r="F3146" s="48" t="str">
        <f t="shared" si="49"/>
        <v>Tỉnh Điện BiênHuyện Mường NhéXã Pá Mỳ</v>
      </c>
      <c r="G3146" t="s">
        <v>9458</v>
      </c>
      <c r="H3146">
        <v>11288</v>
      </c>
    </row>
    <row r="3147" spans="1:8">
      <c r="A3147">
        <v>8873</v>
      </c>
      <c r="B3147" t="s">
        <v>487</v>
      </c>
      <c r="C3147">
        <v>78</v>
      </c>
      <c r="D3147" t="s">
        <v>682</v>
      </c>
      <c r="E3147">
        <v>721</v>
      </c>
      <c r="F3147" s="48" t="str">
        <f t="shared" si="49"/>
        <v>Tỉnh Điện BiênHuyện Mường NhéXã Nậm Vì</v>
      </c>
      <c r="G3147" t="s">
        <v>9459</v>
      </c>
      <c r="H3147">
        <v>11289</v>
      </c>
    </row>
    <row r="3148" spans="1:8">
      <c r="A3148">
        <v>8874</v>
      </c>
      <c r="B3148" t="s">
        <v>487</v>
      </c>
      <c r="C3148">
        <v>78</v>
      </c>
      <c r="D3148" t="s">
        <v>682</v>
      </c>
      <c r="E3148">
        <v>721</v>
      </c>
      <c r="F3148" s="48" t="str">
        <f t="shared" si="49"/>
        <v>Tỉnh Điện BiênHuyện Mường NhéXã Na Cô Sa</v>
      </c>
      <c r="G3148" t="s">
        <v>9460</v>
      </c>
      <c r="H3148">
        <v>11290</v>
      </c>
    </row>
    <row r="3149" spans="1:8">
      <c r="A3149">
        <v>9138</v>
      </c>
      <c r="B3149" t="s">
        <v>487</v>
      </c>
      <c r="C3149">
        <v>78</v>
      </c>
      <c r="D3149" t="s">
        <v>689</v>
      </c>
      <c r="E3149">
        <v>728</v>
      </c>
      <c r="F3149" s="48" t="str">
        <f t="shared" si="49"/>
        <v>Tỉnh Điện BiênHuyện Nậm PồXã Pa Tần</v>
      </c>
      <c r="G3149" t="s">
        <v>2975</v>
      </c>
      <c r="H3149">
        <v>11421</v>
      </c>
    </row>
    <row r="3150" spans="1:8">
      <c r="A3150">
        <v>9139</v>
      </c>
      <c r="B3150" t="s">
        <v>487</v>
      </c>
      <c r="C3150">
        <v>78</v>
      </c>
      <c r="D3150" t="s">
        <v>689</v>
      </c>
      <c r="E3150">
        <v>728</v>
      </c>
      <c r="F3150" s="48" t="str">
        <f t="shared" si="49"/>
        <v>Tỉnh Điện BiênHuyện Nậm PồXã Chà Cang</v>
      </c>
      <c r="G3150" t="s">
        <v>9454</v>
      </c>
      <c r="H3150">
        <v>11422</v>
      </c>
    </row>
    <row r="3151" spans="1:8">
      <c r="A3151">
        <v>9140</v>
      </c>
      <c r="B3151" t="s">
        <v>487</v>
      </c>
      <c r="C3151">
        <v>78</v>
      </c>
      <c r="D3151" t="s">
        <v>689</v>
      </c>
      <c r="E3151">
        <v>728</v>
      </c>
      <c r="F3151" s="48" t="str">
        <f t="shared" si="49"/>
        <v>Tỉnh Điện BiênHuyện Nậm PồXã Nà Khoa</v>
      </c>
      <c r="G3151" t="s">
        <v>9447</v>
      </c>
      <c r="H3151">
        <v>11423</v>
      </c>
    </row>
    <row r="3152" spans="1:8">
      <c r="A3152">
        <v>9141</v>
      </c>
      <c r="B3152" t="s">
        <v>487</v>
      </c>
      <c r="C3152">
        <v>78</v>
      </c>
      <c r="D3152" t="s">
        <v>689</v>
      </c>
      <c r="E3152">
        <v>728</v>
      </c>
      <c r="F3152" s="48" t="str">
        <f t="shared" si="49"/>
        <v>Tỉnh Điện BiênHuyện Nậm PồXã Nà Bủng</v>
      </c>
      <c r="G3152" t="s">
        <v>9456</v>
      </c>
      <c r="H3152">
        <v>11424</v>
      </c>
    </row>
    <row r="3153" spans="1:8">
      <c r="A3153">
        <v>9142</v>
      </c>
      <c r="B3153" t="s">
        <v>487</v>
      </c>
      <c r="C3153">
        <v>78</v>
      </c>
      <c r="D3153" t="s">
        <v>689</v>
      </c>
      <c r="E3153">
        <v>728</v>
      </c>
      <c r="F3153" s="48" t="str">
        <f t="shared" si="49"/>
        <v>Tỉnh Điện BiênHuyện Nậm PồXã Nà Hỳ</v>
      </c>
      <c r="G3153" t="s">
        <v>9455</v>
      </c>
      <c r="H3153">
        <v>11425</v>
      </c>
    </row>
    <row r="3154" spans="1:8">
      <c r="A3154">
        <v>9143</v>
      </c>
      <c r="B3154" t="s">
        <v>487</v>
      </c>
      <c r="C3154">
        <v>78</v>
      </c>
      <c r="D3154" t="s">
        <v>689</v>
      </c>
      <c r="E3154">
        <v>728</v>
      </c>
      <c r="F3154" s="48" t="str">
        <f t="shared" si="49"/>
        <v>Tỉnh Điện BiênHuyện Nậm PồXã Na Cô Sa</v>
      </c>
      <c r="G3154" t="s">
        <v>9460</v>
      </c>
      <c r="H3154">
        <v>11426</v>
      </c>
    </row>
    <row r="3155" spans="1:8">
      <c r="A3155">
        <v>9144</v>
      </c>
      <c r="B3155" t="s">
        <v>487</v>
      </c>
      <c r="C3155">
        <v>78</v>
      </c>
      <c r="D3155" t="s">
        <v>689</v>
      </c>
      <c r="E3155">
        <v>728</v>
      </c>
      <c r="F3155" s="48" t="str">
        <f t="shared" si="49"/>
        <v>Tỉnh Điện BiênHuyện Nậm PồXã Nậm Tin</v>
      </c>
      <c r="G3155" t="s">
        <v>9449</v>
      </c>
      <c r="H3155">
        <v>11427</v>
      </c>
    </row>
    <row r="3156" spans="1:8">
      <c r="A3156">
        <v>9145</v>
      </c>
      <c r="B3156" t="s">
        <v>487</v>
      </c>
      <c r="C3156">
        <v>78</v>
      </c>
      <c r="D3156" t="s">
        <v>689</v>
      </c>
      <c r="E3156">
        <v>728</v>
      </c>
      <c r="F3156" s="48" t="str">
        <f t="shared" si="49"/>
        <v>Tỉnh Điện BiênHuyện Nậm PồXã Nậm Nhừ</v>
      </c>
      <c r="G3156" t="s">
        <v>9450</v>
      </c>
      <c r="H3156">
        <v>11428</v>
      </c>
    </row>
    <row r="3157" spans="1:8">
      <c r="A3157">
        <v>9146</v>
      </c>
      <c r="B3157" t="s">
        <v>487</v>
      </c>
      <c r="C3157">
        <v>78</v>
      </c>
      <c r="D3157" t="s">
        <v>689</v>
      </c>
      <c r="E3157">
        <v>728</v>
      </c>
      <c r="F3157" s="48" t="str">
        <f t="shared" si="49"/>
        <v>Tỉnh Điện BiênHuyện Nậm PồXã Nậm Chua</v>
      </c>
      <c r="G3157" t="s">
        <v>9451</v>
      </c>
      <c r="H3157">
        <v>11429</v>
      </c>
    </row>
    <row r="3158" spans="1:8">
      <c r="A3158">
        <v>9147</v>
      </c>
      <c r="B3158" t="s">
        <v>487</v>
      </c>
      <c r="C3158">
        <v>78</v>
      </c>
      <c r="D3158" t="s">
        <v>689</v>
      </c>
      <c r="E3158">
        <v>728</v>
      </c>
      <c r="F3158" s="48" t="str">
        <f t="shared" si="49"/>
        <v>Tỉnh Điện BiênHuyện Nậm PồXã Vàng Đán</v>
      </c>
      <c r="G3158" t="s">
        <v>9452</v>
      </c>
      <c r="H3158">
        <v>11430</v>
      </c>
    </row>
    <row r="3159" spans="1:8">
      <c r="A3159">
        <v>9148</v>
      </c>
      <c r="B3159" t="s">
        <v>487</v>
      </c>
      <c r="C3159">
        <v>78</v>
      </c>
      <c r="D3159" t="s">
        <v>689</v>
      </c>
      <c r="E3159">
        <v>728</v>
      </c>
      <c r="F3159" s="48" t="str">
        <f t="shared" si="49"/>
        <v>Tỉnh Điện BiênHuyện Nậm PồXã Chà Tở</v>
      </c>
      <c r="G3159" t="s">
        <v>9256</v>
      </c>
      <c r="H3159">
        <v>11431</v>
      </c>
    </row>
    <row r="3160" spans="1:8">
      <c r="A3160">
        <v>9149</v>
      </c>
      <c r="B3160" t="s">
        <v>487</v>
      </c>
      <c r="C3160">
        <v>78</v>
      </c>
      <c r="D3160" t="s">
        <v>689</v>
      </c>
      <c r="E3160">
        <v>728</v>
      </c>
      <c r="F3160" s="48" t="str">
        <f t="shared" si="49"/>
        <v>Tỉnh Điện BiênHuyện Nậm PồXã Nậm Khăn</v>
      </c>
      <c r="G3160" t="s">
        <v>9265</v>
      </c>
      <c r="H3160">
        <v>11432</v>
      </c>
    </row>
    <row r="3161" spans="1:8">
      <c r="A3161">
        <v>9150</v>
      </c>
      <c r="B3161" t="s">
        <v>487</v>
      </c>
      <c r="C3161">
        <v>78</v>
      </c>
      <c r="D3161" t="s">
        <v>689</v>
      </c>
      <c r="E3161">
        <v>728</v>
      </c>
      <c r="F3161" s="48" t="str">
        <f t="shared" si="49"/>
        <v>Tỉnh Điện BiênHuyện Nậm PồXã Chà Nưa</v>
      </c>
      <c r="G3161" t="s">
        <v>9254</v>
      </c>
      <c r="H3161">
        <v>11433</v>
      </c>
    </row>
    <row r="3162" spans="1:8">
      <c r="A3162">
        <v>9151</v>
      </c>
      <c r="B3162" t="s">
        <v>487</v>
      </c>
      <c r="C3162">
        <v>78</v>
      </c>
      <c r="D3162" t="s">
        <v>689</v>
      </c>
      <c r="E3162">
        <v>728</v>
      </c>
      <c r="F3162" s="48" t="str">
        <f t="shared" si="49"/>
        <v>Tỉnh Điện BiênHuyện Nậm PồXã Si Pa Phìn</v>
      </c>
      <c r="G3162" t="s">
        <v>9259</v>
      </c>
      <c r="H3162">
        <v>11434</v>
      </c>
    </row>
    <row r="3163" spans="1:8">
      <c r="A3163">
        <v>9152</v>
      </c>
      <c r="B3163" t="s">
        <v>487</v>
      </c>
      <c r="C3163">
        <v>78</v>
      </c>
      <c r="D3163" t="s">
        <v>689</v>
      </c>
      <c r="E3163">
        <v>728</v>
      </c>
      <c r="F3163" s="48" t="str">
        <f t="shared" si="49"/>
        <v>Tỉnh Điện BiênHuyện Nậm PồXã Phìn Hồ</v>
      </c>
      <c r="G3163" t="s">
        <v>2971</v>
      </c>
      <c r="H3163">
        <v>11435</v>
      </c>
    </row>
    <row r="3164" spans="1:8">
      <c r="A3164">
        <v>9153</v>
      </c>
      <c r="B3164" t="s">
        <v>487</v>
      </c>
      <c r="C3164">
        <v>78</v>
      </c>
      <c r="D3164" t="s">
        <v>685</v>
      </c>
      <c r="E3164">
        <v>724</v>
      </c>
      <c r="F3164" s="48" t="str">
        <f t="shared" si="49"/>
        <v>Tỉnh Điện BiênHuyện Tuần GiáoThị trấn Tuần Giáo</v>
      </c>
      <c r="G3164" t="s">
        <v>9512</v>
      </c>
      <c r="H3164">
        <v>11436</v>
      </c>
    </row>
    <row r="3165" spans="1:8">
      <c r="A3165">
        <v>9154</v>
      </c>
      <c r="B3165" t="s">
        <v>487</v>
      </c>
      <c r="C3165">
        <v>78</v>
      </c>
      <c r="D3165" t="s">
        <v>685</v>
      </c>
      <c r="E3165">
        <v>724</v>
      </c>
      <c r="F3165" s="48" t="str">
        <f t="shared" si="49"/>
        <v>Tỉnh Điện BiênHuyện Tuần GiáoXã ẳng Tở</v>
      </c>
      <c r="G3165" t="s">
        <v>9268</v>
      </c>
      <c r="H3165">
        <v>11437</v>
      </c>
    </row>
    <row r="3166" spans="1:8">
      <c r="A3166">
        <v>9155</v>
      </c>
      <c r="B3166" t="s">
        <v>487</v>
      </c>
      <c r="C3166">
        <v>78</v>
      </c>
      <c r="D3166" t="s">
        <v>685</v>
      </c>
      <c r="E3166">
        <v>724</v>
      </c>
      <c r="F3166" s="48" t="str">
        <f t="shared" si="49"/>
        <v>Tỉnh Điện BiênHuyện Tuần GiáoXã Mường Thín</v>
      </c>
      <c r="G3166" t="s">
        <v>9513</v>
      </c>
      <c r="H3166">
        <v>11438</v>
      </c>
    </row>
    <row r="3167" spans="1:8">
      <c r="A3167">
        <v>9156</v>
      </c>
      <c r="B3167" t="s">
        <v>487</v>
      </c>
      <c r="C3167">
        <v>78</v>
      </c>
      <c r="D3167" t="s">
        <v>685</v>
      </c>
      <c r="E3167">
        <v>724</v>
      </c>
      <c r="F3167" s="48" t="str">
        <f t="shared" si="49"/>
        <v>Tỉnh Điện BiênHuyện Tuần GiáoXã Quài Tở</v>
      </c>
      <c r="G3167" t="s">
        <v>9514</v>
      </c>
      <c r="H3167">
        <v>11439</v>
      </c>
    </row>
    <row r="3168" spans="1:8">
      <c r="A3168">
        <v>9157</v>
      </c>
      <c r="B3168" t="s">
        <v>487</v>
      </c>
      <c r="C3168">
        <v>78</v>
      </c>
      <c r="D3168" t="s">
        <v>685</v>
      </c>
      <c r="E3168">
        <v>724</v>
      </c>
      <c r="F3168" s="48" t="str">
        <f t="shared" si="49"/>
        <v>Tỉnh Điện BiênHuyện Tuần GiáoXã Phình Sáng</v>
      </c>
      <c r="G3168" t="s">
        <v>9515</v>
      </c>
      <c r="H3168">
        <v>11440</v>
      </c>
    </row>
    <row r="3169" spans="1:8">
      <c r="A3169">
        <v>9225</v>
      </c>
      <c r="B3169" t="s">
        <v>487</v>
      </c>
      <c r="C3169">
        <v>78</v>
      </c>
      <c r="D3169" t="s">
        <v>685</v>
      </c>
      <c r="E3169">
        <v>724</v>
      </c>
      <c r="F3169" s="48" t="str">
        <f t="shared" si="49"/>
        <v>Tỉnh Điện BiênHuyện Tuần GiáoXã Mường Đăng</v>
      </c>
      <c r="G3169" t="s">
        <v>9270</v>
      </c>
      <c r="H3169">
        <v>11441</v>
      </c>
    </row>
    <row r="3170" spans="1:8">
      <c r="A3170">
        <v>9226</v>
      </c>
      <c r="B3170" t="s">
        <v>487</v>
      </c>
      <c r="C3170">
        <v>78</v>
      </c>
      <c r="D3170" t="s">
        <v>685</v>
      </c>
      <c r="E3170">
        <v>724</v>
      </c>
      <c r="F3170" s="48" t="str">
        <f t="shared" si="49"/>
        <v>Tỉnh Điện BiênHuyện Tuần GiáoXã Ta Ma</v>
      </c>
      <c r="G3170" t="s">
        <v>9516</v>
      </c>
      <c r="H3170">
        <v>11442</v>
      </c>
    </row>
    <row r="3171" spans="1:8">
      <c r="A3171">
        <v>9227</v>
      </c>
      <c r="B3171" t="s">
        <v>487</v>
      </c>
      <c r="C3171">
        <v>78</v>
      </c>
      <c r="D3171" t="s">
        <v>685</v>
      </c>
      <c r="E3171">
        <v>724</v>
      </c>
      <c r="F3171" s="48" t="str">
        <f t="shared" si="49"/>
        <v>Tỉnh Điện BiênHuyện Tuần GiáoXã Búng Lao</v>
      </c>
      <c r="G3171" t="s">
        <v>9269</v>
      </c>
      <c r="H3171">
        <v>11443</v>
      </c>
    </row>
    <row r="3172" spans="1:8">
      <c r="A3172">
        <v>9228</v>
      </c>
      <c r="B3172" t="s">
        <v>487</v>
      </c>
      <c r="C3172">
        <v>78</v>
      </c>
      <c r="D3172" t="s">
        <v>685</v>
      </c>
      <c r="E3172">
        <v>724</v>
      </c>
      <c r="F3172" s="48" t="str">
        <f t="shared" si="49"/>
        <v>Tỉnh Điện BiênHuyện Tuần GiáoThị trấn  Mường ẳng</v>
      </c>
      <c r="G3172" t="s">
        <v>9517</v>
      </c>
      <c r="H3172">
        <v>11444</v>
      </c>
    </row>
    <row r="3173" spans="1:8">
      <c r="A3173">
        <v>9229</v>
      </c>
      <c r="B3173" t="s">
        <v>487</v>
      </c>
      <c r="C3173">
        <v>78</v>
      </c>
      <c r="D3173" t="s">
        <v>685</v>
      </c>
      <c r="E3173">
        <v>724</v>
      </c>
      <c r="F3173" s="48" t="str">
        <f t="shared" si="49"/>
        <v>Tỉnh Điện BiênHuyện Tuần GiáoXã Chiềng Sinh</v>
      </c>
      <c r="G3173" t="s">
        <v>3311</v>
      </c>
      <c r="H3173">
        <v>11445</v>
      </c>
    </row>
    <row r="3174" spans="1:8">
      <c r="A3174">
        <v>9230</v>
      </c>
      <c r="B3174" t="s">
        <v>487</v>
      </c>
      <c r="C3174">
        <v>78</v>
      </c>
      <c r="D3174" t="s">
        <v>685</v>
      </c>
      <c r="E3174">
        <v>724</v>
      </c>
      <c r="F3174" s="48" t="str">
        <f t="shared" si="49"/>
        <v>Tỉnh Điện BiênHuyện Tuần GiáoXã ẳng Cang</v>
      </c>
      <c r="G3174" t="s">
        <v>9266</v>
      </c>
      <c r="H3174">
        <v>11446</v>
      </c>
    </row>
    <row r="3175" spans="1:8">
      <c r="A3175">
        <v>9231</v>
      </c>
      <c r="B3175" t="s">
        <v>487</v>
      </c>
      <c r="C3175">
        <v>78</v>
      </c>
      <c r="D3175" t="s">
        <v>685</v>
      </c>
      <c r="E3175">
        <v>724</v>
      </c>
      <c r="F3175" s="48" t="str">
        <f t="shared" si="49"/>
        <v>Tỉnh Điện BiênHuyện Tuần GiáoXã Pú Nhung</v>
      </c>
      <c r="G3175" t="s">
        <v>9518</v>
      </c>
      <c r="H3175">
        <v>11447</v>
      </c>
    </row>
    <row r="3176" spans="1:8">
      <c r="A3176">
        <v>9232</v>
      </c>
      <c r="B3176" t="s">
        <v>487</v>
      </c>
      <c r="C3176">
        <v>78</v>
      </c>
      <c r="D3176" t="s">
        <v>685</v>
      </c>
      <c r="E3176">
        <v>724</v>
      </c>
      <c r="F3176" s="48" t="str">
        <f t="shared" si="49"/>
        <v>Tỉnh Điện BiênHuyện Tuần GiáoXã Tênh Phông</v>
      </c>
      <c r="G3176" t="s">
        <v>9519</v>
      </c>
      <c r="H3176">
        <v>11448</v>
      </c>
    </row>
    <row r="3177" spans="1:8">
      <c r="A3177">
        <v>9233</v>
      </c>
      <c r="B3177" t="s">
        <v>487</v>
      </c>
      <c r="C3177">
        <v>78</v>
      </c>
      <c r="D3177" t="s">
        <v>685</v>
      </c>
      <c r="E3177">
        <v>724</v>
      </c>
      <c r="F3177" s="48" t="str">
        <f t="shared" si="49"/>
        <v>Tỉnh Điện BiênHuyện Tuần GiáoXã Mùn Chung</v>
      </c>
      <c r="G3177" t="s">
        <v>9520</v>
      </c>
      <c r="H3177">
        <v>11449</v>
      </c>
    </row>
    <row r="3178" spans="1:8">
      <c r="A3178">
        <v>9234</v>
      </c>
      <c r="B3178" t="s">
        <v>487</v>
      </c>
      <c r="C3178">
        <v>78</v>
      </c>
      <c r="D3178" t="s">
        <v>685</v>
      </c>
      <c r="E3178">
        <v>724</v>
      </c>
      <c r="F3178" s="48" t="str">
        <f t="shared" si="49"/>
        <v>Tỉnh Điện BiênHuyện Tuần GiáoXã Nà Sáy</v>
      </c>
      <c r="G3178" t="s">
        <v>9521</v>
      </c>
      <c r="H3178">
        <v>11450</v>
      </c>
    </row>
    <row r="3179" spans="1:8">
      <c r="A3179">
        <v>9235</v>
      </c>
      <c r="B3179" t="s">
        <v>487</v>
      </c>
      <c r="C3179">
        <v>78</v>
      </c>
      <c r="D3179" t="s">
        <v>685</v>
      </c>
      <c r="E3179">
        <v>724</v>
      </c>
      <c r="F3179" s="48" t="str">
        <f t="shared" si="49"/>
        <v>Tỉnh Điện BiênHuyện Tuần GiáoXã Mường Mùn</v>
      </c>
      <c r="G3179" t="s">
        <v>9522</v>
      </c>
      <c r="H3179">
        <v>11451</v>
      </c>
    </row>
    <row r="3180" spans="1:8">
      <c r="A3180">
        <v>9236</v>
      </c>
      <c r="B3180" t="s">
        <v>487</v>
      </c>
      <c r="C3180">
        <v>78</v>
      </c>
      <c r="D3180" t="s">
        <v>685</v>
      </c>
      <c r="E3180">
        <v>724</v>
      </c>
      <c r="F3180" s="48" t="str">
        <f t="shared" si="49"/>
        <v>Tỉnh Điện BiênHuyện Tuần GiáoXã Quài Nưa</v>
      </c>
      <c r="G3180" t="s">
        <v>9523</v>
      </c>
      <c r="H3180">
        <v>11452</v>
      </c>
    </row>
    <row r="3181" spans="1:8">
      <c r="A3181">
        <v>9237</v>
      </c>
      <c r="B3181" t="s">
        <v>487</v>
      </c>
      <c r="C3181">
        <v>78</v>
      </c>
      <c r="D3181" t="s">
        <v>685</v>
      </c>
      <c r="E3181">
        <v>724</v>
      </c>
      <c r="F3181" s="48" t="str">
        <f t="shared" si="49"/>
        <v>Tỉnh Điện BiênHuyện Tuần GiáoXã Tỏa Tình</v>
      </c>
      <c r="G3181" t="s">
        <v>9524</v>
      </c>
      <c r="H3181">
        <v>11453</v>
      </c>
    </row>
    <row r="3182" spans="1:8">
      <c r="A3182">
        <v>9238</v>
      </c>
      <c r="B3182" t="s">
        <v>487</v>
      </c>
      <c r="C3182">
        <v>78</v>
      </c>
      <c r="D3182" t="s">
        <v>685</v>
      </c>
      <c r="E3182">
        <v>724</v>
      </c>
      <c r="F3182" s="48" t="str">
        <f t="shared" si="49"/>
        <v>Tỉnh Điện BiênHuyện Tuần GiáoXã ẳng Nưa</v>
      </c>
      <c r="G3182" t="s">
        <v>9267</v>
      </c>
      <c r="H3182">
        <v>11454</v>
      </c>
    </row>
    <row r="3183" spans="1:8">
      <c r="A3183">
        <v>9239</v>
      </c>
      <c r="B3183" t="s">
        <v>487</v>
      </c>
      <c r="C3183">
        <v>78</v>
      </c>
      <c r="D3183" t="s">
        <v>685</v>
      </c>
      <c r="E3183">
        <v>724</v>
      </c>
      <c r="F3183" s="48" t="str">
        <f t="shared" si="49"/>
        <v>Tỉnh Điện BiênHuyện Tuần GiáoXã Mường Lạn</v>
      </c>
      <c r="G3183" t="s">
        <v>3271</v>
      </c>
      <c r="H3183">
        <v>11455</v>
      </c>
    </row>
    <row r="3184" spans="1:8">
      <c r="A3184">
        <v>9240</v>
      </c>
      <c r="B3184" t="s">
        <v>487</v>
      </c>
      <c r="C3184">
        <v>78</v>
      </c>
      <c r="D3184" t="s">
        <v>685</v>
      </c>
      <c r="E3184">
        <v>724</v>
      </c>
      <c r="F3184" s="48" t="str">
        <f t="shared" si="49"/>
        <v>Tỉnh Điện BiênHuyện Tuần GiáoXã Quài Cang</v>
      </c>
      <c r="G3184" t="s">
        <v>9525</v>
      </c>
      <c r="H3184">
        <v>11456</v>
      </c>
    </row>
    <row r="3185" spans="1:8">
      <c r="A3185">
        <v>9241</v>
      </c>
      <c r="B3185" t="s">
        <v>487</v>
      </c>
      <c r="C3185">
        <v>78</v>
      </c>
      <c r="D3185" t="s">
        <v>685</v>
      </c>
      <c r="E3185">
        <v>724</v>
      </c>
      <c r="F3185" s="48" t="str">
        <f t="shared" si="49"/>
        <v>Tỉnh Điện BiênHuyện Tuần GiáoXã Nà Tòng</v>
      </c>
      <c r="G3185" t="s">
        <v>9526</v>
      </c>
      <c r="H3185">
        <v>11457</v>
      </c>
    </row>
    <row r="3186" spans="1:8">
      <c r="A3186">
        <v>9242</v>
      </c>
      <c r="B3186" t="s">
        <v>487</v>
      </c>
      <c r="C3186">
        <v>78</v>
      </c>
      <c r="D3186" t="s">
        <v>685</v>
      </c>
      <c r="E3186">
        <v>724</v>
      </c>
      <c r="F3186" s="48" t="str">
        <f t="shared" si="49"/>
        <v>Tỉnh Điện BiênHuyện Tuần GiáoXã Pú Xi</v>
      </c>
      <c r="G3186" t="s">
        <v>9527</v>
      </c>
      <c r="H3186">
        <v>11458</v>
      </c>
    </row>
    <row r="3187" spans="1:8">
      <c r="A3187">
        <v>9243</v>
      </c>
      <c r="B3187" t="s">
        <v>487</v>
      </c>
      <c r="C3187">
        <v>78</v>
      </c>
      <c r="D3187" t="s">
        <v>685</v>
      </c>
      <c r="E3187">
        <v>724</v>
      </c>
      <c r="F3187" s="48" t="str">
        <f t="shared" si="49"/>
        <v>Tỉnh Điện BiênHuyện Tuần GiáoXã Rạng Đông</v>
      </c>
      <c r="G3187" t="s">
        <v>9528</v>
      </c>
      <c r="H3187">
        <v>11459</v>
      </c>
    </row>
    <row r="3188" spans="1:8">
      <c r="A3188">
        <v>9244</v>
      </c>
      <c r="B3188" t="s">
        <v>487</v>
      </c>
      <c r="C3188">
        <v>78</v>
      </c>
      <c r="D3188" t="s">
        <v>685</v>
      </c>
      <c r="E3188">
        <v>724</v>
      </c>
      <c r="F3188" s="48" t="str">
        <f t="shared" si="49"/>
        <v>Tỉnh Điện BiênHuyện Tuần GiáoXã Chiềng Đông</v>
      </c>
      <c r="G3188" t="s">
        <v>8033</v>
      </c>
      <c r="H3188">
        <v>11460</v>
      </c>
    </row>
    <row r="3189" spans="1:8">
      <c r="A3189">
        <v>9245</v>
      </c>
      <c r="B3189" t="s">
        <v>487</v>
      </c>
      <c r="C3189">
        <v>78</v>
      </c>
      <c r="D3189" t="s">
        <v>685</v>
      </c>
      <c r="E3189">
        <v>724</v>
      </c>
      <c r="F3189" s="48" t="str">
        <f t="shared" si="49"/>
        <v>Tỉnh Điện BiênHuyện Tuần GiáoXã Mường Khong</v>
      </c>
      <c r="G3189" t="s">
        <v>9529</v>
      </c>
      <c r="H3189">
        <v>11461</v>
      </c>
    </row>
    <row r="3190" spans="1:8">
      <c r="A3190">
        <v>10829</v>
      </c>
      <c r="B3190" t="s">
        <v>487</v>
      </c>
      <c r="C3190">
        <v>78</v>
      </c>
      <c r="D3190" t="s">
        <v>686</v>
      </c>
      <c r="E3190">
        <v>725</v>
      </c>
      <c r="F3190" s="48" t="str">
        <f t="shared" si="49"/>
        <v>Tỉnh Điện BiênHuyện Điện BiênXã Nà Tấu</v>
      </c>
      <c r="G3190" t="s">
        <v>3117</v>
      </c>
      <c r="H3190">
        <v>1998</v>
      </c>
    </row>
    <row r="3191" spans="1:8">
      <c r="A3191">
        <v>10830</v>
      </c>
      <c r="B3191" t="s">
        <v>487</v>
      </c>
      <c r="C3191">
        <v>78</v>
      </c>
      <c r="D3191" t="s">
        <v>686</v>
      </c>
      <c r="E3191">
        <v>725</v>
      </c>
      <c r="F3191" s="48" t="str">
        <f t="shared" si="49"/>
        <v>Tỉnh Điện BiênHuyện Điện BiênXã Thanh An</v>
      </c>
      <c r="G3191" t="s">
        <v>3118</v>
      </c>
      <c r="H3191">
        <v>1999</v>
      </c>
    </row>
    <row r="3192" spans="1:8">
      <c r="A3192">
        <v>10831</v>
      </c>
      <c r="B3192" t="s">
        <v>487</v>
      </c>
      <c r="C3192">
        <v>78</v>
      </c>
      <c r="D3192" t="s">
        <v>686</v>
      </c>
      <c r="E3192">
        <v>725</v>
      </c>
      <c r="F3192" s="48" t="str">
        <f t="shared" si="49"/>
        <v>Tỉnh Điện BiênHuyện Điện BiênXã Núa Ngam</v>
      </c>
      <c r="G3192" t="s">
        <v>3119</v>
      </c>
      <c r="H3192">
        <v>2000</v>
      </c>
    </row>
    <row r="3193" spans="1:8">
      <c r="A3193">
        <v>10832</v>
      </c>
      <c r="B3193" t="s">
        <v>487</v>
      </c>
      <c r="C3193">
        <v>78</v>
      </c>
      <c r="D3193" t="s">
        <v>686</v>
      </c>
      <c r="E3193">
        <v>725</v>
      </c>
      <c r="F3193" s="48" t="str">
        <f t="shared" si="49"/>
        <v>Tỉnh Điện BiênHuyện Điện BiênXã Sam Mứn</v>
      </c>
      <c r="G3193" t="s">
        <v>3120</v>
      </c>
      <c r="H3193">
        <v>2001</v>
      </c>
    </row>
    <row r="3194" spans="1:8">
      <c r="A3194">
        <v>10833</v>
      </c>
      <c r="B3194" t="s">
        <v>487</v>
      </c>
      <c r="C3194">
        <v>78</v>
      </c>
      <c r="D3194" t="s">
        <v>686</v>
      </c>
      <c r="E3194">
        <v>725</v>
      </c>
      <c r="F3194" s="48" t="str">
        <f t="shared" si="49"/>
        <v>Tỉnh Điện BiênHuyện Điện BiênXã Thanh Luông</v>
      </c>
      <c r="G3194" t="s">
        <v>3121</v>
      </c>
      <c r="H3194">
        <v>2002</v>
      </c>
    </row>
    <row r="3195" spans="1:8">
      <c r="A3195">
        <v>10834</v>
      </c>
      <c r="B3195" t="s">
        <v>487</v>
      </c>
      <c r="C3195">
        <v>78</v>
      </c>
      <c r="D3195" t="s">
        <v>686</v>
      </c>
      <c r="E3195">
        <v>725</v>
      </c>
      <c r="F3195" s="48" t="str">
        <f t="shared" si="49"/>
        <v>Tỉnh Điện BiênHuyện Điện BiênXã Thanh Hưng</v>
      </c>
      <c r="G3195" t="s">
        <v>3122</v>
      </c>
      <c r="H3195">
        <v>2003</v>
      </c>
    </row>
    <row r="3196" spans="1:8">
      <c r="A3196">
        <v>10968</v>
      </c>
      <c r="B3196" t="s">
        <v>487</v>
      </c>
      <c r="C3196">
        <v>78</v>
      </c>
      <c r="D3196" t="s">
        <v>686</v>
      </c>
      <c r="E3196">
        <v>725</v>
      </c>
      <c r="F3196" s="48" t="str">
        <f t="shared" si="49"/>
        <v>Tỉnh Điện BiênHuyện Điện BiênXã Mường Lói</v>
      </c>
      <c r="G3196" t="s">
        <v>3123</v>
      </c>
      <c r="H3196">
        <v>2004</v>
      </c>
    </row>
    <row r="3197" spans="1:8">
      <c r="A3197">
        <v>10969</v>
      </c>
      <c r="B3197" t="s">
        <v>487</v>
      </c>
      <c r="C3197">
        <v>78</v>
      </c>
      <c r="D3197" t="s">
        <v>686</v>
      </c>
      <c r="E3197">
        <v>725</v>
      </c>
      <c r="F3197" s="48" t="str">
        <f t="shared" si="49"/>
        <v>Tỉnh Điện BiênHuyện Điện BiênXã Pa Thơm</v>
      </c>
      <c r="G3197" t="s">
        <v>3124</v>
      </c>
      <c r="H3197">
        <v>2005</v>
      </c>
    </row>
    <row r="3198" spans="1:8">
      <c r="A3198">
        <v>10970</v>
      </c>
      <c r="B3198" t="s">
        <v>487</v>
      </c>
      <c r="C3198">
        <v>78</v>
      </c>
      <c r="D3198" t="s">
        <v>686</v>
      </c>
      <c r="E3198">
        <v>725</v>
      </c>
      <c r="F3198" s="48" t="str">
        <f t="shared" si="49"/>
        <v>Tỉnh Điện BiênHuyện Điện BiênXã Noong Luống</v>
      </c>
      <c r="G3198" t="s">
        <v>3125</v>
      </c>
      <c r="H3198">
        <v>2006</v>
      </c>
    </row>
    <row r="3199" spans="1:8">
      <c r="A3199">
        <v>10971</v>
      </c>
      <c r="B3199" t="s">
        <v>487</v>
      </c>
      <c r="C3199">
        <v>78</v>
      </c>
      <c r="D3199" t="s">
        <v>686</v>
      </c>
      <c r="E3199">
        <v>725</v>
      </c>
      <c r="F3199" s="48" t="str">
        <f t="shared" si="49"/>
        <v>Tỉnh Điện BiênHuyện Điện BiênXã Nà Nhạn</v>
      </c>
      <c r="G3199" t="s">
        <v>3126</v>
      </c>
      <c r="H3199">
        <v>2007</v>
      </c>
    </row>
    <row r="3200" spans="1:8">
      <c r="A3200">
        <v>10972</v>
      </c>
      <c r="B3200" t="s">
        <v>487</v>
      </c>
      <c r="C3200">
        <v>78</v>
      </c>
      <c r="D3200" t="s">
        <v>686</v>
      </c>
      <c r="E3200">
        <v>725</v>
      </c>
      <c r="F3200" s="48" t="str">
        <f t="shared" si="49"/>
        <v>Tỉnh Điện BiênHuyện Điện BiênXã Noọng Hẹt</v>
      </c>
      <c r="G3200" t="s">
        <v>3127</v>
      </c>
      <c r="H3200">
        <v>2008</v>
      </c>
    </row>
    <row r="3201" spans="1:8">
      <c r="A3201">
        <v>10973</v>
      </c>
      <c r="B3201" t="s">
        <v>487</v>
      </c>
      <c r="C3201">
        <v>78</v>
      </c>
      <c r="D3201" t="s">
        <v>686</v>
      </c>
      <c r="E3201">
        <v>725</v>
      </c>
      <c r="F3201" s="48" t="str">
        <f t="shared" si="49"/>
        <v>Tỉnh Điện BiênHuyện Điện BiênXã Hua Thanh</v>
      </c>
      <c r="G3201" t="s">
        <v>3128</v>
      </c>
      <c r="H3201">
        <v>2009</v>
      </c>
    </row>
    <row r="3202" spans="1:8">
      <c r="A3202">
        <v>10974</v>
      </c>
      <c r="B3202" t="s">
        <v>487</v>
      </c>
      <c r="C3202">
        <v>78</v>
      </c>
      <c r="D3202" t="s">
        <v>686</v>
      </c>
      <c r="E3202">
        <v>725</v>
      </c>
      <c r="F3202" s="48" t="str">
        <f t="shared" ref="F3202:F3265" si="50">B3202&amp;D3202&amp;G3202</f>
        <v>Tỉnh Điện BiênHuyện Điện BiênXã Pom Lót</v>
      </c>
      <c r="G3202" t="s">
        <v>3129</v>
      </c>
      <c r="H3202">
        <v>2010</v>
      </c>
    </row>
    <row r="3203" spans="1:8">
      <c r="A3203">
        <v>10975</v>
      </c>
      <c r="B3203" t="s">
        <v>487</v>
      </c>
      <c r="C3203">
        <v>78</v>
      </c>
      <c r="D3203" t="s">
        <v>686</v>
      </c>
      <c r="E3203">
        <v>725</v>
      </c>
      <c r="F3203" s="48" t="str">
        <f t="shared" si="50"/>
        <v>Tỉnh Điện BiênHuyện Điện BiênXã Hẹ Muông</v>
      </c>
      <c r="G3203" t="s">
        <v>3130</v>
      </c>
      <c r="H3203">
        <v>2011</v>
      </c>
    </row>
    <row r="3204" spans="1:8">
      <c r="A3204">
        <v>10976</v>
      </c>
      <c r="B3204" t="s">
        <v>487</v>
      </c>
      <c r="C3204">
        <v>78</v>
      </c>
      <c r="D3204" t="s">
        <v>686</v>
      </c>
      <c r="E3204">
        <v>725</v>
      </c>
      <c r="F3204" s="48" t="str">
        <f t="shared" si="50"/>
        <v>Tỉnh Điện BiênHuyện Điện BiênXã Na Tông</v>
      </c>
      <c r="G3204" t="s">
        <v>3131</v>
      </c>
      <c r="H3204">
        <v>2012</v>
      </c>
    </row>
    <row r="3205" spans="1:8">
      <c r="A3205">
        <v>10977</v>
      </c>
      <c r="B3205" t="s">
        <v>487</v>
      </c>
      <c r="C3205">
        <v>78</v>
      </c>
      <c r="D3205" t="s">
        <v>686</v>
      </c>
      <c r="E3205">
        <v>725</v>
      </c>
      <c r="F3205" s="48" t="str">
        <f t="shared" si="50"/>
        <v>Tỉnh Điện BiênHuyện Điện BiênXã Phu Luông</v>
      </c>
      <c r="G3205" t="s">
        <v>3132</v>
      </c>
      <c r="H3205">
        <v>2013</v>
      </c>
    </row>
    <row r="3206" spans="1:8">
      <c r="A3206">
        <v>10978</v>
      </c>
      <c r="B3206" t="s">
        <v>487</v>
      </c>
      <c r="C3206">
        <v>78</v>
      </c>
      <c r="D3206" t="s">
        <v>686</v>
      </c>
      <c r="E3206">
        <v>725</v>
      </c>
      <c r="F3206" s="48" t="str">
        <f t="shared" si="50"/>
        <v>Tỉnh Điện BiênHuyện Điện BiênXã Pá Khoang</v>
      </c>
      <c r="G3206" t="s">
        <v>3133</v>
      </c>
      <c r="H3206">
        <v>2014</v>
      </c>
    </row>
    <row r="3207" spans="1:8">
      <c r="A3207">
        <v>10979</v>
      </c>
      <c r="B3207" t="s">
        <v>487</v>
      </c>
      <c r="C3207">
        <v>78</v>
      </c>
      <c r="D3207" t="s">
        <v>686</v>
      </c>
      <c r="E3207">
        <v>725</v>
      </c>
      <c r="F3207" s="48" t="str">
        <f t="shared" si="50"/>
        <v>Tỉnh Điện BiênHuyện Điện BiênXã Thanh Xương</v>
      </c>
      <c r="G3207" t="s">
        <v>3134</v>
      </c>
      <c r="H3207">
        <v>2015</v>
      </c>
    </row>
    <row r="3208" spans="1:8">
      <c r="A3208">
        <v>10980</v>
      </c>
      <c r="B3208" t="s">
        <v>487</v>
      </c>
      <c r="C3208">
        <v>78</v>
      </c>
      <c r="D3208" t="s">
        <v>686</v>
      </c>
      <c r="E3208">
        <v>725</v>
      </c>
      <c r="F3208" s="48" t="str">
        <f t="shared" si="50"/>
        <v>Tỉnh Điện BiênHuyện Điện BiênXã Thanh Yên</v>
      </c>
      <c r="G3208" t="s">
        <v>3135</v>
      </c>
      <c r="H3208">
        <v>2016</v>
      </c>
    </row>
    <row r="3209" spans="1:8">
      <c r="A3209">
        <v>10981</v>
      </c>
      <c r="B3209" t="s">
        <v>487</v>
      </c>
      <c r="C3209">
        <v>78</v>
      </c>
      <c r="D3209" t="s">
        <v>686</v>
      </c>
      <c r="E3209">
        <v>725</v>
      </c>
      <c r="F3209" s="48" t="str">
        <f t="shared" si="50"/>
        <v>Tỉnh Điện BiênHuyện Điện BiênXã Mường Pồn</v>
      </c>
      <c r="G3209" t="s">
        <v>3136</v>
      </c>
      <c r="H3209">
        <v>2017</v>
      </c>
    </row>
    <row r="3210" spans="1:8">
      <c r="A3210">
        <v>10982</v>
      </c>
      <c r="B3210" t="s">
        <v>487</v>
      </c>
      <c r="C3210">
        <v>78</v>
      </c>
      <c r="D3210" t="s">
        <v>686</v>
      </c>
      <c r="E3210">
        <v>725</v>
      </c>
      <c r="F3210" s="48" t="str">
        <f t="shared" si="50"/>
        <v>Tỉnh Điện BiênHuyện Điện BiênXã Thanh Nưa</v>
      </c>
      <c r="G3210" t="s">
        <v>3137</v>
      </c>
      <c r="H3210">
        <v>2018</v>
      </c>
    </row>
    <row r="3211" spans="1:8">
      <c r="A3211">
        <v>10983</v>
      </c>
      <c r="B3211" t="s">
        <v>487</v>
      </c>
      <c r="C3211">
        <v>78</v>
      </c>
      <c r="D3211" t="s">
        <v>686</v>
      </c>
      <c r="E3211">
        <v>725</v>
      </c>
      <c r="F3211" s="48" t="str">
        <f t="shared" si="50"/>
        <v>Tỉnh Điện BiênHuyện Điện BiênXã Mường Phăng</v>
      </c>
      <c r="G3211" t="s">
        <v>3138</v>
      </c>
      <c r="H3211">
        <v>2019</v>
      </c>
    </row>
    <row r="3212" spans="1:8">
      <c r="A3212">
        <v>10984</v>
      </c>
      <c r="B3212" t="s">
        <v>487</v>
      </c>
      <c r="C3212">
        <v>78</v>
      </c>
      <c r="D3212" t="s">
        <v>686</v>
      </c>
      <c r="E3212">
        <v>725</v>
      </c>
      <c r="F3212" s="48" t="str">
        <f t="shared" si="50"/>
        <v>Tỉnh Điện BiênHuyện Điện BiênXã Thanh Chăn</v>
      </c>
      <c r="G3212" t="s">
        <v>3139</v>
      </c>
      <c r="H3212">
        <v>2020</v>
      </c>
    </row>
    <row r="3213" spans="1:8">
      <c r="A3213">
        <v>10985</v>
      </c>
      <c r="B3213" t="s">
        <v>487</v>
      </c>
      <c r="C3213">
        <v>78</v>
      </c>
      <c r="D3213" t="s">
        <v>686</v>
      </c>
      <c r="E3213">
        <v>725</v>
      </c>
      <c r="F3213" s="48" t="str">
        <f t="shared" si="50"/>
        <v>Tỉnh Điện BiênHuyện Điện BiênXã Na ư</v>
      </c>
      <c r="G3213" t="s">
        <v>3140</v>
      </c>
      <c r="H3213">
        <v>2021</v>
      </c>
    </row>
    <row r="3214" spans="1:8">
      <c r="A3214">
        <v>10986</v>
      </c>
      <c r="B3214" t="s">
        <v>487</v>
      </c>
      <c r="C3214">
        <v>78</v>
      </c>
      <c r="D3214" t="s">
        <v>686</v>
      </c>
      <c r="E3214">
        <v>725</v>
      </c>
      <c r="F3214" s="48" t="str">
        <f t="shared" si="50"/>
        <v>Tỉnh Điện BiênHuyện Điện BiênXã Mường Nhà</v>
      </c>
      <c r="G3214" t="s">
        <v>3141</v>
      </c>
      <c r="H3214">
        <v>2022</v>
      </c>
    </row>
    <row r="3215" spans="1:8">
      <c r="A3215">
        <v>7521</v>
      </c>
      <c r="B3215" t="s">
        <v>569</v>
      </c>
      <c r="C3215">
        <v>119</v>
      </c>
      <c r="D3215" t="s">
        <v>1140</v>
      </c>
      <c r="E3215">
        <v>1183</v>
      </c>
      <c r="F3215" s="48" t="str">
        <f t="shared" si="50"/>
        <v>Tỉnh Đồng NaiHuyện Trảng BomXã Bàu Hàm</v>
      </c>
      <c r="G3215" t="s">
        <v>8688</v>
      </c>
      <c r="H3215">
        <v>9746</v>
      </c>
    </row>
    <row r="3216" spans="1:8">
      <c r="A3216">
        <v>7522</v>
      </c>
      <c r="B3216" t="s">
        <v>569</v>
      </c>
      <c r="C3216">
        <v>119</v>
      </c>
      <c r="D3216" t="s">
        <v>1140</v>
      </c>
      <c r="E3216">
        <v>1183</v>
      </c>
      <c r="F3216" s="48" t="str">
        <f t="shared" si="50"/>
        <v>Tỉnh Đồng NaiHuyện Trảng BomXã Hưng Thịnh</v>
      </c>
      <c r="G3216" t="s">
        <v>1442</v>
      </c>
      <c r="H3216">
        <v>9747</v>
      </c>
    </row>
    <row r="3217" spans="1:8">
      <c r="A3217">
        <v>7523</v>
      </c>
      <c r="B3217" t="s">
        <v>569</v>
      </c>
      <c r="C3217">
        <v>119</v>
      </c>
      <c r="D3217" t="s">
        <v>1140</v>
      </c>
      <c r="E3217">
        <v>1183</v>
      </c>
      <c r="F3217" s="48" t="str">
        <f t="shared" si="50"/>
        <v>Tỉnh Đồng NaiHuyện Trảng BomXã Trung Hoà</v>
      </c>
      <c r="G3217" t="s">
        <v>2605</v>
      </c>
      <c r="H3217">
        <v>9748</v>
      </c>
    </row>
    <row r="3218" spans="1:8">
      <c r="A3218">
        <v>7524</v>
      </c>
      <c r="B3218" t="s">
        <v>569</v>
      </c>
      <c r="C3218">
        <v>119</v>
      </c>
      <c r="D3218" t="s">
        <v>1140</v>
      </c>
      <c r="E3218">
        <v>1183</v>
      </c>
      <c r="F3218" s="48" t="str">
        <f t="shared" si="50"/>
        <v>Tỉnh Đồng NaiHuyện Trảng BomThị trấn Trảng Bom</v>
      </c>
      <c r="G3218" t="s">
        <v>8689</v>
      </c>
      <c r="H3218">
        <v>9749</v>
      </c>
    </row>
    <row r="3219" spans="1:8">
      <c r="A3219">
        <v>7525</v>
      </c>
      <c r="B3219" t="s">
        <v>569</v>
      </c>
      <c r="C3219">
        <v>119</v>
      </c>
      <c r="D3219" t="s">
        <v>1140</v>
      </c>
      <c r="E3219">
        <v>1183</v>
      </c>
      <c r="F3219" s="48" t="str">
        <f t="shared" si="50"/>
        <v>Tỉnh Đồng NaiHuyện Trảng BomXã Giang Điền</v>
      </c>
      <c r="G3219" t="s">
        <v>8690</v>
      </c>
      <c r="H3219">
        <v>9750</v>
      </c>
    </row>
    <row r="3220" spans="1:8">
      <c r="A3220">
        <v>7526</v>
      </c>
      <c r="B3220" t="s">
        <v>569</v>
      </c>
      <c r="C3220">
        <v>119</v>
      </c>
      <c r="D3220" t="s">
        <v>1140</v>
      </c>
      <c r="E3220">
        <v>1183</v>
      </c>
      <c r="F3220" s="48" t="str">
        <f t="shared" si="50"/>
        <v>Tỉnh Đồng NaiHuyện Trảng BomXã Bắc Sơn</v>
      </c>
      <c r="G3220" t="s">
        <v>1874</v>
      </c>
      <c r="H3220">
        <v>9751</v>
      </c>
    </row>
    <row r="3221" spans="1:8">
      <c r="A3221">
        <v>7527</v>
      </c>
      <c r="B3221" t="s">
        <v>569</v>
      </c>
      <c r="C3221">
        <v>119</v>
      </c>
      <c r="D3221" t="s">
        <v>1140</v>
      </c>
      <c r="E3221">
        <v>1183</v>
      </c>
      <c r="F3221" s="48" t="str">
        <f t="shared" si="50"/>
        <v>Tỉnh Đồng NaiHuyện Trảng BomXã Quảng Tiến</v>
      </c>
      <c r="G3221" t="s">
        <v>6229</v>
      </c>
      <c r="H3221">
        <v>9752</v>
      </c>
    </row>
    <row r="3222" spans="1:8">
      <c r="A3222">
        <v>7528</v>
      </c>
      <c r="B3222" t="s">
        <v>569</v>
      </c>
      <c r="C3222">
        <v>119</v>
      </c>
      <c r="D3222" t="s">
        <v>1140</v>
      </c>
      <c r="E3222">
        <v>1183</v>
      </c>
      <c r="F3222" s="48" t="str">
        <f t="shared" si="50"/>
        <v>Tỉnh Đồng NaiHuyện Trảng BomXã Đông Hoà</v>
      </c>
      <c r="G3222" t="s">
        <v>8691</v>
      </c>
      <c r="H3222">
        <v>9753</v>
      </c>
    </row>
    <row r="3223" spans="1:8">
      <c r="A3223">
        <v>7529</v>
      </c>
      <c r="B3223" t="s">
        <v>569</v>
      </c>
      <c r="C3223">
        <v>119</v>
      </c>
      <c r="D3223" t="s">
        <v>1140</v>
      </c>
      <c r="E3223">
        <v>1183</v>
      </c>
      <c r="F3223" s="48" t="str">
        <f t="shared" si="50"/>
        <v>Tỉnh Đồng NaiHuyện Trảng BomXã Cây Gáo</v>
      </c>
      <c r="G3223" t="s">
        <v>8692</v>
      </c>
      <c r="H3223">
        <v>9754</v>
      </c>
    </row>
    <row r="3224" spans="1:8">
      <c r="A3224">
        <v>7530</v>
      </c>
      <c r="B3224" t="s">
        <v>569</v>
      </c>
      <c r="C3224">
        <v>119</v>
      </c>
      <c r="D3224" t="s">
        <v>1140</v>
      </c>
      <c r="E3224">
        <v>1183</v>
      </c>
      <c r="F3224" s="48" t="str">
        <f t="shared" si="50"/>
        <v>Tỉnh Đồng NaiHuyện Trảng BomXã Sông Trầu</v>
      </c>
      <c r="G3224" t="s">
        <v>8693</v>
      </c>
      <c r="H3224">
        <v>9755</v>
      </c>
    </row>
    <row r="3225" spans="1:8">
      <c r="A3225">
        <v>7531</v>
      </c>
      <c r="B3225" t="s">
        <v>569</v>
      </c>
      <c r="C3225">
        <v>119</v>
      </c>
      <c r="D3225" t="s">
        <v>1140</v>
      </c>
      <c r="E3225">
        <v>1183</v>
      </c>
      <c r="F3225" s="48" t="str">
        <f t="shared" si="50"/>
        <v>Tỉnh Đồng NaiHuyện Trảng BomXã Bình Minh</v>
      </c>
      <c r="G3225" t="s">
        <v>1340</v>
      </c>
      <c r="H3225">
        <v>9756</v>
      </c>
    </row>
    <row r="3226" spans="1:8">
      <c r="A3226">
        <v>7532</v>
      </c>
      <c r="B3226" t="s">
        <v>569</v>
      </c>
      <c r="C3226">
        <v>119</v>
      </c>
      <c r="D3226" t="s">
        <v>1140</v>
      </c>
      <c r="E3226">
        <v>1183</v>
      </c>
      <c r="F3226" s="48" t="str">
        <f t="shared" si="50"/>
        <v>Tỉnh Đồng NaiHuyện Trảng BomXã An Viễn</v>
      </c>
      <c r="G3226" t="s">
        <v>8694</v>
      </c>
      <c r="H3226">
        <v>9757</v>
      </c>
    </row>
    <row r="3227" spans="1:8">
      <c r="A3227">
        <v>7533</v>
      </c>
      <c r="B3227" t="s">
        <v>569</v>
      </c>
      <c r="C3227">
        <v>119</v>
      </c>
      <c r="D3227" t="s">
        <v>1140</v>
      </c>
      <c r="E3227">
        <v>1183</v>
      </c>
      <c r="F3227" s="48" t="str">
        <f t="shared" si="50"/>
        <v>Tỉnh Đồng NaiHuyện Trảng BomXã Thanh Bình</v>
      </c>
      <c r="G3227" t="s">
        <v>1620</v>
      </c>
      <c r="H3227">
        <v>9758</v>
      </c>
    </row>
    <row r="3228" spans="1:8">
      <c r="A3228">
        <v>7534</v>
      </c>
      <c r="B3228" t="s">
        <v>569</v>
      </c>
      <c r="C3228">
        <v>119</v>
      </c>
      <c r="D3228" t="s">
        <v>1140</v>
      </c>
      <c r="E3228">
        <v>1183</v>
      </c>
      <c r="F3228" s="48" t="str">
        <f t="shared" si="50"/>
        <v>Tỉnh Đồng NaiHuyện Trảng BomXã Đồi 61</v>
      </c>
      <c r="G3228" t="s">
        <v>8695</v>
      </c>
      <c r="H3228">
        <v>9759</v>
      </c>
    </row>
    <row r="3229" spans="1:8">
      <c r="A3229">
        <v>7535</v>
      </c>
      <c r="B3229" t="s">
        <v>569</v>
      </c>
      <c r="C3229">
        <v>119</v>
      </c>
      <c r="D3229" t="s">
        <v>1140</v>
      </c>
      <c r="E3229">
        <v>1183</v>
      </c>
      <c r="F3229" s="48" t="str">
        <f t="shared" si="50"/>
        <v>Tỉnh Đồng NaiHuyện Trảng BomXã Sông Thao</v>
      </c>
      <c r="G3229" t="s">
        <v>8696</v>
      </c>
      <c r="H3229">
        <v>9760</v>
      </c>
    </row>
    <row r="3230" spans="1:8">
      <c r="A3230">
        <v>7536</v>
      </c>
      <c r="B3230" t="s">
        <v>569</v>
      </c>
      <c r="C3230">
        <v>119</v>
      </c>
      <c r="D3230" t="s">
        <v>1140</v>
      </c>
      <c r="E3230">
        <v>1183</v>
      </c>
      <c r="F3230" s="48" t="str">
        <f t="shared" si="50"/>
        <v>Tỉnh Đồng NaiHuyện Trảng BomXã Hố Nai 3</v>
      </c>
      <c r="G3230" t="s">
        <v>8697</v>
      </c>
      <c r="H3230">
        <v>9761</v>
      </c>
    </row>
    <row r="3231" spans="1:8">
      <c r="A3231">
        <v>7537</v>
      </c>
      <c r="B3231" t="s">
        <v>569</v>
      </c>
      <c r="C3231">
        <v>119</v>
      </c>
      <c r="D3231" t="s">
        <v>1140</v>
      </c>
      <c r="E3231">
        <v>1183</v>
      </c>
      <c r="F3231" s="48" t="str">
        <f t="shared" si="50"/>
        <v>Tỉnh Đồng NaiHuyện Trảng BomXã Tây Hoà</v>
      </c>
      <c r="G3231" t="s">
        <v>8698</v>
      </c>
      <c r="H3231">
        <v>9762</v>
      </c>
    </row>
    <row r="3232" spans="1:8">
      <c r="A3232">
        <v>7548</v>
      </c>
      <c r="B3232" t="s">
        <v>569</v>
      </c>
      <c r="C3232">
        <v>119</v>
      </c>
      <c r="D3232" t="s">
        <v>1144</v>
      </c>
      <c r="E3232">
        <v>1187</v>
      </c>
      <c r="F3232" s="48" t="str">
        <f t="shared" si="50"/>
        <v>Tỉnh Đồng NaiHuyện Xuân LộcXã Xuân Hưng</v>
      </c>
      <c r="G3232" t="s">
        <v>6693</v>
      </c>
      <c r="H3232">
        <v>9773</v>
      </c>
    </row>
    <row r="3233" spans="1:8">
      <c r="A3233">
        <v>7549</v>
      </c>
      <c r="B3233" t="s">
        <v>569</v>
      </c>
      <c r="C3233">
        <v>119</v>
      </c>
      <c r="D3233" t="s">
        <v>1144</v>
      </c>
      <c r="E3233">
        <v>1187</v>
      </c>
      <c r="F3233" s="48" t="str">
        <f t="shared" si="50"/>
        <v>Tỉnh Đồng NaiHuyện Xuân LộcXã Xuân Hiệp</v>
      </c>
      <c r="G3233" t="s">
        <v>6157</v>
      </c>
      <c r="H3233">
        <v>9774</v>
      </c>
    </row>
    <row r="3234" spans="1:8">
      <c r="A3234">
        <v>7550</v>
      </c>
      <c r="B3234" t="s">
        <v>569</v>
      </c>
      <c r="C3234">
        <v>119</v>
      </c>
      <c r="D3234" t="s">
        <v>1144</v>
      </c>
      <c r="E3234">
        <v>1187</v>
      </c>
      <c r="F3234" s="48" t="str">
        <f t="shared" si="50"/>
        <v>Tỉnh Đồng NaiHuyện Xuân LộcXã Suối Cát</v>
      </c>
      <c r="G3234" t="s">
        <v>8047</v>
      </c>
      <c r="H3234">
        <v>9775</v>
      </c>
    </row>
    <row r="3235" spans="1:8">
      <c r="A3235">
        <v>7551</v>
      </c>
      <c r="B3235" t="s">
        <v>569</v>
      </c>
      <c r="C3235">
        <v>119</v>
      </c>
      <c r="D3235" t="s">
        <v>1144</v>
      </c>
      <c r="E3235">
        <v>1187</v>
      </c>
      <c r="F3235" s="48" t="str">
        <f t="shared" si="50"/>
        <v>Tỉnh Đồng NaiHuyện Xuân LộcThị trấn Gia Ray</v>
      </c>
      <c r="G3235" t="s">
        <v>8704</v>
      </c>
      <c r="H3235">
        <v>9776</v>
      </c>
    </row>
    <row r="3236" spans="1:8">
      <c r="A3236">
        <v>7552</v>
      </c>
      <c r="B3236" t="s">
        <v>569</v>
      </c>
      <c r="C3236">
        <v>119</v>
      </c>
      <c r="D3236" t="s">
        <v>1144</v>
      </c>
      <c r="E3236">
        <v>1187</v>
      </c>
      <c r="F3236" s="48" t="str">
        <f t="shared" si="50"/>
        <v>Tỉnh Đồng NaiHuyện Xuân LộcXã Xuân Trường</v>
      </c>
      <c r="G3236" t="s">
        <v>1447</v>
      </c>
      <c r="H3236">
        <v>9777</v>
      </c>
    </row>
    <row r="3237" spans="1:8">
      <c r="A3237">
        <v>7553</v>
      </c>
      <c r="B3237" t="s">
        <v>569</v>
      </c>
      <c r="C3237">
        <v>119</v>
      </c>
      <c r="D3237" t="s">
        <v>1144</v>
      </c>
      <c r="E3237">
        <v>1187</v>
      </c>
      <c r="F3237" s="48" t="str">
        <f t="shared" si="50"/>
        <v>Tỉnh Đồng NaiHuyện Xuân LộcXã Xuân Thọ</v>
      </c>
      <c r="G3237" t="s">
        <v>5176</v>
      </c>
      <c r="H3237">
        <v>9778</v>
      </c>
    </row>
    <row r="3238" spans="1:8">
      <c r="A3238">
        <v>7554</v>
      </c>
      <c r="B3238" t="s">
        <v>569</v>
      </c>
      <c r="C3238">
        <v>119</v>
      </c>
      <c r="D3238" t="s">
        <v>1144</v>
      </c>
      <c r="E3238">
        <v>1187</v>
      </c>
      <c r="F3238" s="48" t="str">
        <f t="shared" si="50"/>
        <v>Tỉnh Đồng NaiHuyện Xuân LộcXã Suối Cao</v>
      </c>
      <c r="G3238" t="s">
        <v>8705</v>
      </c>
      <c r="H3238">
        <v>9779</v>
      </c>
    </row>
    <row r="3239" spans="1:8">
      <c r="A3239">
        <v>7555</v>
      </c>
      <c r="B3239" t="s">
        <v>569</v>
      </c>
      <c r="C3239">
        <v>119</v>
      </c>
      <c r="D3239" t="s">
        <v>1144</v>
      </c>
      <c r="E3239">
        <v>1187</v>
      </c>
      <c r="F3239" s="48" t="str">
        <f t="shared" si="50"/>
        <v>Tỉnh Đồng NaiHuyện Xuân LộcXã Xuân Bắc</v>
      </c>
      <c r="G3239" t="s">
        <v>4719</v>
      </c>
      <c r="H3239">
        <v>9780</v>
      </c>
    </row>
    <row r="3240" spans="1:8">
      <c r="A3240">
        <v>7556</v>
      </c>
      <c r="B3240" t="s">
        <v>569</v>
      </c>
      <c r="C3240">
        <v>119</v>
      </c>
      <c r="D3240" t="s">
        <v>1144</v>
      </c>
      <c r="E3240">
        <v>1187</v>
      </c>
      <c r="F3240" s="48" t="str">
        <f t="shared" si="50"/>
        <v>Tỉnh Đồng NaiHuyện Xuân LộcXã Xuân Thành</v>
      </c>
      <c r="G3240" t="s">
        <v>4721</v>
      </c>
      <c r="H3240">
        <v>9781</v>
      </c>
    </row>
    <row r="3241" spans="1:8">
      <c r="A3241">
        <v>7557</v>
      </c>
      <c r="B3241" t="s">
        <v>569</v>
      </c>
      <c r="C3241">
        <v>119</v>
      </c>
      <c r="D3241" t="s">
        <v>1144</v>
      </c>
      <c r="E3241">
        <v>1187</v>
      </c>
      <c r="F3241" s="48" t="str">
        <f t="shared" si="50"/>
        <v>Tỉnh Đồng NaiHuyện Xuân LộcXã Xuân Hòa</v>
      </c>
      <c r="G3241" t="s">
        <v>2870</v>
      </c>
      <c r="H3241">
        <v>9782</v>
      </c>
    </row>
    <row r="3242" spans="1:8">
      <c r="A3242">
        <v>7558</v>
      </c>
      <c r="B3242" t="s">
        <v>569</v>
      </c>
      <c r="C3242">
        <v>119</v>
      </c>
      <c r="D3242" t="s">
        <v>1144</v>
      </c>
      <c r="E3242">
        <v>1187</v>
      </c>
      <c r="F3242" s="48" t="str">
        <f t="shared" si="50"/>
        <v>Tỉnh Đồng NaiHuyện Xuân LộcXã Xuân Tâm</v>
      </c>
      <c r="G3242" t="s">
        <v>8706</v>
      </c>
      <c r="H3242">
        <v>9783</v>
      </c>
    </row>
    <row r="3243" spans="1:8">
      <c r="A3243">
        <v>7559</v>
      </c>
      <c r="B3243" t="s">
        <v>569</v>
      </c>
      <c r="C3243">
        <v>119</v>
      </c>
      <c r="D3243" t="s">
        <v>1144</v>
      </c>
      <c r="E3243">
        <v>1187</v>
      </c>
      <c r="F3243" s="48" t="str">
        <f t="shared" si="50"/>
        <v>Tỉnh Đồng NaiHuyện Xuân LộcXã Xuân Phú</v>
      </c>
      <c r="G3243" t="s">
        <v>3567</v>
      </c>
      <c r="H3243">
        <v>9784</v>
      </c>
    </row>
    <row r="3244" spans="1:8">
      <c r="A3244">
        <v>7560</v>
      </c>
      <c r="B3244" t="s">
        <v>569</v>
      </c>
      <c r="C3244">
        <v>119</v>
      </c>
      <c r="D3244" t="s">
        <v>1144</v>
      </c>
      <c r="E3244">
        <v>1187</v>
      </c>
      <c r="F3244" s="48" t="str">
        <f t="shared" si="50"/>
        <v>Tỉnh Đồng NaiHuyện Xuân LộcXã Xuân Định</v>
      </c>
      <c r="G3244" t="s">
        <v>8707</v>
      </c>
      <c r="H3244">
        <v>9785</v>
      </c>
    </row>
    <row r="3245" spans="1:8">
      <c r="A3245">
        <v>7561</v>
      </c>
      <c r="B3245" t="s">
        <v>569</v>
      </c>
      <c r="C3245">
        <v>119</v>
      </c>
      <c r="D3245" t="s">
        <v>1144</v>
      </c>
      <c r="E3245">
        <v>1187</v>
      </c>
      <c r="F3245" s="48" t="str">
        <f t="shared" si="50"/>
        <v>Tỉnh Đồng NaiHuyện Xuân LộcXã Bảo Hoà</v>
      </c>
      <c r="G3245" t="s">
        <v>8708</v>
      </c>
      <c r="H3245">
        <v>9786</v>
      </c>
    </row>
    <row r="3246" spans="1:8">
      <c r="A3246">
        <v>7562</v>
      </c>
      <c r="B3246" t="s">
        <v>569</v>
      </c>
      <c r="C3246">
        <v>119</v>
      </c>
      <c r="D3246" t="s">
        <v>1145</v>
      </c>
      <c r="E3246">
        <v>1188</v>
      </c>
      <c r="F3246" s="48" t="str">
        <f t="shared" si="50"/>
        <v>Tỉnh Đồng NaiHuyện Nhơn TrạchXã Phước Thiền</v>
      </c>
      <c r="G3246" t="s">
        <v>8710</v>
      </c>
      <c r="H3246">
        <v>9788</v>
      </c>
    </row>
    <row r="3247" spans="1:8">
      <c r="A3247">
        <v>7563</v>
      </c>
      <c r="B3247" t="s">
        <v>569</v>
      </c>
      <c r="C3247">
        <v>119</v>
      </c>
      <c r="D3247" t="s">
        <v>1145</v>
      </c>
      <c r="E3247">
        <v>1188</v>
      </c>
      <c r="F3247" s="48" t="str">
        <f t="shared" si="50"/>
        <v>Tỉnh Đồng NaiHuyện Nhơn TrạchXã Đại Phước</v>
      </c>
      <c r="G3247" t="s">
        <v>8711</v>
      </c>
      <c r="H3247">
        <v>9789</v>
      </c>
    </row>
    <row r="3248" spans="1:8">
      <c r="A3248">
        <v>7564</v>
      </c>
      <c r="B3248" t="s">
        <v>569</v>
      </c>
      <c r="C3248">
        <v>119</v>
      </c>
      <c r="D3248" t="s">
        <v>1145</v>
      </c>
      <c r="E3248">
        <v>1188</v>
      </c>
      <c r="F3248" s="48" t="str">
        <f t="shared" si="50"/>
        <v>Tỉnh Đồng NaiHuyện Nhơn TrạchXã Hiệp Phước</v>
      </c>
      <c r="G3248" t="s">
        <v>8397</v>
      </c>
      <c r="H3248">
        <v>9790</v>
      </c>
    </row>
    <row r="3249" spans="1:8">
      <c r="A3249">
        <v>7565</v>
      </c>
      <c r="B3249" t="s">
        <v>569</v>
      </c>
      <c r="C3249">
        <v>119</v>
      </c>
      <c r="D3249" t="s">
        <v>1145</v>
      </c>
      <c r="E3249">
        <v>1188</v>
      </c>
      <c r="F3249" s="48" t="str">
        <f t="shared" si="50"/>
        <v>Tỉnh Đồng NaiHuyện Nhơn TrạchXã Phú Hữu</v>
      </c>
      <c r="G3249" t="s">
        <v>6473</v>
      </c>
      <c r="H3249">
        <v>9791</v>
      </c>
    </row>
    <row r="3250" spans="1:8">
      <c r="A3250">
        <v>7566</v>
      </c>
      <c r="B3250" t="s">
        <v>569</v>
      </c>
      <c r="C3250">
        <v>119</v>
      </c>
      <c r="D3250" t="s">
        <v>1145</v>
      </c>
      <c r="E3250">
        <v>1188</v>
      </c>
      <c r="F3250" s="48" t="str">
        <f t="shared" si="50"/>
        <v>Tỉnh Đồng NaiHuyện Nhơn TrạchXã Phú Hội</v>
      </c>
      <c r="G3250" t="s">
        <v>5188</v>
      </c>
      <c r="H3250">
        <v>9792</v>
      </c>
    </row>
    <row r="3251" spans="1:8">
      <c r="A3251">
        <v>7567</v>
      </c>
      <c r="B3251" t="s">
        <v>569</v>
      </c>
      <c r="C3251">
        <v>119</v>
      </c>
      <c r="D3251" t="s">
        <v>1145</v>
      </c>
      <c r="E3251">
        <v>1188</v>
      </c>
      <c r="F3251" s="48" t="str">
        <f t="shared" si="50"/>
        <v>Tỉnh Đồng NaiHuyện Nhơn TrạchXã Phú Thạnh</v>
      </c>
      <c r="G3251" t="s">
        <v>1659</v>
      </c>
      <c r="H3251">
        <v>9793</v>
      </c>
    </row>
    <row r="3252" spans="1:8">
      <c r="A3252">
        <v>7568</v>
      </c>
      <c r="B3252" t="s">
        <v>569</v>
      </c>
      <c r="C3252">
        <v>119</v>
      </c>
      <c r="D3252" t="s">
        <v>1145</v>
      </c>
      <c r="E3252">
        <v>1188</v>
      </c>
      <c r="F3252" s="48" t="str">
        <f t="shared" si="50"/>
        <v>Tỉnh Đồng NaiHuyện Nhơn TrạchXã Phú Đông</v>
      </c>
      <c r="G3252" t="s">
        <v>3515</v>
      </c>
      <c r="H3252">
        <v>9794</v>
      </c>
    </row>
    <row r="3253" spans="1:8">
      <c r="A3253">
        <v>7569</v>
      </c>
      <c r="B3253" t="s">
        <v>569</v>
      </c>
      <c r="C3253">
        <v>119</v>
      </c>
      <c r="D3253" t="s">
        <v>1145</v>
      </c>
      <c r="E3253">
        <v>1188</v>
      </c>
      <c r="F3253" s="48" t="str">
        <f t="shared" si="50"/>
        <v>Tỉnh Đồng NaiHuyện Nhơn TrạchXã Vĩnh Thanh</v>
      </c>
      <c r="G3253" t="s">
        <v>5555</v>
      </c>
      <c r="H3253">
        <v>9795</v>
      </c>
    </row>
    <row r="3254" spans="1:8">
      <c r="A3254">
        <v>7570</v>
      </c>
      <c r="B3254" t="s">
        <v>569</v>
      </c>
      <c r="C3254">
        <v>119</v>
      </c>
      <c r="D3254" t="s">
        <v>1145</v>
      </c>
      <c r="E3254">
        <v>1188</v>
      </c>
      <c r="F3254" s="48" t="str">
        <f t="shared" si="50"/>
        <v>Tỉnh Đồng NaiHuyện Nhơn TrạchXã Long Tân</v>
      </c>
      <c r="G3254" t="s">
        <v>5991</v>
      </c>
      <c r="H3254">
        <v>9796</v>
      </c>
    </row>
    <row r="3255" spans="1:8">
      <c r="A3255">
        <v>7571</v>
      </c>
      <c r="B3255" t="s">
        <v>569</v>
      </c>
      <c r="C3255">
        <v>119</v>
      </c>
      <c r="D3255" t="s">
        <v>1145</v>
      </c>
      <c r="E3255">
        <v>1188</v>
      </c>
      <c r="F3255" s="48" t="str">
        <f t="shared" si="50"/>
        <v>Tỉnh Đồng NaiHuyện Nhơn TrạchXã Long Thọ</v>
      </c>
      <c r="G3255" t="s">
        <v>8712</v>
      </c>
      <c r="H3255">
        <v>9797</v>
      </c>
    </row>
    <row r="3256" spans="1:8">
      <c r="A3256">
        <v>7572</v>
      </c>
      <c r="B3256" t="s">
        <v>569</v>
      </c>
      <c r="C3256">
        <v>119</v>
      </c>
      <c r="D3256" t="s">
        <v>1145</v>
      </c>
      <c r="E3256">
        <v>1188</v>
      </c>
      <c r="F3256" s="48" t="str">
        <f t="shared" si="50"/>
        <v>Tỉnh Đồng NaiHuyện Nhơn TrạchXã Phước Khánh</v>
      </c>
      <c r="G3256" t="s">
        <v>8713</v>
      </c>
      <c r="H3256">
        <v>9798</v>
      </c>
    </row>
    <row r="3257" spans="1:8">
      <c r="A3257">
        <v>7573</v>
      </c>
      <c r="B3257" t="s">
        <v>569</v>
      </c>
      <c r="C3257">
        <v>119</v>
      </c>
      <c r="D3257" t="s">
        <v>1145</v>
      </c>
      <c r="E3257">
        <v>1188</v>
      </c>
      <c r="F3257" s="48" t="str">
        <f t="shared" si="50"/>
        <v>Tỉnh Đồng NaiHuyện Nhơn TrạchXã Phước An</v>
      </c>
      <c r="G3257" t="s">
        <v>7092</v>
      </c>
      <c r="H3257">
        <v>9799</v>
      </c>
    </row>
    <row r="3258" spans="1:8">
      <c r="A3258">
        <v>7614</v>
      </c>
      <c r="B3258" t="s">
        <v>569</v>
      </c>
      <c r="C3258">
        <v>119</v>
      </c>
      <c r="D3258" t="s">
        <v>1144</v>
      </c>
      <c r="E3258">
        <v>1187</v>
      </c>
      <c r="F3258" s="48" t="str">
        <f t="shared" si="50"/>
        <v>Tỉnh Đồng NaiHuyện Xuân LộcXã Lang Minh</v>
      </c>
      <c r="G3258" t="s">
        <v>8709</v>
      </c>
      <c r="H3258">
        <v>9787</v>
      </c>
    </row>
    <row r="3259" spans="1:8">
      <c r="A3259">
        <v>7837</v>
      </c>
      <c r="B3259" t="s">
        <v>569</v>
      </c>
      <c r="C3259">
        <v>119</v>
      </c>
      <c r="D3259" t="s">
        <v>1138</v>
      </c>
      <c r="E3259">
        <v>1181</v>
      </c>
      <c r="F3259" s="48" t="str">
        <f t="shared" si="50"/>
        <v>Tỉnh Đồng NaiHuyện Vĩnh CửuXã Trị An</v>
      </c>
      <c r="G3259" t="s">
        <v>8368</v>
      </c>
      <c r="H3259">
        <v>9193</v>
      </c>
    </row>
    <row r="3260" spans="1:8">
      <c r="A3260">
        <v>7838</v>
      </c>
      <c r="B3260" t="s">
        <v>569</v>
      </c>
      <c r="C3260">
        <v>119</v>
      </c>
      <c r="D3260" t="s">
        <v>1138</v>
      </c>
      <c r="E3260">
        <v>1181</v>
      </c>
      <c r="F3260" s="48" t="str">
        <f t="shared" si="50"/>
        <v>Tỉnh Đồng NaiHuyện Vĩnh CửuXã Phú Lý</v>
      </c>
      <c r="G3260" t="s">
        <v>8369</v>
      </c>
      <c r="H3260">
        <v>9194</v>
      </c>
    </row>
    <row r="3261" spans="1:8">
      <c r="A3261">
        <v>7839</v>
      </c>
      <c r="B3261" t="s">
        <v>569</v>
      </c>
      <c r="C3261">
        <v>119</v>
      </c>
      <c r="D3261" t="s">
        <v>1138</v>
      </c>
      <c r="E3261">
        <v>1181</v>
      </c>
      <c r="F3261" s="48" t="str">
        <f t="shared" si="50"/>
        <v>Tỉnh Đồng NaiHuyện Vĩnh CửuXã Thạnh Phú</v>
      </c>
      <c r="G3261" t="s">
        <v>2013</v>
      </c>
      <c r="H3261">
        <v>9195</v>
      </c>
    </row>
    <row r="3262" spans="1:8">
      <c r="A3262">
        <v>7840</v>
      </c>
      <c r="B3262" t="s">
        <v>569</v>
      </c>
      <c r="C3262">
        <v>119</v>
      </c>
      <c r="D3262" t="s">
        <v>1138</v>
      </c>
      <c r="E3262">
        <v>1181</v>
      </c>
      <c r="F3262" s="48" t="str">
        <f t="shared" si="50"/>
        <v>Tỉnh Đồng NaiHuyện Vĩnh CửuXã Tân Bình</v>
      </c>
      <c r="G3262" t="s">
        <v>2569</v>
      </c>
      <c r="H3262">
        <v>9196</v>
      </c>
    </row>
    <row r="3263" spans="1:8">
      <c r="A3263">
        <v>7841</v>
      </c>
      <c r="B3263" t="s">
        <v>569</v>
      </c>
      <c r="C3263">
        <v>119</v>
      </c>
      <c r="D3263" t="s">
        <v>1138</v>
      </c>
      <c r="E3263">
        <v>1181</v>
      </c>
      <c r="F3263" s="48" t="str">
        <f t="shared" si="50"/>
        <v>Tỉnh Đồng NaiHuyện Vĩnh CửuXã Vĩnh Tân</v>
      </c>
      <c r="G3263" t="s">
        <v>2285</v>
      </c>
      <c r="H3263">
        <v>9197</v>
      </c>
    </row>
    <row r="3264" spans="1:8">
      <c r="A3264">
        <v>7842</v>
      </c>
      <c r="B3264" t="s">
        <v>569</v>
      </c>
      <c r="C3264">
        <v>119</v>
      </c>
      <c r="D3264" t="s">
        <v>1138</v>
      </c>
      <c r="E3264">
        <v>1181</v>
      </c>
      <c r="F3264" s="48" t="str">
        <f t="shared" si="50"/>
        <v>Tỉnh Đồng NaiHuyện Vĩnh CửuThị trấn Vĩnh An</v>
      </c>
      <c r="G3264" t="s">
        <v>8370</v>
      </c>
      <c r="H3264">
        <v>9198</v>
      </c>
    </row>
    <row r="3265" spans="1:8">
      <c r="A3265">
        <v>7843</v>
      </c>
      <c r="B3265" t="s">
        <v>569</v>
      </c>
      <c r="C3265">
        <v>119</v>
      </c>
      <c r="D3265" t="s">
        <v>1138</v>
      </c>
      <c r="E3265">
        <v>1181</v>
      </c>
      <c r="F3265" s="48" t="str">
        <f t="shared" si="50"/>
        <v>Tỉnh Đồng NaiHuyện Vĩnh CửuXã Bình Lợi</v>
      </c>
      <c r="G3265" t="s">
        <v>7156</v>
      </c>
      <c r="H3265">
        <v>9199</v>
      </c>
    </row>
    <row r="3266" spans="1:8">
      <c r="A3266">
        <v>7844</v>
      </c>
      <c r="B3266" t="s">
        <v>569</v>
      </c>
      <c r="C3266">
        <v>119</v>
      </c>
      <c r="D3266" t="s">
        <v>1138</v>
      </c>
      <c r="E3266">
        <v>1181</v>
      </c>
      <c r="F3266" s="48" t="str">
        <f t="shared" ref="F3266:F3329" si="51">B3266&amp;D3266&amp;G3266</f>
        <v>Tỉnh Đồng NaiHuyện Vĩnh CửuXã Mã Đà</v>
      </c>
      <c r="G3266" t="s">
        <v>8371</v>
      </c>
      <c r="H3266">
        <v>9200</v>
      </c>
    </row>
    <row r="3267" spans="1:8">
      <c r="A3267">
        <v>7845</v>
      </c>
      <c r="B3267" t="s">
        <v>569</v>
      </c>
      <c r="C3267">
        <v>119</v>
      </c>
      <c r="D3267" t="s">
        <v>1138</v>
      </c>
      <c r="E3267">
        <v>1181</v>
      </c>
      <c r="F3267" s="48" t="str">
        <f t="shared" si="51"/>
        <v>Tỉnh Đồng NaiHuyện Vĩnh CửuXã Tân An</v>
      </c>
      <c r="G3267" t="s">
        <v>1516</v>
      </c>
      <c r="H3267">
        <v>9201</v>
      </c>
    </row>
    <row r="3268" spans="1:8">
      <c r="A3268">
        <v>7846</v>
      </c>
      <c r="B3268" t="s">
        <v>569</v>
      </c>
      <c r="C3268">
        <v>119</v>
      </c>
      <c r="D3268" t="s">
        <v>1138</v>
      </c>
      <c r="E3268">
        <v>1181</v>
      </c>
      <c r="F3268" s="48" t="str">
        <f t="shared" si="51"/>
        <v>Tỉnh Đồng NaiHuyện Vĩnh CửuXã Bình Hòa</v>
      </c>
      <c r="G3268" t="s">
        <v>4731</v>
      </c>
      <c r="H3268">
        <v>9202</v>
      </c>
    </row>
    <row r="3269" spans="1:8">
      <c r="A3269">
        <v>7847</v>
      </c>
      <c r="B3269" t="s">
        <v>569</v>
      </c>
      <c r="C3269">
        <v>119</v>
      </c>
      <c r="D3269" t="s">
        <v>1138</v>
      </c>
      <c r="E3269">
        <v>1181</v>
      </c>
      <c r="F3269" s="48" t="str">
        <f t="shared" si="51"/>
        <v>Tỉnh Đồng NaiHuyện Vĩnh CửuXã Thiện Tân</v>
      </c>
      <c r="G3269" t="s">
        <v>8372</v>
      </c>
      <c r="H3269">
        <v>9203</v>
      </c>
    </row>
    <row r="3270" spans="1:8">
      <c r="A3270">
        <v>7848</v>
      </c>
      <c r="B3270" t="s">
        <v>569</v>
      </c>
      <c r="C3270">
        <v>119</v>
      </c>
      <c r="D3270" t="s">
        <v>1138</v>
      </c>
      <c r="E3270">
        <v>1181</v>
      </c>
      <c r="F3270" s="48" t="str">
        <f t="shared" si="51"/>
        <v>Tỉnh Đồng NaiHuyện Vĩnh CửuXã Hiếu Liêm</v>
      </c>
      <c r="G3270" t="s">
        <v>8373</v>
      </c>
      <c r="H3270">
        <v>9204</v>
      </c>
    </row>
    <row r="3271" spans="1:8">
      <c r="A3271">
        <v>7897</v>
      </c>
      <c r="B3271" t="s">
        <v>569</v>
      </c>
      <c r="C3271">
        <v>119</v>
      </c>
      <c r="D3271" t="s">
        <v>1139</v>
      </c>
      <c r="E3271">
        <v>1182</v>
      </c>
      <c r="F3271" s="48" t="str">
        <f t="shared" si="51"/>
        <v>Tỉnh Đồng NaiHuyện Định QuánThị trấn Định Quán</v>
      </c>
      <c r="G3271" t="s">
        <v>9090</v>
      </c>
      <c r="H3271">
        <v>10514</v>
      </c>
    </row>
    <row r="3272" spans="1:8">
      <c r="A3272">
        <v>7898</v>
      </c>
      <c r="B3272" t="s">
        <v>569</v>
      </c>
      <c r="C3272">
        <v>119</v>
      </c>
      <c r="D3272" t="s">
        <v>1139</v>
      </c>
      <c r="E3272">
        <v>1182</v>
      </c>
      <c r="F3272" s="48" t="str">
        <f t="shared" si="51"/>
        <v>Tỉnh Đồng NaiHuyện Định QuánXã Suối Nho</v>
      </c>
      <c r="G3272" t="s">
        <v>9091</v>
      </c>
      <c r="H3272">
        <v>10515</v>
      </c>
    </row>
    <row r="3273" spans="1:8">
      <c r="A3273">
        <v>7899</v>
      </c>
      <c r="B3273" t="s">
        <v>569</v>
      </c>
      <c r="C3273">
        <v>119</v>
      </c>
      <c r="D3273" t="s">
        <v>1139</v>
      </c>
      <c r="E3273">
        <v>1182</v>
      </c>
      <c r="F3273" s="48" t="str">
        <f t="shared" si="51"/>
        <v>Tỉnh Đồng NaiHuyện Định QuánXã Phú Lợi</v>
      </c>
      <c r="G3273" t="s">
        <v>3943</v>
      </c>
      <c r="H3273">
        <v>10516</v>
      </c>
    </row>
    <row r="3274" spans="1:8">
      <c r="A3274">
        <v>7900</v>
      </c>
      <c r="B3274" t="s">
        <v>569</v>
      </c>
      <c r="C3274">
        <v>119</v>
      </c>
      <c r="D3274" t="s">
        <v>1139</v>
      </c>
      <c r="E3274">
        <v>1182</v>
      </c>
      <c r="F3274" s="48" t="str">
        <f t="shared" si="51"/>
        <v>Tỉnh Đồng NaiHuyện Định QuánXã Phú Hòa</v>
      </c>
      <c r="G3274" t="s">
        <v>6948</v>
      </c>
      <c r="H3274">
        <v>10517</v>
      </c>
    </row>
    <row r="3275" spans="1:8">
      <c r="A3275">
        <v>7901</v>
      </c>
      <c r="B3275" t="s">
        <v>569</v>
      </c>
      <c r="C3275">
        <v>119</v>
      </c>
      <c r="D3275" t="s">
        <v>1139</v>
      </c>
      <c r="E3275">
        <v>1182</v>
      </c>
      <c r="F3275" s="48" t="str">
        <f t="shared" si="51"/>
        <v>Tỉnh Đồng NaiHuyện Định QuánXã Phú Túc</v>
      </c>
      <c r="G3275" t="s">
        <v>3446</v>
      </c>
      <c r="H3275">
        <v>10518</v>
      </c>
    </row>
    <row r="3276" spans="1:8">
      <c r="A3276">
        <v>7902</v>
      </c>
      <c r="B3276" t="s">
        <v>569</v>
      </c>
      <c r="C3276">
        <v>119</v>
      </c>
      <c r="D3276" t="s">
        <v>1139</v>
      </c>
      <c r="E3276">
        <v>1182</v>
      </c>
      <c r="F3276" s="48" t="str">
        <f t="shared" si="51"/>
        <v>Tỉnh Đồng NaiHuyện Định QuánXã Túc Trưng</v>
      </c>
      <c r="G3276" t="s">
        <v>9092</v>
      </c>
      <c r="H3276">
        <v>10519</v>
      </c>
    </row>
    <row r="3277" spans="1:8">
      <c r="A3277">
        <v>7903</v>
      </c>
      <c r="B3277" t="s">
        <v>569</v>
      </c>
      <c r="C3277">
        <v>119</v>
      </c>
      <c r="D3277" t="s">
        <v>1139</v>
      </c>
      <c r="E3277">
        <v>1182</v>
      </c>
      <c r="F3277" s="48" t="str">
        <f t="shared" si="51"/>
        <v>Tỉnh Đồng NaiHuyện Định QuánXã Gia Canh</v>
      </c>
      <c r="G3277" t="s">
        <v>9093</v>
      </c>
      <c r="H3277">
        <v>10520</v>
      </c>
    </row>
    <row r="3278" spans="1:8">
      <c r="A3278">
        <v>7904</v>
      </c>
      <c r="B3278" t="s">
        <v>569</v>
      </c>
      <c r="C3278">
        <v>119</v>
      </c>
      <c r="D3278" t="s">
        <v>1139</v>
      </c>
      <c r="E3278">
        <v>1182</v>
      </c>
      <c r="F3278" s="48" t="str">
        <f t="shared" si="51"/>
        <v>Tỉnh Đồng NaiHuyện Định QuánXã Ngọc Định</v>
      </c>
      <c r="G3278" t="s">
        <v>9094</v>
      </c>
      <c r="H3278">
        <v>10521</v>
      </c>
    </row>
    <row r="3279" spans="1:8">
      <c r="A3279">
        <v>7905</v>
      </c>
      <c r="B3279" t="s">
        <v>569</v>
      </c>
      <c r="C3279">
        <v>119</v>
      </c>
      <c r="D3279" t="s">
        <v>1139</v>
      </c>
      <c r="E3279">
        <v>1182</v>
      </c>
      <c r="F3279" s="48" t="str">
        <f t="shared" si="51"/>
        <v>Tỉnh Đồng NaiHuyện Định QuánXã Phú Vinh</v>
      </c>
      <c r="G3279" t="s">
        <v>2824</v>
      </c>
      <c r="H3279">
        <v>10522</v>
      </c>
    </row>
    <row r="3280" spans="1:8">
      <c r="A3280">
        <v>7906</v>
      </c>
      <c r="B3280" t="s">
        <v>569</v>
      </c>
      <c r="C3280">
        <v>119</v>
      </c>
      <c r="D3280" t="s">
        <v>1139</v>
      </c>
      <c r="E3280">
        <v>1182</v>
      </c>
      <c r="F3280" s="48" t="str">
        <f t="shared" si="51"/>
        <v>Tỉnh Đồng NaiHuyện Định QuánXã Phú Ngọc</v>
      </c>
      <c r="G3280" t="s">
        <v>9095</v>
      </c>
      <c r="H3280">
        <v>10523</v>
      </c>
    </row>
    <row r="3281" spans="1:8">
      <c r="A3281">
        <v>7907</v>
      </c>
      <c r="B3281" t="s">
        <v>569</v>
      </c>
      <c r="C3281">
        <v>119</v>
      </c>
      <c r="D3281" t="s">
        <v>1139</v>
      </c>
      <c r="E3281">
        <v>1182</v>
      </c>
      <c r="F3281" s="48" t="str">
        <f t="shared" si="51"/>
        <v>Tỉnh Đồng NaiHuyện Định QuánXã Phú Cường</v>
      </c>
      <c r="G3281" t="s">
        <v>1873</v>
      </c>
      <c r="H3281">
        <v>10524</v>
      </c>
    </row>
    <row r="3282" spans="1:8">
      <c r="A3282">
        <v>9182</v>
      </c>
      <c r="B3282" t="s">
        <v>569</v>
      </c>
      <c r="C3282">
        <v>119</v>
      </c>
      <c r="D3282" t="s">
        <v>1141</v>
      </c>
      <c r="E3282">
        <v>1184</v>
      </c>
      <c r="F3282" s="48" t="str">
        <f t="shared" si="51"/>
        <v>Tỉnh Đồng NaiHuyện Thống NhấtXã Gia Tân 2</v>
      </c>
      <c r="G3282" t="s">
        <v>9041</v>
      </c>
      <c r="H3282">
        <v>10406</v>
      </c>
    </row>
    <row r="3283" spans="1:8">
      <c r="A3283">
        <v>9183</v>
      </c>
      <c r="B3283" t="s">
        <v>569</v>
      </c>
      <c r="C3283">
        <v>119</v>
      </c>
      <c r="D3283" t="s">
        <v>1141</v>
      </c>
      <c r="E3283">
        <v>1184</v>
      </c>
      <c r="F3283" s="48" t="str">
        <f t="shared" si="51"/>
        <v>Tỉnh Đồng NaiHuyện Thống NhấtXã Bàu Hàm 2</v>
      </c>
      <c r="G3283" t="s">
        <v>9042</v>
      </c>
      <c r="H3283">
        <v>10407</v>
      </c>
    </row>
    <row r="3284" spans="1:8">
      <c r="A3284">
        <v>9184</v>
      </c>
      <c r="B3284" t="s">
        <v>569</v>
      </c>
      <c r="C3284">
        <v>119</v>
      </c>
      <c r="D3284" t="s">
        <v>1141</v>
      </c>
      <c r="E3284">
        <v>1184</v>
      </c>
      <c r="F3284" s="48" t="str">
        <f t="shared" si="51"/>
        <v>Tỉnh Đồng NaiHuyện Thống NhấtXã Gia Tân 1</v>
      </c>
      <c r="G3284" t="s">
        <v>9043</v>
      </c>
      <c r="H3284">
        <v>10408</v>
      </c>
    </row>
    <row r="3285" spans="1:8">
      <c r="A3285">
        <v>9185</v>
      </c>
      <c r="B3285" t="s">
        <v>569</v>
      </c>
      <c r="C3285">
        <v>119</v>
      </c>
      <c r="D3285" t="s">
        <v>1141</v>
      </c>
      <c r="E3285">
        <v>1184</v>
      </c>
      <c r="F3285" s="48" t="str">
        <f t="shared" si="51"/>
        <v>Tỉnh Đồng NaiHuyện Thống NhấtXã Lộ 25</v>
      </c>
      <c r="G3285" t="s">
        <v>9044</v>
      </c>
      <c r="H3285">
        <v>10409</v>
      </c>
    </row>
    <row r="3286" spans="1:8">
      <c r="A3286">
        <v>9186</v>
      </c>
      <c r="B3286" t="s">
        <v>569</v>
      </c>
      <c r="C3286">
        <v>119</v>
      </c>
      <c r="D3286" t="s">
        <v>1141</v>
      </c>
      <c r="E3286">
        <v>1184</v>
      </c>
      <c r="F3286" s="48" t="str">
        <f t="shared" si="51"/>
        <v>Tỉnh Đồng NaiHuyện Thống NhấtXã Gia Kiệm</v>
      </c>
      <c r="G3286" t="s">
        <v>9045</v>
      </c>
      <c r="H3286">
        <v>10410</v>
      </c>
    </row>
    <row r="3287" spans="1:8">
      <c r="A3287">
        <v>9187</v>
      </c>
      <c r="B3287" t="s">
        <v>569</v>
      </c>
      <c r="C3287">
        <v>119</v>
      </c>
      <c r="D3287" t="s">
        <v>1141</v>
      </c>
      <c r="E3287">
        <v>1184</v>
      </c>
      <c r="F3287" s="48" t="str">
        <f t="shared" si="51"/>
        <v>Tỉnh Đồng NaiHuyện Thống NhấtXã Quang Trung</v>
      </c>
      <c r="G3287" t="s">
        <v>1400</v>
      </c>
      <c r="H3287">
        <v>10411</v>
      </c>
    </row>
    <row r="3288" spans="1:8">
      <c r="A3288">
        <v>9188</v>
      </c>
      <c r="B3288" t="s">
        <v>569</v>
      </c>
      <c r="C3288">
        <v>119</v>
      </c>
      <c r="D3288" t="s">
        <v>1141</v>
      </c>
      <c r="E3288">
        <v>1184</v>
      </c>
      <c r="F3288" s="48" t="str">
        <f t="shared" si="51"/>
        <v>Tỉnh Đồng NaiHuyện Thống NhấtXã Gia Tân 3</v>
      </c>
      <c r="G3288" t="s">
        <v>9046</v>
      </c>
      <c r="H3288">
        <v>10412</v>
      </c>
    </row>
    <row r="3289" spans="1:8">
      <c r="A3289">
        <v>9189</v>
      </c>
      <c r="B3289" t="s">
        <v>569</v>
      </c>
      <c r="C3289">
        <v>119</v>
      </c>
      <c r="D3289" t="s">
        <v>1141</v>
      </c>
      <c r="E3289">
        <v>1184</v>
      </c>
      <c r="F3289" s="48" t="str">
        <f t="shared" si="51"/>
        <v>Tỉnh Đồng NaiHuyện Thống NhấtXã Xuân Thiện</v>
      </c>
      <c r="G3289" t="s">
        <v>8667</v>
      </c>
      <c r="H3289">
        <v>10413</v>
      </c>
    </row>
    <row r="3290" spans="1:8">
      <c r="A3290">
        <v>9190</v>
      </c>
      <c r="B3290" t="s">
        <v>569</v>
      </c>
      <c r="C3290">
        <v>119</v>
      </c>
      <c r="D3290" t="s">
        <v>1141</v>
      </c>
      <c r="E3290">
        <v>1184</v>
      </c>
      <c r="F3290" s="48" t="str">
        <f t="shared" si="51"/>
        <v>Tỉnh Đồng NaiHuyện Thống NhấtXã Hưng Lộc</v>
      </c>
      <c r="G3290" t="s">
        <v>5233</v>
      </c>
      <c r="H3290">
        <v>10414</v>
      </c>
    </row>
    <row r="3291" spans="1:8">
      <c r="A3291">
        <v>9191</v>
      </c>
      <c r="B3291" t="s">
        <v>569</v>
      </c>
      <c r="C3291">
        <v>119</v>
      </c>
      <c r="D3291" t="s">
        <v>1141</v>
      </c>
      <c r="E3291">
        <v>1184</v>
      </c>
      <c r="F3291" s="48" t="str">
        <f t="shared" si="51"/>
        <v>Tỉnh Đồng NaiHuyện Thống NhấtXã Xuân Thạnh</v>
      </c>
      <c r="G3291" t="s">
        <v>9047</v>
      </c>
      <c r="H3291">
        <v>10415</v>
      </c>
    </row>
    <row r="3292" spans="1:8">
      <c r="A3292">
        <v>9192</v>
      </c>
      <c r="B3292" t="s">
        <v>569</v>
      </c>
      <c r="C3292">
        <v>119</v>
      </c>
      <c r="D3292" t="s">
        <v>1142</v>
      </c>
      <c r="E3292">
        <v>1185</v>
      </c>
      <c r="F3292" s="48" t="str">
        <f t="shared" si="51"/>
        <v>Tỉnh Đồng NaiHuyện Cẩm MỹXã Xuân Đường</v>
      </c>
      <c r="G3292" t="s">
        <v>9048</v>
      </c>
      <c r="H3292">
        <v>10416</v>
      </c>
    </row>
    <row r="3293" spans="1:8">
      <c r="A3293">
        <v>9193</v>
      </c>
      <c r="B3293" t="s">
        <v>569</v>
      </c>
      <c r="C3293">
        <v>119</v>
      </c>
      <c r="D3293" t="s">
        <v>1142</v>
      </c>
      <c r="E3293">
        <v>1185</v>
      </c>
      <c r="F3293" s="48" t="str">
        <f t="shared" si="51"/>
        <v>Tỉnh Đồng NaiHuyện Cẩm MỹXã Thừa Đức</v>
      </c>
      <c r="G3293" t="s">
        <v>9032</v>
      </c>
      <c r="H3293">
        <v>10417</v>
      </c>
    </row>
    <row r="3294" spans="1:8">
      <c r="A3294">
        <v>9194</v>
      </c>
      <c r="B3294" t="s">
        <v>569</v>
      </c>
      <c r="C3294">
        <v>119</v>
      </c>
      <c r="D3294" t="s">
        <v>1142</v>
      </c>
      <c r="E3294">
        <v>1185</v>
      </c>
      <c r="F3294" s="48" t="str">
        <f t="shared" si="51"/>
        <v>Tỉnh Đồng NaiHuyện Cẩm MỹXã Xuân Mỹ</v>
      </c>
      <c r="G3294" t="s">
        <v>5316</v>
      </c>
      <c r="H3294">
        <v>10418</v>
      </c>
    </row>
    <row r="3295" spans="1:8">
      <c r="A3295">
        <v>9195</v>
      </c>
      <c r="B3295" t="s">
        <v>569</v>
      </c>
      <c r="C3295">
        <v>119</v>
      </c>
      <c r="D3295" t="s">
        <v>1142</v>
      </c>
      <c r="E3295">
        <v>1185</v>
      </c>
      <c r="F3295" s="48" t="str">
        <f t="shared" si="51"/>
        <v>Tỉnh Đồng NaiHuyện Cẩm MỹXã Long Giao</v>
      </c>
      <c r="G3295" t="s">
        <v>9049</v>
      </c>
      <c r="H3295">
        <v>10419</v>
      </c>
    </row>
    <row r="3296" spans="1:8">
      <c r="A3296">
        <v>9196</v>
      </c>
      <c r="B3296" t="s">
        <v>569</v>
      </c>
      <c r="C3296">
        <v>119</v>
      </c>
      <c r="D3296" t="s">
        <v>1142</v>
      </c>
      <c r="E3296">
        <v>1185</v>
      </c>
      <c r="F3296" s="48" t="str">
        <f t="shared" si="51"/>
        <v>Tỉnh Đồng NaiHuyện Cẩm MỹXã Xuân Đông</v>
      </c>
      <c r="G3296" t="s">
        <v>8892</v>
      </c>
      <c r="H3296">
        <v>10420</v>
      </c>
    </row>
    <row r="3297" spans="1:8">
      <c r="A3297">
        <v>9197</v>
      </c>
      <c r="B3297" t="s">
        <v>569</v>
      </c>
      <c r="C3297">
        <v>119</v>
      </c>
      <c r="D3297" t="s">
        <v>1142</v>
      </c>
      <c r="E3297">
        <v>1185</v>
      </c>
      <c r="F3297" s="48" t="str">
        <f t="shared" si="51"/>
        <v>Tỉnh Đồng NaiHuyện Cẩm MỹXã Nhân Nghĩa</v>
      </c>
      <c r="G3297" t="s">
        <v>2731</v>
      </c>
      <c r="H3297">
        <v>10421</v>
      </c>
    </row>
    <row r="3298" spans="1:8">
      <c r="A3298">
        <v>9198</v>
      </c>
      <c r="B3298" t="s">
        <v>569</v>
      </c>
      <c r="C3298">
        <v>119</v>
      </c>
      <c r="D3298" t="s">
        <v>1142</v>
      </c>
      <c r="E3298">
        <v>1185</v>
      </c>
      <c r="F3298" s="48" t="str">
        <f t="shared" si="51"/>
        <v>Tỉnh Đồng NaiHuyện Cẩm MỹXã Xuân Quế</v>
      </c>
      <c r="G3298" t="s">
        <v>9050</v>
      </c>
      <c r="H3298">
        <v>10422</v>
      </c>
    </row>
    <row r="3299" spans="1:8">
      <c r="A3299">
        <v>9199</v>
      </c>
      <c r="B3299" t="s">
        <v>569</v>
      </c>
      <c r="C3299">
        <v>119</v>
      </c>
      <c r="D3299" t="s">
        <v>1142</v>
      </c>
      <c r="E3299">
        <v>1185</v>
      </c>
      <c r="F3299" s="48" t="str">
        <f t="shared" si="51"/>
        <v>Tỉnh Đồng NaiHuyện Cẩm MỹXã Sông Nhạn</v>
      </c>
      <c r="G3299" t="s">
        <v>9051</v>
      </c>
      <c r="H3299">
        <v>10423</v>
      </c>
    </row>
    <row r="3300" spans="1:8">
      <c r="A3300">
        <v>9200</v>
      </c>
      <c r="B3300" t="s">
        <v>569</v>
      </c>
      <c r="C3300">
        <v>119</v>
      </c>
      <c r="D3300" t="s">
        <v>1142</v>
      </c>
      <c r="E3300">
        <v>1185</v>
      </c>
      <c r="F3300" s="48" t="str">
        <f t="shared" si="51"/>
        <v>Tỉnh Đồng NaiHuyện Cẩm MỹXã Bảo Bình</v>
      </c>
      <c r="G3300" t="s">
        <v>9052</v>
      </c>
      <c r="H3300">
        <v>10424</v>
      </c>
    </row>
    <row r="3301" spans="1:8">
      <c r="A3301">
        <v>9201</v>
      </c>
      <c r="B3301" t="s">
        <v>569</v>
      </c>
      <c r="C3301">
        <v>119</v>
      </c>
      <c r="D3301" t="s">
        <v>1142</v>
      </c>
      <c r="E3301">
        <v>1185</v>
      </c>
      <c r="F3301" s="48" t="str">
        <f t="shared" si="51"/>
        <v>Tỉnh Đồng NaiHuyện Cẩm MỹXã Xuân Bảo</v>
      </c>
      <c r="G3301" t="s">
        <v>9053</v>
      </c>
      <c r="H3301">
        <v>10425</v>
      </c>
    </row>
    <row r="3302" spans="1:8">
      <c r="A3302">
        <v>9202</v>
      </c>
      <c r="B3302" t="s">
        <v>569</v>
      </c>
      <c r="C3302">
        <v>119</v>
      </c>
      <c r="D3302" t="s">
        <v>1142</v>
      </c>
      <c r="E3302">
        <v>1185</v>
      </c>
      <c r="F3302" s="48" t="str">
        <f t="shared" si="51"/>
        <v>Tỉnh Đồng NaiHuyện Cẩm MỹXã Xuân Tây</v>
      </c>
      <c r="G3302" t="s">
        <v>9054</v>
      </c>
      <c r="H3302">
        <v>10426</v>
      </c>
    </row>
    <row r="3303" spans="1:8">
      <c r="A3303">
        <v>9203</v>
      </c>
      <c r="B3303" t="s">
        <v>569</v>
      </c>
      <c r="C3303">
        <v>119</v>
      </c>
      <c r="D3303" t="s">
        <v>1142</v>
      </c>
      <c r="E3303">
        <v>1185</v>
      </c>
      <c r="F3303" s="48" t="str">
        <f t="shared" si="51"/>
        <v>Tỉnh Đồng NaiHuyện Cẩm MỹXã Sông Ray</v>
      </c>
      <c r="G3303" t="s">
        <v>9055</v>
      </c>
      <c r="H3303">
        <v>10427</v>
      </c>
    </row>
    <row r="3304" spans="1:8">
      <c r="A3304">
        <v>9204</v>
      </c>
      <c r="B3304" t="s">
        <v>569</v>
      </c>
      <c r="C3304">
        <v>119</v>
      </c>
      <c r="D3304" t="s">
        <v>1142</v>
      </c>
      <c r="E3304">
        <v>1185</v>
      </c>
      <c r="F3304" s="48" t="str">
        <f t="shared" si="51"/>
        <v>Tỉnh Đồng NaiHuyện Cẩm MỹXã Lâm San</v>
      </c>
      <c r="G3304" t="s">
        <v>9056</v>
      </c>
      <c r="H3304">
        <v>10428</v>
      </c>
    </row>
    <row r="3305" spans="1:8">
      <c r="A3305">
        <v>9205</v>
      </c>
      <c r="B3305" t="s">
        <v>569</v>
      </c>
      <c r="C3305">
        <v>119</v>
      </c>
      <c r="D3305" t="s">
        <v>1143</v>
      </c>
      <c r="E3305">
        <v>1186</v>
      </c>
      <c r="F3305" s="48" t="str">
        <f t="shared" si="51"/>
        <v>Tỉnh Đồng NaiHuyện Long ThànhThị trấn Long Thành</v>
      </c>
      <c r="G3305" t="s">
        <v>8954</v>
      </c>
      <c r="H3305">
        <v>10429</v>
      </c>
    </row>
    <row r="3306" spans="1:8">
      <c r="A3306">
        <v>9206</v>
      </c>
      <c r="B3306" t="s">
        <v>569</v>
      </c>
      <c r="C3306">
        <v>119</v>
      </c>
      <c r="D3306" t="s">
        <v>1143</v>
      </c>
      <c r="E3306">
        <v>1186</v>
      </c>
      <c r="F3306" s="48" t="str">
        <f t="shared" si="51"/>
        <v>Tỉnh Đồng NaiHuyện Long ThànhXã An Phước</v>
      </c>
      <c r="G3306" t="s">
        <v>8769</v>
      </c>
      <c r="H3306">
        <v>10430</v>
      </c>
    </row>
    <row r="3307" spans="1:8">
      <c r="A3307">
        <v>9207</v>
      </c>
      <c r="B3307" t="s">
        <v>569</v>
      </c>
      <c r="C3307">
        <v>119</v>
      </c>
      <c r="D3307" t="s">
        <v>1143</v>
      </c>
      <c r="E3307">
        <v>1186</v>
      </c>
      <c r="F3307" s="48" t="str">
        <f t="shared" si="51"/>
        <v>Tỉnh Đồng NaiHuyện Long ThànhXã Bình An</v>
      </c>
      <c r="G3307" t="s">
        <v>3857</v>
      </c>
      <c r="H3307">
        <v>10431</v>
      </c>
    </row>
    <row r="3308" spans="1:8">
      <c r="A3308">
        <v>9208</v>
      </c>
      <c r="B3308" t="s">
        <v>569</v>
      </c>
      <c r="C3308">
        <v>119</v>
      </c>
      <c r="D3308" t="s">
        <v>1143</v>
      </c>
      <c r="E3308">
        <v>1186</v>
      </c>
      <c r="F3308" s="48" t="str">
        <f t="shared" si="51"/>
        <v>Tỉnh Đồng NaiHuyện Long ThànhXã Bàu Cạn</v>
      </c>
      <c r="G3308" t="s">
        <v>9057</v>
      </c>
      <c r="H3308">
        <v>10432</v>
      </c>
    </row>
    <row r="3309" spans="1:8">
      <c r="A3309">
        <v>9209</v>
      </c>
      <c r="B3309" t="s">
        <v>569</v>
      </c>
      <c r="C3309">
        <v>119</v>
      </c>
      <c r="D3309" t="s">
        <v>1143</v>
      </c>
      <c r="E3309">
        <v>1186</v>
      </c>
      <c r="F3309" s="48" t="str">
        <f t="shared" si="51"/>
        <v>Tỉnh Đồng NaiHuyện Long ThànhXã Tân Hiệp</v>
      </c>
      <c r="G3309" t="s">
        <v>3793</v>
      </c>
      <c r="H3309">
        <v>10433</v>
      </c>
    </row>
    <row r="3310" spans="1:8">
      <c r="A3310">
        <v>9210</v>
      </c>
      <c r="B3310" t="s">
        <v>569</v>
      </c>
      <c r="C3310">
        <v>119</v>
      </c>
      <c r="D3310" t="s">
        <v>1143</v>
      </c>
      <c r="E3310">
        <v>1186</v>
      </c>
      <c r="F3310" s="48" t="str">
        <f t="shared" si="51"/>
        <v>Tỉnh Đồng NaiHuyện Long ThànhXã An Hoà</v>
      </c>
      <c r="G3310" t="s">
        <v>2316</v>
      </c>
      <c r="H3310">
        <v>10434</v>
      </c>
    </row>
    <row r="3311" spans="1:8">
      <c r="A3311">
        <v>9211</v>
      </c>
      <c r="B3311" t="s">
        <v>569</v>
      </c>
      <c r="C3311">
        <v>119</v>
      </c>
      <c r="D3311" t="s">
        <v>1143</v>
      </c>
      <c r="E3311">
        <v>1186</v>
      </c>
      <c r="F3311" s="48" t="str">
        <f t="shared" si="51"/>
        <v>Tỉnh Đồng NaiHuyện Long ThànhXã Tam Phước</v>
      </c>
      <c r="G3311" t="s">
        <v>7428</v>
      </c>
      <c r="H3311">
        <v>10435</v>
      </c>
    </row>
    <row r="3312" spans="1:8">
      <c r="A3312">
        <v>9212</v>
      </c>
      <c r="B3312" t="s">
        <v>569</v>
      </c>
      <c r="C3312">
        <v>119</v>
      </c>
      <c r="D3312" t="s">
        <v>1143</v>
      </c>
      <c r="E3312">
        <v>1186</v>
      </c>
      <c r="F3312" s="48" t="str">
        <f t="shared" si="51"/>
        <v>Tỉnh Đồng NaiHuyện Long ThànhXã Phước Tân</v>
      </c>
      <c r="G3312" t="s">
        <v>6144</v>
      </c>
      <c r="H3312">
        <v>10436</v>
      </c>
    </row>
    <row r="3313" spans="1:8">
      <c r="A3313">
        <v>9213</v>
      </c>
      <c r="B3313" t="s">
        <v>569</v>
      </c>
      <c r="C3313">
        <v>119</v>
      </c>
      <c r="D3313" t="s">
        <v>1143</v>
      </c>
      <c r="E3313">
        <v>1186</v>
      </c>
      <c r="F3313" s="48" t="str">
        <f t="shared" si="51"/>
        <v>Tỉnh Đồng NaiHuyện Long ThànhXã Long Hưng</v>
      </c>
      <c r="G3313" t="s">
        <v>3219</v>
      </c>
      <c r="H3313">
        <v>10437</v>
      </c>
    </row>
    <row r="3314" spans="1:8">
      <c r="A3314">
        <v>9214</v>
      </c>
      <c r="B3314" t="s">
        <v>569</v>
      </c>
      <c r="C3314">
        <v>119</v>
      </c>
      <c r="D3314" t="s">
        <v>1143</v>
      </c>
      <c r="E3314">
        <v>1186</v>
      </c>
      <c r="F3314" s="48" t="str">
        <f t="shared" si="51"/>
        <v>Tỉnh Đồng NaiHuyện Long ThànhXã Phước Bình</v>
      </c>
      <c r="G3314" t="s">
        <v>7391</v>
      </c>
      <c r="H3314">
        <v>10438</v>
      </c>
    </row>
    <row r="3315" spans="1:8">
      <c r="A3315">
        <v>9215</v>
      </c>
      <c r="B3315" t="s">
        <v>569</v>
      </c>
      <c r="C3315">
        <v>119</v>
      </c>
      <c r="D3315" t="s">
        <v>1143</v>
      </c>
      <c r="E3315">
        <v>1186</v>
      </c>
      <c r="F3315" s="48" t="str">
        <f t="shared" si="51"/>
        <v>Tỉnh Đồng NaiHuyện Long ThànhXã Long Đức</v>
      </c>
      <c r="G3315" t="s">
        <v>7148</v>
      </c>
      <c r="H3315">
        <v>10439</v>
      </c>
    </row>
    <row r="3316" spans="1:8">
      <c r="A3316">
        <v>9216</v>
      </c>
      <c r="B3316" t="s">
        <v>569</v>
      </c>
      <c r="C3316">
        <v>119</v>
      </c>
      <c r="D3316" t="s">
        <v>1143</v>
      </c>
      <c r="E3316">
        <v>1186</v>
      </c>
      <c r="F3316" s="48" t="str">
        <f t="shared" si="51"/>
        <v>Tỉnh Đồng NaiHuyện Long ThànhXã Lộc An</v>
      </c>
      <c r="G3316" t="s">
        <v>4809</v>
      </c>
      <c r="H3316">
        <v>10440</v>
      </c>
    </row>
    <row r="3317" spans="1:8">
      <c r="A3317">
        <v>9217</v>
      </c>
      <c r="B3317" t="s">
        <v>569</v>
      </c>
      <c r="C3317">
        <v>119</v>
      </c>
      <c r="D3317" t="s">
        <v>1143</v>
      </c>
      <c r="E3317">
        <v>1186</v>
      </c>
      <c r="F3317" s="48" t="str">
        <f t="shared" si="51"/>
        <v>Tỉnh Đồng NaiHuyện Long ThànhXã Bình Sơn</v>
      </c>
      <c r="G3317" t="s">
        <v>2788</v>
      </c>
      <c r="H3317">
        <v>10441</v>
      </c>
    </row>
    <row r="3318" spans="1:8">
      <c r="A3318">
        <v>9218</v>
      </c>
      <c r="B3318" t="s">
        <v>569</v>
      </c>
      <c r="C3318">
        <v>119</v>
      </c>
      <c r="D3318" t="s">
        <v>1143</v>
      </c>
      <c r="E3318">
        <v>1186</v>
      </c>
      <c r="F3318" s="48" t="str">
        <f t="shared" si="51"/>
        <v>Tỉnh Đồng NaiHuyện Long ThànhXã Tam An</v>
      </c>
      <c r="G3318" t="s">
        <v>7427</v>
      </c>
      <c r="H3318">
        <v>10442</v>
      </c>
    </row>
    <row r="3319" spans="1:8">
      <c r="A3319">
        <v>9219</v>
      </c>
      <c r="B3319" t="s">
        <v>569</v>
      </c>
      <c r="C3319">
        <v>119</v>
      </c>
      <c r="D3319" t="s">
        <v>1143</v>
      </c>
      <c r="E3319">
        <v>1186</v>
      </c>
      <c r="F3319" s="48" t="str">
        <f t="shared" si="51"/>
        <v>Tỉnh Đồng NaiHuyện Long ThànhXã Cẩm Đường</v>
      </c>
      <c r="G3319" t="s">
        <v>9058</v>
      </c>
      <c r="H3319">
        <v>10443</v>
      </c>
    </row>
    <row r="3320" spans="1:8">
      <c r="A3320">
        <v>9220</v>
      </c>
      <c r="B3320" t="s">
        <v>569</v>
      </c>
      <c r="C3320">
        <v>119</v>
      </c>
      <c r="D3320" t="s">
        <v>1143</v>
      </c>
      <c r="E3320">
        <v>1186</v>
      </c>
      <c r="F3320" s="48" t="str">
        <f t="shared" si="51"/>
        <v>Tỉnh Đồng NaiHuyện Long ThànhXã Long An</v>
      </c>
      <c r="G3320" t="s">
        <v>7363</v>
      </c>
      <c r="H3320">
        <v>10444</v>
      </c>
    </row>
    <row r="3321" spans="1:8">
      <c r="A3321">
        <v>9221</v>
      </c>
      <c r="B3321" t="s">
        <v>569</v>
      </c>
      <c r="C3321">
        <v>119</v>
      </c>
      <c r="D3321" t="s">
        <v>1143</v>
      </c>
      <c r="E3321">
        <v>1186</v>
      </c>
      <c r="F3321" s="48" t="str">
        <f t="shared" si="51"/>
        <v>Tỉnh Đồng NaiHuyện Long ThànhXã Suối Trầu</v>
      </c>
      <c r="G3321" t="s">
        <v>9059</v>
      </c>
      <c r="H3321">
        <v>10445</v>
      </c>
    </row>
    <row r="3322" spans="1:8">
      <c r="A3322">
        <v>9222</v>
      </c>
      <c r="B3322" t="s">
        <v>569</v>
      </c>
      <c r="C3322">
        <v>119</v>
      </c>
      <c r="D3322" t="s">
        <v>1143</v>
      </c>
      <c r="E3322">
        <v>1186</v>
      </c>
      <c r="F3322" s="48" t="str">
        <f t="shared" si="51"/>
        <v>Tỉnh Đồng NaiHuyện Long ThànhXã Long Phước</v>
      </c>
      <c r="G3322" t="s">
        <v>6311</v>
      </c>
      <c r="H3322">
        <v>10446</v>
      </c>
    </row>
    <row r="3323" spans="1:8">
      <c r="A3323">
        <v>9223</v>
      </c>
      <c r="B3323" t="s">
        <v>569</v>
      </c>
      <c r="C3323">
        <v>119</v>
      </c>
      <c r="D3323" t="s">
        <v>1143</v>
      </c>
      <c r="E3323">
        <v>1186</v>
      </c>
      <c r="F3323" s="48" t="str">
        <f t="shared" si="51"/>
        <v>Tỉnh Đồng NaiHuyện Long ThànhXã Phước Thái</v>
      </c>
      <c r="G3323" t="s">
        <v>8675</v>
      </c>
      <c r="H3323">
        <v>10447</v>
      </c>
    </row>
    <row r="3324" spans="1:8">
      <c r="A3324">
        <v>9224</v>
      </c>
      <c r="B3324" t="s">
        <v>569</v>
      </c>
      <c r="C3324">
        <v>119</v>
      </c>
      <c r="D3324" t="s">
        <v>1135</v>
      </c>
      <c r="E3324">
        <v>1178</v>
      </c>
      <c r="F3324" s="48" t="str">
        <f t="shared" si="51"/>
        <v>Tỉnh Đồng NaiThành phố Biên HòaPhường Hố Nai</v>
      </c>
      <c r="G3324" t="s">
        <v>9060</v>
      </c>
      <c r="H3324">
        <v>10448</v>
      </c>
    </row>
    <row r="3325" spans="1:8">
      <c r="A3325">
        <v>9290</v>
      </c>
      <c r="B3325" t="s">
        <v>569</v>
      </c>
      <c r="C3325">
        <v>119</v>
      </c>
      <c r="D3325" t="s">
        <v>1135</v>
      </c>
      <c r="E3325">
        <v>1178</v>
      </c>
      <c r="F3325" s="48" t="str">
        <f t="shared" si="51"/>
        <v>Tỉnh Đồng NaiThành phố Biên HòaXã An Hoà</v>
      </c>
      <c r="G3325" t="s">
        <v>2316</v>
      </c>
      <c r="H3325">
        <v>10449</v>
      </c>
    </row>
    <row r="3326" spans="1:8">
      <c r="A3326">
        <v>9291</v>
      </c>
      <c r="B3326" t="s">
        <v>569</v>
      </c>
      <c r="C3326">
        <v>119</v>
      </c>
      <c r="D3326" t="s">
        <v>1135</v>
      </c>
      <c r="E3326">
        <v>1178</v>
      </c>
      <c r="F3326" s="48" t="str">
        <f t="shared" si="51"/>
        <v>Tỉnh Đồng NaiThành phố Biên HòaPhường Tam Hòa</v>
      </c>
      <c r="G3326" t="s">
        <v>9061</v>
      </c>
      <c r="H3326">
        <v>10450</v>
      </c>
    </row>
    <row r="3327" spans="1:8">
      <c r="A3327">
        <v>9292</v>
      </c>
      <c r="B3327" t="s">
        <v>569</v>
      </c>
      <c r="C3327">
        <v>119</v>
      </c>
      <c r="D3327" t="s">
        <v>1135</v>
      </c>
      <c r="E3327">
        <v>1178</v>
      </c>
      <c r="F3327" s="48" t="str">
        <f t="shared" si="51"/>
        <v>Tỉnh Đồng NaiThành phố Biên HòaPhường Tân Vạn</v>
      </c>
      <c r="G3327" t="s">
        <v>9062</v>
      </c>
      <c r="H3327">
        <v>10451</v>
      </c>
    </row>
    <row r="3328" spans="1:8">
      <c r="A3328">
        <v>9293</v>
      </c>
      <c r="B3328" t="s">
        <v>569</v>
      </c>
      <c r="C3328">
        <v>119</v>
      </c>
      <c r="D3328" t="s">
        <v>1135</v>
      </c>
      <c r="E3328">
        <v>1178</v>
      </c>
      <c r="F3328" s="48" t="str">
        <f t="shared" si="51"/>
        <v>Tỉnh Đồng NaiThành phố Biên HòaPhường An Bình</v>
      </c>
      <c r="G3328" t="s">
        <v>2032</v>
      </c>
      <c r="H3328">
        <v>10452</v>
      </c>
    </row>
    <row r="3329" spans="1:8">
      <c r="A3329">
        <v>9294</v>
      </c>
      <c r="B3329" t="s">
        <v>569</v>
      </c>
      <c r="C3329">
        <v>119</v>
      </c>
      <c r="D3329" t="s">
        <v>1135</v>
      </c>
      <c r="E3329">
        <v>1178</v>
      </c>
      <c r="F3329" s="48" t="str">
        <f t="shared" si="51"/>
        <v>Tỉnh Đồng NaiThành phố Biên HòaPhường Bửu Long</v>
      </c>
      <c r="G3329" t="s">
        <v>9063</v>
      </c>
      <c r="H3329">
        <v>10453</v>
      </c>
    </row>
    <row r="3330" spans="1:8">
      <c r="A3330">
        <v>9295</v>
      </c>
      <c r="B3330" t="s">
        <v>569</v>
      </c>
      <c r="C3330">
        <v>119</v>
      </c>
      <c r="D3330" t="s">
        <v>1135</v>
      </c>
      <c r="E3330">
        <v>1178</v>
      </c>
      <c r="F3330" s="48" t="str">
        <f t="shared" ref="F3330:F3393" si="52">B3330&amp;D3330&amp;G3330</f>
        <v>Tỉnh Đồng NaiThành phố Biên HòaPhường Tân Hòa</v>
      </c>
      <c r="G3330" t="s">
        <v>2841</v>
      </c>
      <c r="H3330">
        <v>10454</v>
      </c>
    </row>
    <row r="3331" spans="1:8">
      <c r="A3331">
        <v>9296</v>
      </c>
      <c r="B3331" t="s">
        <v>569</v>
      </c>
      <c r="C3331">
        <v>119</v>
      </c>
      <c r="D3331" t="s">
        <v>1135</v>
      </c>
      <c r="E3331">
        <v>1178</v>
      </c>
      <c r="F3331" s="48" t="str">
        <f t="shared" si="52"/>
        <v>Tỉnh Đồng NaiThành phố Biên HòaXã Tân Hạnh</v>
      </c>
      <c r="G3331" t="s">
        <v>8766</v>
      </c>
      <c r="H3331">
        <v>10455</v>
      </c>
    </row>
    <row r="3332" spans="1:8">
      <c r="A3332">
        <v>9297</v>
      </c>
      <c r="B3332" t="s">
        <v>569</v>
      </c>
      <c r="C3332">
        <v>119</v>
      </c>
      <c r="D3332" t="s">
        <v>1135</v>
      </c>
      <c r="E3332">
        <v>1178</v>
      </c>
      <c r="F3332" s="48" t="str">
        <f t="shared" si="52"/>
        <v>Tỉnh Đồng NaiThành phố Biên HòaPhường Trảng Dài</v>
      </c>
      <c r="G3332" t="s">
        <v>9064</v>
      </c>
      <c r="H3332">
        <v>10456</v>
      </c>
    </row>
    <row r="3333" spans="1:8">
      <c r="A3333">
        <v>9298</v>
      </c>
      <c r="B3333" t="s">
        <v>569</v>
      </c>
      <c r="C3333">
        <v>119</v>
      </c>
      <c r="D3333" t="s">
        <v>1135</v>
      </c>
      <c r="E3333">
        <v>1178</v>
      </c>
      <c r="F3333" s="48" t="str">
        <f t="shared" si="52"/>
        <v>Tỉnh Đồng NaiThành phố Biên HòaPhường Thống Nhất</v>
      </c>
      <c r="G3333" t="s">
        <v>1608</v>
      </c>
      <c r="H3333">
        <v>10457</v>
      </c>
    </row>
    <row r="3334" spans="1:8">
      <c r="A3334">
        <v>9299</v>
      </c>
      <c r="B3334" t="s">
        <v>569</v>
      </c>
      <c r="C3334">
        <v>119</v>
      </c>
      <c r="D3334" t="s">
        <v>1135</v>
      </c>
      <c r="E3334">
        <v>1178</v>
      </c>
      <c r="F3334" s="48" t="str">
        <f t="shared" si="52"/>
        <v>Tỉnh Đồng NaiThành phố Biên HòaPhường Tân Biên</v>
      </c>
      <c r="G3334" t="s">
        <v>9065</v>
      </c>
      <c r="H3334">
        <v>10458</v>
      </c>
    </row>
    <row r="3335" spans="1:8">
      <c r="A3335">
        <v>9300</v>
      </c>
      <c r="B3335" t="s">
        <v>569</v>
      </c>
      <c r="C3335">
        <v>119</v>
      </c>
      <c r="D3335" t="s">
        <v>1135</v>
      </c>
      <c r="E3335">
        <v>1178</v>
      </c>
      <c r="F3335" s="48" t="str">
        <f t="shared" si="52"/>
        <v>Tỉnh Đồng NaiThành phố Biên HòaXã Hiệp Hòa</v>
      </c>
      <c r="G3335" t="s">
        <v>6041</v>
      </c>
      <c r="H3335">
        <v>10459</v>
      </c>
    </row>
    <row r="3336" spans="1:8">
      <c r="A3336">
        <v>9301</v>
      </c>
      <c r="B3336" t="s">
        <v>569</v>
      </c>
      <c r="C3336">
        <v>119</v>
      </c>
      <c r="D3336" t="s">
        <v>1135</v>
      </c>
      <c r="E3336">
        <v>1178</v>
      </c>
      <c r="F3336" s="48" t="str">
        <f t="shared" si="52"/>
        <v>Tỉnh Đồng NaiThành phố Biên HòaPhường Thanh Bình</v>
      </c>
      <c r="G3336" t="s">
        <v>1716</v>
      </c>
      <c r="H3336">
        <v>10460</v>
      </c>
    </row>
    <row r="3337" spans="1:8">
      <c r="A3337">
        <v>9302</v>
      </c>
      <c r="B3337" t="s">
        <v>569</v>
      </c>
      <c r="C3337">
        <v>119</v>
      </c>
      <c r="D3337" t="s">
        <v>1135</v>
      </c>
      <c r="E3337">
        <v>1178</v>
      </c>
      <c r="F3337" s="48" t="str">
        <f t="shared" si="52"/>
        <v>Tỉnh Đồng NaiThành phố Biên HòaPhường Long Bình Tân</v>
      </c>
      <c r="G3337" t="s">
        <v>9066</v>
      </c>
      <c r="H3337">
        <v>10461</v>
      </c>
    </row>
    <row r="3338" spans="1:8">
      <c r="A3338">
        <v>9303</v>
      </c>
      <c r="B3338" t="s">
        <v>569</v>
      </c>
      <c r="C3338">
        <v>119</v>
      </c>
      <c r="D3338" t="s">
        <v>1135</v>
      </c>
      <c r="E3338">
        <v>1178</v>
      </c>
      <c r="F3338" s="48" t="str">
        <f t="shared" si="52"/>
        <v>Tỉnh Đồng NaiThành phố Biên HòaPhường Long Bình</v>
      </c>
      <c r="G3338" t="s">
        <v>6508</v>
      </c>
      <c r="H3338">
        <v>10462</v>
      </c>
    </row>
    <row r="3339" spans="1:8">
      <c r="A3339">
        <v>9304</v>
      </c>
      <c r="B3339" t="s">
        <v>569</v>
      </c>
      <c r="C3339">
        <v>119</v>
      </c>
      <c r="D3339" t="s">
        <v>1135</v>
      </c>
      <c r="E3339">
        <v>1178</v>
      </c>
      <c r="F3339" s="48" t="str">
        <f t="shared" si="52"/>
        <v>Tỉnh Đồng NaiThành phố Biên HòaPhường Bửu Hòa</v>
      </c>
      <c r="G3339" t="s">
        <v>9067</v>
      </c>
      <c r="H3339">
        <v>10463</v>
      </c>
    </row>
    <row r="3340" spans="1:8">
      <c r="A3340">
        <v>9305</v>
      </c>
      <c r="B3340" t="s">
        <v>569</v>
      </c>
      <c r="C3340">
        <v>119</v>
      </c>
      <c r="D3340" t="s">
        <v>1135</v>
      </c>
      <c r="E3340">
        <v>1178</v>
      </c>
      <c r="F3340" s="48" t="str">
        <f t="shared" si="52"/>
        <v>Tỉnh Đồng NaiThành phố Biên HòaPhường Tân Phong</v>
      </c>
      <c r="G3340" t="s">
        <v>3063</v>
      </c>
      <c r="H3340">
        <v>10464</v>
      </c>
    </row>
    <row r="3341" spans="1:8">
      <c r="A3341">
        <v>9306</v>
      </c>
      <c r="B3341" t="s">
        <v>569</v>
      </c>
      <c r="C3341">
        <v>119</v>
      </c>
      <c r="D3341" t="s">
        <v>1135</v>
      </c>
      <c r="E3341">
        <v>1178</v>
      </c>
      <c r="F3341" s="48" t="str">
        <f t="shared" si="52"/>
        <v>Tỉnh Đồng NaiThành phố Biên HòaPhường Tân Hiệp</v>
      </c>
      <c r="G3341" t="s">
        <v>8831</v>
      </c>
      <c r="H3341">
        <v>10465</v>
      </c>
    </row>
    <row r="3342" spans="1:8">
      <c r="A3342">
        <v>9307</v>
      </c>
      <c r="B3342" t="s">
        <v>569</v>
      </c>
      <c r="C3342">
        <v>119</v>
      </c>
      <c r="D3342" t="s">
        <v>1135</v>
      </c>
      <c r="E3342">
        <v>1178</v>
      </c>
      <c r="F3342" s="48" t="str">
        <f t="shared" si="52"/>
        <v>Tỉnh Đồng NaiThành phố Biên HòaPhường Trung Dũng</v>
      </c>
      <c r="G3342" t="s">
        <v>9068</v>
      </c>
      <c r="H3342">
        <v>10466</v>
      </c>
    </row>
    <row r="3343" spans="1:8">
      <c r="A3343">
        <v>9308</v>
      </c>
      <c r="B3343" t="s">
        <v>569</v>
      </c>
      <c r="C3343">
        <v>119</v>
      </c>
      <c r="D3343" t="s">
        <v>1135</v>
      </c>
      <c r="E3343">
        <v>1178</v>
      </c>
      <c r="F3343" s="48" t="str">
        <f t="shared" si="52"/>
        <v>Tỉnh Đồng NaiThành phố Biên HòaPhường Hòa Bình</v>
      </c>
      <c r="G3343" t="s">
        <v>9069</v>
      </c>
      <c r="H3343">
        <v>10467</v>
      </c>
    </row>
    <row r="3344" spans="1:8">
      <c r="A3344">
        <v>9309</v>
      </c>
      <c r="B3344" t="s">
        <v>569</v>
      </c>
      <c r="C3344">
        <v>119</v>
      </c>
      <c r="D3344" t="s">
        <v>1135</v>
      </c>
      <c r="E3344">
        <v>1178</v>
      </c>
      <c r="F3344" s="48" t="str">
        <f t="shared" si="52"/>
        <v>Tỉnh Đồng NaiThành phố Biên HòaXã Tam Phước</v>
      </c>
      <c r="G3344" t="s">
        <v>7428</v>
      </c>
      <c r="H3344">
        <v>10468</v>
      </c>
    </row>
    <row r="3345" spans="1:8">
      <c r="A3345">
        <v>9310</v>
      </c>
      <c r="B3345" t="s">
        <v>569</v>
      </c>
      <c r="C3345">
        <v>119</v>
      </c>
      <c r="D3345" t="s">
        <v>1135</v>
      </c>
      <c r="E3345">
        <v>1178</v>
      </c>
      <c r="F3345" s="48" t="str">
        <f t="shared" si="52"/>
        <v>Tỉnh Đồng NaiThành phố Biên HòaXã Phước Tân</v>
      </c>
      <c r="G3345" t="s">
        <v>6144</v>
      </c>
      <c r="H3345">
        <v>10469</v>
      </c>
    </row>
    <row r="3346" spans="1:8">
      <c r="A3346">
        <v>9311</v>
      </c>
      <c r="B3346" t="s">
        <v>569</v>
      </c>
      <c r="C3346">
        <v>119</v>
      </c>
      <c r="D3346" t="s">
        <v>1135</v>
      </c>
      <c r="E3346">
        <v>1178</v>
      </c>
      <c r="F3346" s="48" t="str">
        <f t="shared" si="52"/>
        <v>Tỉnh Đồng NaiThành phố Biên HòaPhường Bình Đa</v>
      </c>
      <c r="G3346" t="s">
        <v>9070</v>
      </c>
      <c r="H3346">
        <v>10470</v>
      </c>
    </row>
    <row r="3347" spans="1:8">
      <c r="A3347">
        <v>9312</v>
      </c>
      <c r="B3347" t="s">
        <v>569</v>
      </c>
      <c r="C3347">
        <v>119</v>
      </c>
      <c r="D3347" t="s">
        <v>1135</v>
      </c>
      <c r="E3347">
        <v>1178</v>
      </c>
      <c r="F3347" s="48" t="str">
        <f t="shared" si="52"/>
        <v>Tỉnh Đồng NaiThành phố Biên HòaXã Long Hưng</v>
      </c>
      <c r="G3347" t="s">
        <v>3219</v>
      </c>
      <c r="H3347">
        <v>10471</v>
      </c>
    </row>
    <row r="3348" spans="1:8">
      <c r="A3348">
        <v>9313</v>
      </c>
      <c r="B3348" t="s">
        <v>569</v>
      </c>
      <c r="C3348">
        <v>119</v>
      </c>
      <c r="D3348" t="s">
        <v>1135</v>
      </c>
      <c r="E3348">
        <v>1178</v>
      </c>
      <c r="F3348" s="48" t="str">
        <f t="shared" si="52"/>
        <v>Tỉnh Đồng NaiThành phố Biên HòaPhường Quang Vinh</v>
      </c>
      <c r="G3348" t="s">
        <v>4453</v>
      </c>
      <c r="H3348">
        <v>10472</v>
      </c>
    </row>
    <row r="3349" spans="1:8">
      <c r="A3349">
        <v>9314</v>
      </c>
      <c r="B3349" t="s">
        <v>569</v>
      </c>
      <c r="C3349">
        <v>119</v>
      </c>
      <c r="D3349" t="s">
        <v>1135</v>
      </c>
      <c r="E3349">
        <v>1178</v>
      </c>
      <c r="F3349" s="48" t="str">
        <f t="shared" si="52"/>
        <v>Tỉnh Đồng NaiThành phố Biên HòaPhường Tân Tiến</v>
      </c>
      <c r="G3349" t="s">
        <v>7781</v>
      </c>
      <c r="H3349">
        <v>10473</v>
      </c>
    </row>
    <row r="3350" spans="1:8">
      <c r="A3350">
        <v>9315</v>
      </c>
      <c r="B3350" t="s">
        <v>569</v>
      </c>
      <c r="C3350">
        <v>119</v>
      </c>
      <c r="D3350" t="s">
        <v>1135</v>
      </c>
      <c r="E3350">
        <v>1178</v>
      </c>
      <c r="F3350" s="48" t="str">
        <f t="shared" si="52"/>
        <v>Tỉnh Đồng NaiThành phố Biên HòaPhường Tam Hiệp</v>
      </c>
      <c r="G3350" t="s">
        <v>9071</v>
      </c>
      <c r="H3350">
        <v>10474</v>
      </c>
    </row>
    <row r="3351" spans="1:8">
      <c r="A3351">
        <v>9316</v>
      </c>
      <c r="B3351" t="s">
        <v>569</v>
      </c>
      <c r="C3351">
        <v>119</v>
      </c>
      <c r="D3351" t="s">
        <v>1135</v>
      </c>
      <c r="E3351">
        <v>1178</v>
      </c>
      <c r="F3351" s="48" t="str">
        <f t="shared" si="52"/>
        <v>Tỉnh Đồng NaiThành phố Biên HòaPhường Tân Mai</v>
      </c>
      <c r="G3351" t="s">
        <v>2624</v>
      </c>
      <c r="H3351">
        <v>10475</v>
      </c>
    </row>
    <row r="3352" spans="1:8">
      <c r="A3352">
        <v>9317</v>
      </c>
      <c r="B3352" t="s">
        <v>569</v>
      </c>
      <c r="C3352">
        <v>119</v>
      </c>
      <c r="D3352" t="s">
        <v>1135</v>
      </c>
      <c r="E3352">
        <v>1178</v>
      </c>
      <c r="F3352" s="48" t="str">
        <f t="shared" si="52"/>
        <v>Tỉnh Đồng NaiThành phố Biên HòaPhường Quyết Thắng</v>
      </c>
      <c r="G3352" t="s">
        <v>3307</v>
      </c>
      <c r="H3352">
        <v>10476</v>
      </c>
    </row>
    <row r="3353" spans="1:8">
      <c r="A3353">
        <v>9318</v>
      </c>
      <c r="B3353" t="s">
        <v>569</v>
      </c>
      <c r="C3353">
        <v>119</v>
      </c>
      <c r="D3353" t="s">
        <v>1135</v>
      </c>
      <c r="E3353">
        <v>1178</v>
      </c>
      <c r="F3353" s="48" t="str">
        <f t="shared" si="52"/>
        <v>Tỉnh Đồng NaiThành phố Biên HòaXã Hóa An</v>
      </c>
      <c r="G3353" t="s">
        <v>9072</v>
      </c>
      <c r="H3353">
        <v>10477</v>
      </c>
    </row>
    <row r="3354" spans="1:8">
      <c r="A3354">
        <v>9319</v>
      </c>
      <c r="B3354" t="s">
        <v>569</v>
      </c>
      <c r="C3354">
        <v>119</v>
      </c>
      <c r="D3354" t="s">
        <v>1136</v>
      </c>
      <c r="E3354">
        <v>1179</v>
      </c>
      <c r="F3354" s="48" t="str">
        <f t="shared" si="52"/>
        <v>Tỉnh Đồng NaiThị xã Long KhánhXã Bảo Quang</v>
      </c>
      <c r="G3354" t="s">
        <v>9073</v>
      </c>
      <c r="H3354">
        <v>10478</v>
      </c>
    </row>
    <row r="3355" spans="1:8">
      <c r="A3355">
        <v>9320</v>
      </c>
      <c r="B3355" t="s">
        <v>569</v>
      </c>
      <c r="C3355">
        <v>119</v>
      </c>
      <c r="D3355" t="s">
        <v>1136</v>
      </c>
      <c r="E3355">
        <v>1179</v>
      </c>
      <c r="F3355" s="48" t="str">
        <f t="shared" si="52"/>
        <v>Tỉnh Đồng NaiThị xã Long KhánhXã Suối Tre</v>
      </c>
      <c r="G3355" t="s">
        <v>9074</v>
      </c>
      <c r="H3355">
        <v>10479</v>
      </c>
    </row>
    <row r="3356" spans="1:8">
      <c r="A3356">
        <v>9321</v>
      </c>
      <c r="B3356" t="s">
        <v>569</v>
      </c>
      <c r="C3356">
        <v>119</v>
      </c>
      <c r="D3356" t="s">
        <v>1136</v>
      </c>
      <c r="E3356">
        <v>1179</v>
      </c>
      <c r="F3356" s="48" t="str">
        <f t="shared" si="52"/>
        <v>Tỉnh Đồng NaiThị xã Long KhánhXã Bàu Sen</v>
      </c>
      <c r="G3356" t="s">
        <v>9075</v>
      </c>
      <c r="H3356">
        <v>10480</v>
      </c>
    </row>
    <row r="3357" spans="1:8">
      <c r="A3357">
        <v>9322</v>
      </c>
      <c r="B3357" t="s">
        <v>569</v>
      </c>
      <c r="C3357">
        <v>119</v>
      </c>
      <c r="D3357" t="s">
        <v>1136</v>
      </c>
      <c r="E3357">
        <v>1179</v>
      </c>
      <c r="F3357" s="48" t="str">
        <f t="shared" si="52"/>
        <v>Tỉnh Đồng NaiThị xã Long KhánhPhường Xuân Trung</v>
      </c>
      <c r="G3357" t="s">
        <v>9076</v>
      </c>
      <c r="H3357">
        <v>10481</v>
      </c>
    </row>
    <row r="3358" spans="1:8">
      <c r="A3358">
        <v>9323</v>
      </c>
      <c r="B3358" t="s">
        <v>569</v>
      </c>
      <c r="C3358">
        <v>119</v>
      </c>
      <c r="D3358" t="s">
        <v>1136</v>
      </c>
      <c r="E3358">
        <v>1179</v>
      </c>
      <c r="F3358" s="48" t="str">
        <f t="shared" si="52"/>
        <v>Tỉnh Đồng NaiThị xã Long KhánhPhường Xuân Bình</v>
      </c>
      <c r="G3358" t="s">
        <v>9077</v>
      </c>
      <c r="H3358">
        <v>10482</v>
      </c>
    </row>
    <row r="3359" spans="1:8">
      <c r="A3359">
        <v>9324</v>
      </c>
      <c r="B3359" t="s">
        <v>569</v>
      </c>
      <c r="C3359">
        <v>119</v>
      </c>
      <c r="D3359" t="s">
        <v>1136</v>
      </c>
      <c r="E3359">
        <v>1179</v>
      </c>
      <c r="F3359" s="48" t="str">
        <f t="shared" si="52"/>
        <v>Tỉnh Đồng NaiThị xã Long KhánhXã Bàu Trâm</v>
      </c>
      <c r="G3359" t="s">
        <v>9078</v>
      </c>
      <c r="H3359">
        <v>10483</v>
      </c>
    </row>
    <row r="3360" spans="1:8">
      <c r="A3360">
        <v>9325</v>
      </c>
      <c r="B3360" t="s">
        <v>569</v>
      </c>
      <c r="C3360">
        <v>119</v>
      </c>
      <c r="D3360" t="s">
        <v>1136</v>
      </c>
      <c r="E3360">
        <v>1179</v>
      </c>
      <c r="F3360" s="48" t="str">
        <f t="shared" si="52"/>
        <v>Tỉnh Đồng NaiThị xã Long KhánhPhường Phú Bình</v>
      </c>
      <c r="G3360" t="s">
        <v>4037</v>
      </c>
      <c r="H3360">
        <v>10484</v>
      </c>
    </row>
    <row r="3361" spans="1:8">
      <c r="A3361">
        <v>9326</v>
      </c>
      <c r="B3361" t="s">
        <v>569</v>
      </c>
      <c r="C3361">
        <v>119</v>
      </c>
      <c r="D3361" t="s">
        <v>1136</v>
      </c>
      <c r="E3361">
        <v>1179</v>
      </c>
      <c r="F3361" s="48" t="str">
        <f t="shared" si="52"/>
        <v>Tỉnh Đồng NaiThị xã Long KhánhPhường Xuân An</v>
      </c>
      <c r="G3361" t="s">
        <v>7663</v>
      </c>
      <c r="H3361">
        <v>10485</v>
      </c>
    </row>
    <row r="3362" spans="1:8">
      <c r="A3362">
        <v>9327</v>
      </c>
      <c r="B3362" t="s">
        <v>569</v>
      </c>
      <c r="C3362">
        <v>119</v>
      </c>
      <c r="D3362" t="s">
        <v>1136</v>
      </c>
      <c r="E3362">
        <v>1179</v>
      </c>
      <c r="F3362" s="48" t="str">
        <f t="shared" si="52"/>
        <v>Tỉnh Đồng NaiThị xã Long KhánhXã Bình Lộc</v>
      </c>
      <c r="G3362" t="s">
        <v>6433</v>
      </c>
      <c r="H3362">
        <v>10486</v>
      </c>
    </row>
    <row r="3363" spans="1:8">
      <c r="A3363">
        <v>9328</v>
      </c>
      <c r="B3363" t="s">
        <v>569</v>
      </c>
      <c r="C3363">
        <v>119</v>
      </c>
      <c r="D3363" t="s">
        <v>1136</v>
      </c>
      <c r="E3363">
        <v>1179</v>
      </c>
      <c r="F3363" s="48" t="str">
        <f t="shared" si="52"/>
        <v>Tỉnh Đồng NaiThị xã Long KhánhXã Xuân Tân</v>
      </c>
      <c r="G3363" t="s">
        <v>3755</v>
      </c>
      <c r="H3363">
        <v>10487</v>
      </c>
    </row>
    <row r="3364" spans="1:8">
      <c r="A3364">
        <v>9329</v>
      </c>
      <c r="B3364" t="s">
        <v>569</v>
      </c>
      <c r="C3364">
        <v>119</v>
      </c>
      <c r="D3364" t="s">
        <v>1136</v>
      </c>
      <c r="E3364">
        <v>1179</v>
      </c>
      <c r="F3364" s="48" t="str">
        <f t="shared" si="52"/>
        <v>Tỉnh Đồng NaiThị xã Long KhánhPhường Xuân Thanh</v>
      </c>
      <c r="G3364" t="s">
        <v>9079</v>
      </c>
      <c r="H3364">
        <v>10488</v>
      </c>
    </row>
    <row r="3365" spans="1:8">
      <c r="A3365">
        <v>9330</v>
      </c>
      <c r="B3365" t="s">
        <v>569</v>
      </c>
      <c r="C3365">
        <v>119</v>
      </c>
      <c r="D3365" t="s">
        <v>1136</v>
      </c>
      <c r="E3365">
        <v>1179</v>
      </c>
      <c r="F3365" s="48" t="str">
        <f t="shared" si="52"/>
        <v>Tỉnh Đồng NaiThị xã Long KhánhPhường Xuân Hoà</v>
      </c>
      <c r="G3365" t="s">
        <v>8006</v>
      </c>
      <c r="H3365">
        <v>10489</v>
      </c>
    </row>
    <row r="3366" spans="1:8">
      <c r="A3366">
        <v>9331</v>
      </c>
      <c r="B3366" t="s">
        <v>569</v>
      </c>
      <c r="C3366">
        <v>119</v>
      </c>
      <c r="D3366" t="s">
        <v>1136</v>
      </c>
      <c r="E3366">
        <v>1179</v>
      </c>
      <c r="F3366" s="48" t="str">
        <f t="shared" si="52"/>
        <v>Tỉnh Đồng NaiThị xã Long KhánhXã Bảo Vinh</v>
      </c>
      <c r="G3366" t="s">
        <v>9080</v>
      </c>
      <c r="H3366">
        <v>10490</v>
      </c>
    </row>
    <row r="3367" spans="1:8">
      <c r="A3367">
        <v>9332</v>
      </c>
      <c r="B3367" t="s">
        <v>569</v>
      </c>
      <c r="C3367">
        <v>119</v>
      </c>
      <c r="D3367" t="s">
        <v>1136</v>
      </c>
      <c r="E3367">
        <v>1179</v>
      </c>
      <c r="F3367" s="48" t="str">
        <f t="shared" si="52"/>
        <v>Tỉnh Đồng NaiThị xã Long KhánhXã Xuân Lập</v>
      </c>
      <c r="G3367" t="s">
        <v>3754</v>
      </c>
      <c r="H3367">
        <v>10491</v>
      </c>
    </row>
    <row r="3368" spans="1:8">
      <c r="A3368">
        <v>9333</v>
      </c>
      <c r="B3368" t="s">
        <v>569</v>
      </c>
      <c r="C3368">
        <v>119</v>
      </c>
      <c r="D3368" t="s">
        <v>1136</v>
      </c>
      <c r="E3368">
        <v>1179</v>
      </c>
      <c r="F3368" s="48" t="str">
        <f t="shared" si="52"/>
        <v>Tỉnh Đồng NaiThị xã Long KhánhXã Hàng Gòn</v>
      </c>
      <c r="G3368" t="s">
        <v>9081</v>
      </c>
      <c r="H3368">
        <v>10492</v>
      </c>
    </row>
    <row r="3369" spans="1:8">
      <c r="A3369">
        <v>9334</v>
      </c>
      <c r="B3369" t="s">
        <v>569</v>
      </c>
      <c r="C3369">
        <v>119</v>
      </c>
      <c r="D3369" t="s">
        <v>1137</v>
      </c>
      <c r="E3369">
        <v>1180</v>
      </c>
      <c r="F3369" s="48" t="str">
        <f t="shared" si="52"/>
        <v>Tỉnh Đồng NaiHuyện Tân PhúThị trấn Tân Phú</v>
      </c>
      <c r="G3369" t="s">
        <v>6749</v>
      </c>
      <c r="H3369">
        <v>10493</v>
      </c>
    </row>
    <row r="3370" spans="1:8">
      <c r="A3370">
        <v>9335</v>
      </c>
      <c r="B3370" t="s">
        <v>569</v>
      </c>
      <c r="C3370">
        <v>119</v>
      </c>
      <c r="D3370" t="s">
        <v>1137</v>
      </c>
      <c r="E3370">
        <v>1180</v>
      </c>
      <c r="F3370" s="48" t="str">
        <f t="shared" si="52"/>
        <v>Tỉnh Đồng NaiHuyện Tân PhúXã Nam Cát Tiên</v>
      </c>
      <c r="G3370" t="s">
        <v>9082</v>
      </c>
      <c r="H3370">
        <v>10494</v>
      </c>
    </row>
    <row r="3371" spans="1:8">
      <c r="A3371">
        <v>9336</v>
      </c>
      <c r="B3371" t="s">
        <v>569</v>
      </c>
      <c r="C3371">
        <v>119</v>
      </c>
      <c r="D3371" t="s">
        <v>1137</v>
      </c>
      <c r="E3371">
        <v>1180</v>
      </c>
      <c r="F3371" s="48" t="str">
        <f t="shared" si="52"/>
        <v>Tỉnh Đồng NaiHuyện Tân PhúXã Trà Cổ</v>
      </c>
      <c r="G3371" t="s">
        <v>9083</v>
      </c>
      <c r="H3371">
        <v>10495</v>
      </c>
    </row>
    <row r="3372" spans="1:8">
      <c r="A3372">
        <v>9337</v>
      </c>
      <c r="B3372" t="s">
        <v>569</v>
      </c>
      <c r="C3372">
        <v>119</v>
      </c>
      <c r="D3372" t="s">
        <v>1137</v>
      </c>
      <c r="E3372">
        <v>1180</v>
      </c>
      <c r="F3372" s="48" t="str">
        <f t="shared" si="52"/>
        <v>Tỉnh Đồng NaiHuyện Tân PhúXã Núi Tượng</v>
      </c>
      <c r="G3372" t="s">
        <v>9084</v>
      </c>
      <c r="H3372">
        <v>10496</v>
      </c>
    </row>
    <row r="3373" spans="1:8">
      <c r="A3373">
        <v>9338</v>
      </c>
      <c r="B3373" t="s">
        <v>569</v>
      </c>
      <c r="C3373">
        <v>119</v>
      </c>
      <c r="D3373" t="s">
        <v>1137</v>
      </c>
      <c r="E3373">
        <v>1180</v>
      </c>
      <c r="F3373" s="48" t="str">
        <f t="shared" si="52"/>
        <v>Tỉnh Đồng NaiHuyện Tân PhúXã Tà Lài</v>
      </c>
      <c r="G3373" t="s">
        <v>9085</v>
      </c>
      <c r="H3373">
        <v>10497</v>
      </c>
    </row>
    <row r="3374" spans="1:8">
      <c r="A3374">
        <v>9339</v>
      </c>
      <c r="B3374" t="s">
        <v>569</v>
      </c>
      <c r="C3374">
        <v>119</v>
      </c>
      <c r="D3374" t="s">
        <v>1137</v>
      </c>
      <c r="E3374">
        <v>1180</v>
      </c>
      <c r="F3374" s="48" t="str">
        <f t="shared" si="52"/>
        <v>Tỉnh Đồng NaiHuyện Tân PhúXã Phú Bình</v>
      </c>
      <c r="G3374" t="s">
        <v>3854</v>
      </c>
      <c r="H3374">
        <v>10498</v>
      </c>
    </row>
    <row r="3375" spans="1:8">
      <c r="A3375">
        <v>9340</v>
      </c>
      <c r="B3375" t="s">
        <v>569</v>
      </c>
      <c r="C3375">
        <v>119</v>
      </c>
      <c r="D3375" t="s">
        <v>1137</v>
      </c>
      <c r="E3375">
        <v>1180</v>
      </c>
      <c r="F3375" s="48" t="str">
        <f t="shared" si="52"/>
        <v>Tỉnh Đồng NaiHuyện Tân PhúXã Thanh Sơn</v>
      </c>
      <c r="G3375" t="s">
        <v>2097</v>
      </c>
      <c r="H3375">
        <v>10499</v>
      </c>
    </row>
    <row r="3376" spans="1:8">
      <c r="A3376">
        <v>9341</v>
      </c>
      <c r="B3376" t="s">
        <v>569</v>
      </c>
      <c r="C3376">
        <v>119</v>
      </c>
      <c r="D3376" t="s">
        <v>1137</v>
      </c>
      <c r="E3376">
        <v>1180</v>
      </c>
      <c r="F3376" s="48" t="str">
        <f t="shared" si="52"/>
        <v>Tỉnh Đồng NaiHuyện Tân PhúXã Phú Điền</v>
      </c>
      <c r="G3376" t="s">
        <v>4398</v>
      </c>
      <c r="H3376">
        <v>10500</v>
      </c>
    </row>
    <row r="3377" spans="1:8">
      <c r="A3377">
        <v>9342</v>
      </c>
      <c r="B3377" t="s">
        <v>569</v>
      </c>
      <c r="C3377">
        <v>119</v>
      </c>
      <c r="D3377" t="s">
        <v>1137</v>
      </c>
      <c r="E3377">
        <v>1180</v>
      </c>
      <c r="F3377" s="48" t="str">
        <f t="shared" si="52"/>
        <v>Tỉnh Đồng NaiHuyện Tân PhúXã Phú Thanh</v>
      </c>
      <c r="G3377" t="s">
        <v>5303</v>
      </c>
      <c r="H3377">
        <v>10501</v>
      </c>
    </row>
    <row r="3378" spans="1:8">
      <c r="A3378">
        <v>9343</v>
      </c>
      <c r="B3378" t="s">
        <v>569</v>
      </c>
      <c r="C3378">
        <v>119</v>
      </c>
      <c r="D3378" t="s">
        <v>1137</v>
      </c>
      <c r="E3378">
        <v>1180</v>
      </c>
      <c r="F3378" s="48" t="str">
        <f t="shared" si="52"/>
        <v>Tỉnh Đồng NaiHuyện Tân PhúXã Phú Thịnh</v>
      </c>
      <c r="G3378" t="s">
        <v>3811</v>
      </c>
      <c r="H3378">
        <v>10502</v>
      </c>
    </row>
    <row r="3379" spans="1:8">
      <c r="A3379">
        <v>9344</v>
      </c>
      <c r="B3379" t="s">
        <v>569</v>
      </c>
      <c r="C3379">
        <v>119</v>
      </c>
      <c r="D3379" t="s">
        <v>1137</v>
      </c>
      <c r="E3379">
        <v>1180</v>
      </c>
      <c r="F3379" s="48" t="str">
        <f t="shared" si="52"/>
        <v>Tỉnh Đồng NaiHuyện Tân PhúXã Dak Lua</v>
      </c>
      <c r="G3379" t="s">
        <v>9086</v>
      </c>
      <c r="H3379">
        <v>10503</v>
      </c>
    </row>
    <row r="3380" spans="1:8">
      <c r="A3380">
        <v>9345</v>
      </c>
      <c r="B3380" t="s">
        <v>569</v>
      </c>
      <c r="C3380">
        <v>119</v>
      </c>
      <c r="D3380" t="s">
        <v>1137</v>
      </c>
      <c r="E3380">
        <v>1180</v>
      </c>
      <c r="F3380" s="48" t="str">
        <f t="shared" si="52"/>
        <v>Tỉnh Đồng NaiHuyện Tân PhúXã Phú An</v>
      </c>
      <c r="G3380" t="s">
        <v>4616</v>
      </c>
      <c r="H3380">
        <v>10504</v>
      </c>
    </row>
    <row r="3381" spans="1:8">
      <c r="A3381">
        <v>9346</v>
      </c>
      <c r="B3381" t="s">
        <v>569</v>
      </c>
      <c r="C3381">
        <v>119</v>
      </c>
      <c r="D3381" t="s">
        <v>1137</v>
      </c>
      <c r="E3381">
        <v>1180</v>
      </c>
      <c r="F3381" s="48" t="str">
        <f t="shared" si="52"/>
        <v>Tỉnh Đồng NaiHuyện Tân PhúXã Phú Lập</v>
      </c>
      <c r="G3381" t="s">
        <v>9087</v>
      </c>
      <c r="H3381">
        <v>10505</v>
      </c>
    </row>
    <row r="3382" spans="1:8">
      <c r="A3382">
        <v>9347</v>
      </c>
      <c r="B3382" t="s">
        <v>569</v>
      </c>
      <c r="C3382">
        <v>119</v>
      </c>
      <c r="D3382" t="s">
        <v>1137</v>
      </c>
      <c r="E3382">
        <v>1180</v>
      </c>
      <c r="F3382" s="48" t="str">
        <f t="shared" si="52"/>
        <v>Tỉnh Đồng NaiHuyện Tân PhúXã Phú Sơn</v>
      </c>
      <c r="G3382" t="s">
        <v>2949</v>
      </c>
      <c r="H3382">
        <v>10506</v>
      </c>
    </row>
    <row r="3383" spans="1:8">
      <c r="A3383">
        <v>9348</v>
      </c>
      <c r="B3383" t="s">
        <v>569</v>
      </c>
      <c r="C3383">
        <v>119</v>
      </c>
      <c r="D3383" t="s">
        <v>1137</v>
      </c>
      <c r="E3383">
        <v>1180</v>
      </c>
      <c r="F3383" s="48" t="str">
        <f t="shared" si="52"/>
        <v>Tỉnh Đồng NaiHuyện Tân PhúXã Phú Trung</v>
      </c>
      <c r="G3383" t="s">
        <v>9088</v>
      </c>
      <c r="H3383">
        <v>10507</v>
      </c>
    </row>
    <row r="3384" spans="1:8">
      <c r="A3384">
        <v>9349</v>
      </c>
      <c r="B3384" t="s">
        <v>569</v>
      </c>
      <c r="C3384">
        <v>119</v>
      </c>
      <c r="D3384" t="s">
        <v>1137</v>
      </c>
      <c r="E3384">
        <v>1180</v>
      </c>
      <c r="F3384" s="48" t="str">
        <f t="shared" si="52"/>
        <v>Tỉnh Đồng NaiHuyện Tân PhúXã Phú Xuân</v>
      </c>
      <c r="G3384" t="s">
        <v>2908</v>
      </c>
      <c r="H3384">
        <v>10508</v>
      </c>
    </row>
    <row r="3385" spans="1:8">
      <c r="A3385">
        <v>9350</v>
      </c>
      <c r="B3385" t="s">
        <v>569</v>
      </c>
      <c r="C3385">
        <v>119</v>
      </c>
      <c r="D3385" t="s">
        <v>1137</v>
      </c>
      <c r="E3385">
        <v>1180</v>
      </c>
      <c r="F3385" s="48" t="str">
        <f t="shared" si="52"/>
        <v>Tỉnh Đồng NaiHuyện Tân PhúXã Phú Lộc</v>
      </c>
      <c r="G3385" t="s">
        <v>3654</v>
      </c>
      <c r="H3385">
        <v>10509</v>
      </c>
    </row>
    <row r="3386" spans="1:8">
      <c r="A3386">
        <v>9351</v>
      </c>
      <c r="B3386" t="s">
        <v>569</v>
      </c>
      <c r="C3386">
        <v>119</v>
      </c>
      <c r="D3386" t="s">
        <v>1137</v>
      </c>
      <c r="E3386">
        <v>1180</v>
      </c>
      <c r="F3386" s="48" t="str">
        <f t="shared" si="52"/>
        <v>Tỉnh Đồng NaiHuyện Tân PhúXã Phú Lâm</v>
      </c>
      <c r="G3386" t="s">
        <v>3843</v>
      </c>
      <c r="H3386">
        <v>10510</v>
      </c>
    </row>
    <row r="3387" spans="1:8">
      <c r="A3387">
        <v>9352</v>
      </c>
      <c r="B3387" t="s">
        <v>569</v>
      </c>
      <c r="C3387">
        <v>119</v>
      </c>
      <c r="D3387" t="s">
        <v>1139</v>
      </c>
      <c r="E3387">
        <v>1182</v>
      </c>
      <c r="F3387" s="48" t="str">
        <f t="shared" si="52"/>
        <v>Tỉnh Đồng NaiHuyện Định QuánXã Thanh Sơn</v>
      </c>
      <c r="G3387" t="s">
        <v>2097</v>
      </c>
      <c r="H3387">
        <v>10511</v>
      </c>
    </row>
    <row r="3388" spans="1:8">
      <c r="A3388">
        <v>9353</v>
      </c>
      <c r="B3388" t="s">
        <v>569</v>
      </c>
      <c r="C3388">
        <v>119</v>
      </c>
      <c r="D3388" t="s">
        <v>1139</v>
      </c>
      <c r="E3388">
        <v>1182</v>
      </c>
      <c r="F3388" s="48" t="str">
        <f t="shared" si="52"/>
        <v>Tỉnh Đồng NaiHuyện Định QuánXã La Ngà</v>
      </c>
      <c r="G3388" t="s">
        <v>9089</v>
      </c>
      <c r="H3388">
        <v>10512</v>
      </c>
    </row>
    <row r="3389" spans="1:8">
      <c r="A3389">
        <v>9354</v>
      </c>
      <c r="B3389" t="s">
        <v>569</v>
      </c>
      <c r="C3389">
        <v>119</v>
      </c>
      <c r="D3389" t="s">
        <v>1139</v>
      </c>
      <c r="E3389">
        <v>1182</v>
      </c>
      <c r="F3389" s="48" t="str">
        <f t="shared" si="52"/>
        <v>Tỉnh Đồng NaiHuyện Định QuánXã Phú Tân</v>
      </c>
      <c r="G3389" t="s">
        <v>6471</v>
      </c>
      <c r="H3389">
        <v>10513</v>
      </c>
    </row>
    <row r="3390" spans="1:8">
      <c r="A3390">
        <v>6965</v>
      </c>
      <c r="B3390" t="s">
        <v>585</v>
      </c>
      <c r="C3390">
        <v>127</v>
      </c>
      <c r="D3390" t="s">
        <v>1228</v>
      </c>
      <c r="E3390">
        <v>1275</v>
      </c>
      <c r="F3390" s="48" t="str">
        <f t="shared" si="52"/>
        <v>Tỉnh Đồng ThápHuyện Tân HồngThị trấn Sa Rài</v>
      </c>
      <c r="G3390" t="s">
        <v>8849</v>
      </c>
      <c r="H3390">
        <v>10054</v>
      </c>
    </row>
    <row r="3391" spans="1:8">
      <c r="A3391">
        <v>6966</v>
      </c>
      <c r="B3391" t="s">
        <v>585</v>
      </c>
      <c r="C3391">
        <v>127</v>
      </c>
      <c r="D3391" t="s">
        <v>1228</v>
      </c>
      <c r="E3391">
        <v>1275</v>
      </c>
      <c r="F3391" s="48" t="str">
        <f t="shared" si="52"/>
        <v>Tỉnh Đồng ThápHuyện Tân HồngXã Thông Bình</v>
      </c>
      <c r="G3391" t="s">
        <v>8850</v>
      </c>
      <c r="H3391">
        <v>10055</v>
      </c>
    </row>
    <row r="3392" spans="1:8">
      <c r="A3392">
        <v>6967</v>
      </c>
      <c r="B3392" t="s">
        <v>585</v>
      </c>
      <c r="C3392">
        <v>127</v>
      </c>
      <c r="D3392" t="s">
        <v>1228</v>
      </c>
      <c r="E3392">
        <v>1275</v>
      </c>
      <c r="F3392" s="48" t="str">
        <f t="shared" si="52"/>
        <v>Tỉnh Đồng ThápHuyện Tân HồngXã Tân Công Chí</v>
      </c>
      <c r="G3392" t="s">
        <v>8851</v>
      </c>
      <c r="H3392">
        <v>10056</v>
      </c>
    </row>
    <row r="3393" spans="1:8">
      <c r="A3393">
        <v>6968</v>
      </c>
      <c r="B3393" t="s">
        <v>585</v>
      </c>
      <c r="C3393">
        <v>127</v>
      </c>
      <c r="D3393" t="s">
        <v>1228</v>
      </c>
      <c r="E3393">
        <v>1275</v>
      </c>
      <c r="F3393" s="48" t="str">
        <f t="shared" si="52"/>
        <v>Tỉnh Đồng ThápHuyện Tân HồngXã An Phước</v>
      </c>
      <c r="G3393" t="s">
        <v>8769</v>
      </c>
      <c r="H3393">
        <v>10057</v>
      </c>
    </row>
    <row r="3394" spans="1:8">
      <c r="A3394">
        <v>6969</v>
      </c>
      <c r="B3394" t="s">
        <v>585</v>
      </c>
      <c r="C3394">
        <v>127</v>
      </c>
      <c r="D3394" t="s">
        <v>1228</v>
      </c>
      <c r="E3394">
        <v>1275</v>
      </c>
      <c r="F3394" s="48" t="str">
        <f t="shared" ref="F3394:F3457" si="53">B3394&amp;D3394&amp;G3394</f>
        <v>Tỉnh Đồng ThápHuyện Tân HồngXã Tân Phước</v>
      </c>
      <c r="G3394" t="s">
        <v>3964</v>
      </c>
      <c r="H3394">
        <v>10058</v>
      </c>
    </row>
    <row r="3395" spans="1:8">
      <c r="A3395">
        <v>6970</v>
      </c>
      <c r="B3395" t="s">
        <v>585</v>
      </c>
      <c r="C3395">
        <v>127</v>
      </c>
      <c r="D3395" t="s">
        <v>1228</v>
      </c>
      <c r="E3395">
        <v>1275</v>
      </c>
      <c r="F3395" s="48" t="str">
        <f t="shared" si="53"/>
        <v>Tỉnh Đồng ThápHuyện Tân HồngXã Bình Phú</v>
      </c>
      <c r="G3395" t="s">
        <v>1661</v>
      </c>
      <c r="H3395">
        <v>10059</v>
      </c>
    </row>
    <row r="3396" spans="1:8">
      <c r="A3396">
        <v>6971</v>
      </c>
      <c r="B3396" t="s">
        <v>585</v>
      </c>
      <c r="C3396">
        <v>127</v>
      </c>
      <c r="D3396" t="s">
        <v>1228</v>
      </c>
      <c r="E3396">
        <v>1275</v>
      </c>
      <c r="F3396" s="48" t="str">
        <f t="shared" si="53"/>
        <v>Tỉnh Đồng ThápHuyện Tân HồngXã Tân Thành B</v>
      </c>
      <c r="G3396" t="s">
        <v>8852</v>
      </c>
      <c r="H3396">
        <v>10060</v>
      </c>
    </row>
    <row r="3397" spans="1:8">
      <c r="A3397">
        <v>7802</v>
      </c>
      <c r="B3397" t="s">
        <v>585</v>
      </c>
      <c r="C3397">
        <v>127</v>
      </c>
      <c r="D3397" t="s">
        <v>1230</v>
      </c>
      <c r="E3397">
        <v>1278</v>
      </c>
      <c r="F3397" s="48" t="str">
        <f t="shared" si="53"/>
        <v>Tỉnh Đồng ThápHuyện Tháp MườiXã Hưng Thạnh</v>
      </c>
      <c r="G3397" t="s">
        <v>7121</v>
      </c>
      <c r="H3397">
        <v>10027</v>
      </c>
    </row>
    <row r="3398" spans="1:8">
      <c r="A3398">
        <v>7803</v>
      </c>
      <c r="B3398" t="s">
        <v>585</v>
      </c>
      <c r="C3398">
        <v>127</v>
      </c>
      <c r="D3398" t="s">
        <v>1230</v>
      </c>
      <c r="E3398">
        <v>1278</v>
      </c>
      <c r="F3398" s="48" t="str">
        <f t="shared" si="53"/>
        <v>Tỉnh Đồng ThápHuyện Tháp MườiXã Thạnh Lợi</v>
      </c>
      <c r="G3398" t="s">
        <v>2045</v>
      </c>
      <c r="H3398">
        <v>10028</v>
      </c>
    </row>
    <row r="3399" spans="1:8">
      <c r="A3399">
        <v>7804</v>
      </c>
      <c r="B3399" t="s">
        <v>585</v>
      </c>
      <c r="C3399">
        <v>127</v>
      </c>
      <c r="D3399" t="s">
        <v>1230</v>
      </c>
      <c r="E3399">
        <v>1278</v>
      </c>
      <c r="F3399" s="48" t="str">
        <f t="shared" si="53"/>
        <v>Tỉnh Đồng ThápHuyện Tháp MườiXã Mỹ An</v>
      </c>
      <c r="G3399" t="s">
        <v>5927</v>
      </c>
      <c r="H3399">
        <v>10029</v>
      </c>
    </row>
    <row r="3400" spans="1:8">
      <c r="A3400">
        <v>7805</v>
      </c>
      <c r="B3400" t="s">
        <v>585</v>
      </c>
      <c r="C3400">
        <v>127</v>
      </c>
      <c r="D3400" t="s">
        <v>1230</v>
      </c>
      <c r="E3400">
        <v>1278</v>
      </c>
      <c r="F3400" s="48" t="str">
        <f t="shared" si="53"/>
        <v>Tỉnh Đồng ThápHuyện Tháp MườiXã Tân Kiều</v>
      </c>
      <c r="G3400" t="s">
        <v>8836</v>
      </c>
      <c r="H3400">
        <v>10030</v>
      </c>
    </row>
    <row r="3401" spans="1:8">
      <c r="A3401">
        <v>7806</v>
      </c>
      <c r="B3401" t="s">
        <v>585</v>
      </c>
      <c r="C3401">
        <v>127</v>
      </c>
      <c r="D3401" t="s">
        <v>1230</v>
      </c>
      <c r="E3401">
        <v>1278</v>
      </c>
      <c r="F3401" s="48" t="str">
        <f t="shared" si="53"/>
        <v>Tỉnh Đồng ThápHuyện Tháp MườiXã Láng Biển</v>
      </c>
      <c r="G3401" t="s">
        <v>8837</v>
      </c>
      <c r="H3401">
        <v>10031</v>
      </c>
    </row>
    <row r="3402" spans="1:8">
      <c r="A3402">
        <v>7807</v>
      </c>
      <c r="B3402" t="s">
        <v>585</v>
      </c>
      <c r="C3402">
        <v>127</v>
      </c>
      <c r="D3402" t="s">
        <v>1230</v>
      </c>
      <c r="E3402">
        <v>1278</v>
      </c>
      <c r="F3402" s="48" t="str">
        <f t="shared" si="53"/>
        <v>Tỉnh Đồng ThápHuyện Tháp MườiXã Mỹ Đông</v>
      </c>
      <c r="G3402" t="s">
        <v>8838</v>
      </c>
      <c r="H3402">
        <v>10032</v>
      </c>
    </row>
    <row r="3403" spans="1:8">
      <c r="A3403">
        <v>7808</v>
      </c>
      <c r="B3403" t="s">
        <v>585</v>
      </c>
      <c r="C3403">
        <v>127</v>
      </c>
      <c r="D3403" t="s">
        <v>1230</v>
      </c>
      <c r="E3403">
        <v>1278</v>
      </c>
      <c r="F3403" s="48" t="str">
        <f t="shared" si="53"/>
        <v>Tỉnh Đồng ThápHuyện Tháp MườiXã Mỹ Quý</v>
      </c>
      <c r="G3403" t="s">
        <v>8839</v>
      </c>
      <c r="H3403">
        <v>10033</v>
      </c>
    </row>
    <row r="3404" spans="1:8">
      <c r="A3404">
        <v>7809</v>
      </c>
      <c r="B3404" t="s">
        <v>585</v>
      </c>
      <c r="C3404">
        <v>127</v>
      </c>
      <c r="D3404" t="s">
        <v>1230</v>
      </c>
      <c r="E3404">
        <v>1278</v>
      </c>
      <c r="F3404" s="48" t="str">
        <f t="shared" si="53"/>
        <v>Tỉnh Đồng ThápHuyện Tháp MườiXã Trường Xuân</v>
      </c>
      <c r="G3404" t="s">
        <v>1996</v>
      </c>
      <c r="H3404">
        <v>10034</v>
      </c>
    </row>
    <row r="3405" spans="1:8">
      <c r="A3405">
        <v>7810</v>
      </c>
      <c r="B3405" t="s">
        <v>585</v>
      </c>
      <c r="C3405">
        <v>127</v>
      </c>
      <c r="D3405" t="s">
        <v>1230</v>
      </c>
      <c r="E3405">
        <v>1278</v>
      </c>
      <c r="F3405" s="48" t="str">
        <f t="shared" si="53"/>
        <v>Tỉnh Đồng ThápHuyện Tháp MườiXã Phú Điền</v>
      </c>
      <c r="G3405" t="s">
        <v>4398</v>
      </c>
      <c r="H3405">
        <v>10035</v>
      </c>
    </row>
    <row r="3406" spans="1:8">
      <c r="A3406">
        <v>7811</v>
      </c>
      <c r="B3406" t="s">
        <v>585</v>
      </c>
      <c r="C3406">
        <v>127</v>
      </c>
      <c r="D3406" t="s">
        <v>1230</v>
      </c>
      <c r="E3406">
        <v>1278</v>
      </c>
      <c r="F3406" s="48" t="str">
        <f t="shared" si="53"/>
        <v>Tỉnh Đồng ThápHuyện Tháp MườiThị trấn Mỹ An</v>
      </c>
      <c r="G3406" t="s">
        <v>8840</v>
      </c>
      <c r="H3406">
        <v>10036</v>
      </c>
    </row>
    <row r="3407" spans="1:8">
      <c r="A3407">
        <v>7812</v>
      </c>
      <c r="B3407" t="s">
        <v>585</v>
      </c>
      <c r="C3407">
        <v>127</v>
      </c>
      <c r="D3407" t="s">
        <v>1230</v>
      </c>
      <c r="E3407">
        <v>1278</v>
      </c>
      <c r="F3407" s="48" t="str">
        <f t="shared" si="53"/>
        <v>Tỉnh Đồng ThápHuyện Tháp MườiXã Mỹ Hòa</v>
      </c>
      <c r="G3407" t="s">
        <v>2836</v>
      </c>
      <c r="H3407">
        <v>10037</v>
      </c>
    </row>
    <row r="3408" spans="1:8">
      <c r="A3408">
        <v>7813</v>
      </c>
      <c r="B3408" t="s">
        <v>585</v>
      </c>
      <c r="C3408">
        <v>127</v>
      </c>
      <c r="D3408" t="s">
        <v>1230</v>
      </c>
      <c r="E3408">
        <v>1278</v>
      </c>
      <c r="F3408" s="48" t="str">
        <f t="shared" si="53"/>
        <v>Tỉnh Đồng ThápHuyện Tháp MườiXã Đốc Binh Kiều</v>
      </c>
      <c r="G3408" t="s">
        <v>8841</v>
      </c>
      <c r="H3408">
        <v>10038</v>
      </c>
    </row>
    <row r="3409" spans="1:8">
      <c r="A3409">
        <v>7814</v>
      </c>
      <c r="B3409" t="s">
        <v>585</v>
      </c>
      <c r="C3409">
        <v>127</v>
      </c>
      <c r="D3409" t="s">
        <v>1230</v>
      </c>
      <c r="E3409">
        <v>1278</v>
      </c>
      <c r="F3409" s="48" t="str">
        <f t="shared" si="53"/>
        <v>Tỉnh Đồng ThápHuyện Tháp MườiXã Thanh Mỹ</v>
      </c>
      <c r="G3409" t="s">
        <v>4083</v>
      </c>
      <c r="H3409">
        <v>10039</v>
      </c>
    </row>
    <row r="3410" spans="1:8">
      <c r="A3410">
        <v>7815</v>
      </c>
      <c r="B3410" t="s">
        <v>585</v>
      </c>
      <c r="C3410">
        <v>127</v>
      </c>
      <c r="D3410" t="s">
        <v>1122</v>
      </c>
      <c r="E3410">
        <v>1283</v>
      </c>
      <c r="F3410" s="48" t="str">
        <f t="shared" si="53"/>
        <v>Tỉnh Đồng ThápHuyện Châu ThànhXã An Hiệp</v>
      </c>
      <c r="G3410" t="s">
        <v>6581</v>
      </c>
      <c r="H3410">
        <v>10040</v>
      </c>
    </row>
    <row r="3411" spans="1:8">
      <c r="A3411">
        <v>7816</v>
      </c>
      <c r="B3411" t="s">
        <v>585</v>
      </c>
      <c r="C3411">
        <v>127</v>
      </c>
      <c r="D3411" t="s">
        <v>1122</v>
      </c>
      <c r="E3411">
        <v>1283</v>
      </c>
      <c r="F3411" s="48" t="str">
        <f t="shared" si="53"/>
        <v>Tỉnh Đồng ThápHuyện Châu ThànhXã Phú Long</v>
      </c>
      <c r="G3411" t="s">
        <v>5503</v>
      </c>
      <c r="H3411">
        <v>10041</v>
      </c>
    </row>
    <row r="3412" spans="1:8">
      <c r="A3412">
        <v>7817</v>
      </c>
      <c r="B3412" t="s">
        <v>585</v>
      </c>
      <c r="C3412">
        <v>127</v>
      </c>
      <c r="D3412" t="s">
        <v>1122</v>
      </c>
      <c r="E3412">
        <v>1283</v>
      </c>
      <c r="F3412" s="48" t="str">
        <f t="shared" si="53"/>
        <v>Tỉnh Đồng ThápHuyện Châu ThànhThị trấn Cái Tàu Hạ</v>
      </c>
      <c r="G3412" t="s">
        <v>8842</v>
      </c>
      <c r="H3412">
        <v>10042</v>
      </c>
    </row>
    <row r="3413" spans="1:8">
      <c r="A3413">
        <v>7818</v>
      </c>
      <c r="B3413" t="s">
        <v>585</v>
      </c>
      <c r="C3413">
        <v>127</v>
      </c>
      <c r="D3413" t="s">
        <v>1122</v>
      </c>
      <c r="E3413">
        <v>1283</v>
      </c>
      <c r="F3413" s="48" t="str">
        <f t="shared" si="53"/>
        <v>Tỉnh Đồng ThápHuyện Châu ThànhXã Tân Nhuận Đông</v>
      </c>
      <c r="G3413" t="s">
        <v>8843</v>
      </c>
      <c r="H3413">
        <v>10043</v>
      </c>
    </row>
    <row r="3414" spans="1:8">
      <c r="A3414">
        <v>7819</v>
      </c>
      <c r="B3414" t="s">
        <v>585</v>
      </c>
      <c r="C3414">
        <v>127</v>
      </c>
      <c r="D3414" t="s">
        <v>1122</v>
      </c>
      <c r="E3414">
        <v>1283</v>
      </c>
      <c r="F3414" s="48" t="str">
        <f t="shared" si="53"/>
        <v>Tỉnh Đồng ThápHuyện Châu ThànhXã Tân Phú Trung</v>
      </c>
      <c r="G3414" t="s">
        <v>8844</v>
      </c>
      <c r="H3414">
        <v>10044</v>
      </c>
    </row>
    <row r="3415" spans="1:8">
      <c r="A3415">
        <v>7820</v>
      </c>
      <c r="B3415" t="s">
        <v>585</v>
      </c>
      <c r="C3415">
        <v>127</v>
      </c>
      <c r="D3415" t="s">
        <v>1122</v>
      </c>
      <c r="E3415">
        <v>1283</v>
      </c>
      <c r="F3415" s="48" t="str">
        <f t="shared" si="53"/>
        <v>Tỉnh Đồng ThápHuyện Châu ThànhXã An Nhơn</v>
      </c>
      <c r="G3415" t="s">
        <v>5124</v>
      </c>
      <c r="H3415">
        <v>10045</v>
      </c>
    </row>
    <row r="3416" spans="1:8">
      <c r="A3416">
        <v>7821</v>
      </c>
      <c r="B3416" t="s">
        <v>585</v>
      </c>
      <c r="C3416">
        <v>127</v>
      </c>
      <c r="D3416" t="s">
        <v>1122</v>
      </c>
      <c r="E3416">
        <v>1283</v>
      </c>
      <c r="F3416" s="48" t="str">
        <f t="shared" si="53"/>
        <v>Tỉnh Đồng ThápHuyện Châu ThànhXã Tân Bình</v>
      </c>
      <c r="G3416" t="s">
        <v>2569</v>
      </c>
      <c r="H3416">
        <v>10046</v>
      </c>
    </row>
    <row r="3417" spans="1:8">
      <c r="A3417">
        <v>7822</v>
      </c>
      <c r="B3417" t="s">
        <v>585</v>
      </c>
      <c r="C3417">
        <v>127</v>
      </c>
      <c r="D3417" t="s">
        <v>1122</v>
      </c>
      <c r="E3417">
        <v>1283</v>
      </c>
      <c r="F3417" s="48" t="str">
        <f t="shared" si="53"/>
        <v>Tỉnh Đồng ThápHuyện Châu ThànhXã An Phú Thuận</v>
      </c>
      <c r="G3417" t="s">
        <v>8845</v>
      </c>
      <c r="H3417">
        <v>10047</v>
      </c>
    </row>
    <row r="3418" spans="1:8">
      <c r="A3418">
        <v>7823</v>
      </c>
      <c r="B3418" t="s">
        <v>585</v>
      </c>
      <c r="C3418">
        <v>127</v>
      </c>
      <c r="D3418" t="s">
        <v>1122</v>
      </c>
      <c r="E3418">
        <v>1283</v>
      </c>
      <c r="F3418" s="48" t="str">
        <f t="shared" si="53"/>
        <v>Tỉnh Đồng ThápHuyện Châu ThànhXã Phú Hựu</v>
      </c>
      <c r="G3418" t="s">
        <v>8846</v>
      </c>
      <c r="H3418">
        <v>10048</v>
      </c>
    </row>
    <row r="3419" spans="1:8">
      <c r="A3419">
        <v>7824</v>
      </c>
      <c r="B3419" t="s">
        <v>585</v>
      </c>
      <c r="C3419">
        <v>127</v>
      </c>
      <c r="D3419" t="s">
        <v>1122</v>
      </c>
      <c r="E3419">
        <v>1283</v>
      </c>
      <c r="F3419" s="48" t="str">
        <f t="shared" si="53"/>
        <v>Tỉnh Đồng ThápHuyện Châu ThànhXã An Khánh</v>
      </c>
      <c r="G3419" t="s">
        <v>4438</v>
      </c>
      <c r="H3419">
        <v>10049</v>
      </c>
    </row>
    <row r="3420" spans="1:8">
      <c r="A3420">
        <v>7825</v>
      </c>
      <c r="B3420" t="s">
        <v>585</v>
      </c>
      <c r="C3420">
        <v>127</v>
      </c>
      <c r="D3420" t="s">
        <v>1122</v>
      </c>
      <c r="E3420">
        <v>1283</v>
      </c>
      <c r="F3420" s="48" t="str">
        <f t="shared" si="53"/>
        <v>Tỉnh Đồng ThápHuyện Châu ThànhXã Tân Phú</v>
      </c>
      <c r="G3420" t="s">
        <v>1663</v>
      </c>
      <c r="H3420">
        <v>10050</v>
      </c>
    </row>
    <row r="3421" spans="1:8">
      <c r="A3421">
        <v>7826</v>
      </c>
      <c r="B3421" t="s">
        <v>585</v>
      </c>
      <c r="C3421">
        <v>127</v>
      </c>
      <c r="D3421" t="s">
        <v>1122</v>
      </c>
      <c r="E3421">
        <v>1283</v>
      </c>
      <c r="F3421" s="48" t="str">
        <f t="shared" si="53"/>
        <v>Tỉnh Đồng ThápHuyện Châu ThànhXã Hòa Tân</v>
      </c>
      <c r="G3421" t="s">
        <v>4101</v>
      </c>
      <c r="H3421">
        <v>10051</v>
      </c>
    </row>
    <row r="3422" spans="1:8">
      <c r="A3422">
        <v>7827</v>
      </c>
      <c r="B3422" t="s">
        <v>585</v>
      </c>
      <c r="C3422">
        <v>127</v>
      </c>
      <c r="D3422" t="s">
        <v>1228</v>
      </c>
      <c r="E3422">
        <v>1275</v>
      </c>
      <c r="F3422" s="48" t="str">
        <f t="shared" si="53"/>
        <v>Tỉnh Đồng ThápHuyện Tân HồngXã Tân Hộ Cơ</v>
      </c>
      <c r="G3422" t="s">
        <v>8847</v>
      </c>
      <c r="H3422">
        <v>10052</v>
      </c>
    </row>
    <row r="3423" spans="1:8">
      <c r="A3423">
        <v>7828</v>
      </c>
      <c r="B3423" t="s">
        <v>585</v>
      </c>
      <c r="C3423">
        <v>127</v>
      </c>
      <c r="D3423" t="s">
        <v>1228</v>
      </c>
      <c r="E3423">
        <v>1275</v>
      </c>
      <c r="F3423" s="48" t="str">
        <f t="shared" si="53"/>
        <v>Tỉnh Đồng ThápHuyện Tân HồngXã Tân Thành A</v>
      </c>
      <c r="G3423" t="s">
        <v>8848</v>
      </c>
      <c r="H3423">
        <v>10053</v>
      </c>
    </row>
    <row r="3424" spans="1:8">
      <c r="A3424">
        <v>8842</v>
      </c>
      <c r="B3424" t="s">
        <v>585</v>
      </c>
      <c r="C3424">
        <v>127</v>
      </c>
      <c r="D3424" t="s">
        <v>1235</v>
      </c>
      <c r="E3424">
        <v>1284</v>
      </c>
      <c r="F3424" s="48" t="str">
        <f t="shared" si="53"/>
        <v>Tỉnh Đồng ThápThị xã Hồng NgựPhường An Lộc</v>
      </c>
      <c r="G3424" t="s">
        <v>9440</v>
      </c>
      <c r="H3424">
        <v>11258</v>
      </c>
    </row>
    <row r="3425" spans="1:8">
      <c r="A3425">
        <v>8843</v>
      </c>
      <c r="B3425" t="s">
        <v>585</v>
      </c>
      <c r="C3425">
        <v>127</v>
      </c>
      <c r="D3425" t="s">
        <v>1235</v>
      </c>
      <c r="E3425">
        <v>1284</v>
      </c>
      <c r="F3425" s="48" t="str">
        <f t="shared" si="53"/>
        <v>Tỉnh Đồng ThápThị xã Hồng NgựPhường An Thạnh</v>
      </c>
      <c r="G3425" t="s">
        <v>8179</v>
      </c>
      <c r="H3425">
        <v>11259</v>
      </c>
    </row>
    <row r="3426" spans="1:8">
      <c r="A3426">
        <v>8844</v>
      </c>
      <c r="B3426" t="s">
        <v>585</v>
      </c>
      <c r="C3426">
        <v>127</v>
      </c>
      <c r="D3426" t="s">
        <v>1235</v>
      </c>
      <c r="E3426">
        <v>1284</v>
      </c>
      <c r="F3426" s="48" t="str">
        <f t="shared" si="53"/>
        <v>Tỉnh Đồng ThápThị xã Hồng NgựPhường An Lạc</v>
      </c>
      <c r="G3426" t="s">
        <v>2036</v>
      </c>
      <c r="H3426">
        <v>11260</v>
      </c>
    </row>
    <row r="3427" spans="1:8">
      <c r="A3427">
        <v>8845</v>
      </c>
      <c r="B3427" t="s">
        <v>585</v>
      </c>
      <c r="C3427">
        <v>127</v>
      </c>
      <c r="D3427" t="s">
        <v>1235</v>
      </c>
      <c r="E3427">
        <v>1284</v>
      </c>
      <c r="F3427" s="48" t="str">
        <f t="shared" si="53"/>
        <v>Tỉnh Đồng ThápThị xã Hồng NgựXã Tân Hội</v>
      </c>
      <c r="G3427" t="s">
        <v>3903</v>
      </c>
      <c r="H3427">
        <v>11261</v>
      </c>
    </row>
    <row r="3428" spans="1:8">
      <c r="A3428">
        <v>8846</v>
      </c>
      <c r="B3428" t="s">
        <v>585</v>
      </c>
      <c r="C3428">
        <v>127</v>
      </c>
      <c r="D3428" t="s">
        <v>1235</v>
      </c>
      <c r="E3428">
        <v>1284</v>
      </c>
      <c r="F3428" s="48" t="str">
        <f t="shared" si="53"/>
        <v>Tỉnh Đồng ThápThị xã Hồng NgựXã Bình Thạnh</v>
      </c>
      <c r="G3428" t="s">
        <v>3886</v>
      </c>
      <c r="H3428">
        <v>11262</v>
      </c>
    </row>
    <row r="3429" spans="1:8">
      <c r="A3429">
        <v>8847</v>
      </c>
      <c r="B3429" t="s">
        <v>585</v>
      </c>
      <c r="C3429">
        <v>127</v>
      </c>
      <c r="D3429" t="s">
        <v>1235</v>
      </c>
      <c r="E3429">
        <v>1284</v>
      </c>
      <c r="F3429" s="48" t="str">
        <f t="shared" si="53"/>
        <v>Tỉnh Đồng ThápThị xã Hồng NgựXã An Bình A</v>
      </c>
      <c r="G3429" t="s">
        <v>3898</v>
      </c>
      <c r="H3429">
        <v>11263</v>
      </c>
    </row>
    <row r="3430" spans="1:8">
      <c r="A3430">
        <v>8848</v>
      </c>
      <c r="B3430" t="s">
        <v>585</v>
      </c>
      <c r="C3430">
        <v>127</v>
      </c>
      <c r="D3430" t="s">
        <v>1235</v>
      </c>
      <c r="E3430">
        <v>1284</v>
      </c>
      <c r="F3430" s="48" t="str">
        <f t="shared" si="53"/>
        <v>Tỉnh Đồng ThápThị xã Hồng NgựXã An Bình B</v>
      </c>
      <c r="G3430" t="s">
        <v>3909</v>
      </c>
      <c r="H3430">
        <v>11264</v>
      </c>
    </row>
    <row r="3431" spans="1:8">
      <c r="A3431">
        <v>9534</v>
      </c>
      <c r="B3431" t="s">
        <v>585</v>
      </c>
      <c r="C3431">
        <v>127</v>
      </c>
      <c r="D3431" t="s">
        <v>1231</v>
      </c>
      <c r="E3431">
        <v>1279</v>
      </c>
      <c r="F3431" s="48" t="str">
        <f t="shared" si="53"/>
        <v>Tỉnh Đồng ThápHuyện Cao LãnhXã Gáo Giồng</v>
      </c>
      <c r="G3431" t="s">
        <v>3880</v>
      </c>
      <c r="H3431">
        <v>2929</v>
      </c>
    </row>
    <row r="3432" spans="1:8">
      <c r="A3432">
        <v>9535</v>
      </c>
      <c r="B3432" t="s">
        <v>585</v>
      </c>
      <c r="C3432">
        <v>127</v>
      </c>
      <c r="D3432" t="s">
        <v>1231</v>
      </c>
      <c r="E3432">
        <v>1279</v>
      </c>
      <c r="F3432" s="48" t="str">
        <f t="shared" si="53"/>
        <v>Tỉnh Đồng ThápHuyện Cao LãnhThị trấn Mỹ Thọ</v>
      </c>
      <c r="G3432" t="s">
        <v>3881</v>
      </c>
      <c r="H3432">
        <v>2930</v>
      </c>
    </row>
    <row r="3433" spans="1:8">
      <c r="A3433">
        <v>9536</v>
      </c>
      <c r="B3433" t="s">
        <v>585</v>
      </c>
      <c r="C3433">
        <v>127</v>
      </c>
      <c r="D3433" t="s">
        <v>1231</v>
      </c>
      <c r="E3433">
        <v>1279</v>
      </c>
      <c r="F3433" s="48" t="str">
        <f t="shared" si="53"/>
        <v>Tỉnh Đồng ThápHuyện Cao LãnhXã Mỹ Thọ</v>
      </c>
      <c r="G3433" t="s">
        <v>3882</v>
      </c>
      <c r="H3433">
        <v>2931</v>
      </c>
    </row>
    <row r="3434" spans="1:8">
      <c r="A3434">
        <v>9537</v>
      </c>
      <c r="B3434" t="s">
        <v>585</v>
      </c>
      <c r="C3434">
        <v>127</v>
      </c>
      <c r="D3434" t="s">
        <v>1231</v>
      </c>
      <c r="E3434">
        <v>1279</v>
      </c>
      <c r="F3434" s="48" t="str">
        <f t="shared" si="53"/>
        <v>Tỉnh Đồng ThápHuyện Cao LãnhXã Tân Hội Trung</v>
      </c>
      <c r="G3434" t="s">
        <v>3883</v>
      </c>
      <c r="H3434">
        <v>2932</v>
      </c>
    </row>
    <row r="3435" spans="1:8">
      <c r="A3435">
        <v>9538</v>
      </c>
      <c r="B3435" t="s">
        <v>585</v>
      </c>
      <c r="C3435">
        <v>127</v>
      </c>
      <c r="D3435" t="s">
        <v>1231</v>
      </c>
      <c r="E3435">
        <v>1279</v>
      </c>
      <c r="F3435" s="48" t="str">
        <f t="shared" si="53"/>
        <v>Tỉnh Đồng ThápHuyện Cao LãnhXã Phương Trà</v>
      </c>
      <c r="G3435" t="s">
        <v>3884</v>
      </c>
      <c r="H3435">
        <v>2933</v>
      </c>
    </row>
    <row r="3436" spans="1:8">
      <c r="A3436">
        <v>9539</v>
      </c>
      <c r="B3436" t="s">
        <v>585</v>
      </c>
      <c r="C3436">
        <v>127</v>
      </c>
      <c r="D3436" t="s">
        <v>1231</v>
      </c>
      <c r="E3436">
        <v>1279</v>
      </c>
      <c r="F3436" s="48" t="str">
        <f t="shared" si="53"/>
        <v>Tỉnh Đồng ThápHuyện Cao LãnhXã Mỹ Hiệp</v>
      </c>
      <c r="G3436" t="s">
        <v>3885</v>
      </c>
      <c r="H3436">
        <v>2934</v>
      </c>
    </row>
    <row r="3437" spans="1:8">
      <c r="A3437">
        <v>9540</v>
      </c>
      <c r="B3437" t="s">
        <v>585</v>
      </c>
      <c r="C3437">
        <v>127</v>
      </c>
      <c r="D3437" t="s">
        <v>1231</v>
      </c>
      <c r="E3437">
        <v>1279</v>
      </c>
      <c r="F3437" s="48" t="str">
        <f t="shared" si="53"/>
        <v>Tỉnh Đồng ThápHuyện Cao LãnhXã Bình Thạnh</v>
      </c>
      <c r="G3437" t="s">
        <v>3886</v>
      </c>
      <c r="H3437">
        <v>2935</v>
      </c>
    </row>
    <row r="3438" spans="1:8">
      <c r="A3438">
        <v>9541</v>
      </c>
      <c r="B3438" t="s">
        <v>585</v>
      </c>
      <c r="C3438">
        <v>127</v>
      </c>
      <c r="D3438" t="s">
        <v>1231</v>
      </c>
      <c r="E3438">
        <v>1279</v>
      </c>
      <c r="F3438" s="48" t="str">
        <f t="shared" si="53"/>
        <v>Tỉnh Đồng ThápHuyện Cao LãnhXã An Bình</v>
      </c>
      <c r="G3438" t="s">
        <v>2415</v>
      </c>
      <c r="H3438">
        <v>2936</v>
      </c>
    </row>
    <row r="3439" spans="1:8">
      <c r="A3439">
        <v>9542</v>
      </c>
      <c r="B3439" t="s">
        <v>585</v>
      </c>
      <c r="C3439">
        <v>127</v>
      </c>
      <c r="D3439" t="s">
        <v>1231</v>
      </c>
      <c r="E3439">
        <v>1279</v>
      </c>
      <c r="F3439" s="48" t="str">
        <f t="shared" si="53"/>
        <v>Tỉnh Đồng ThápHuyện Cao LãnhXã Mỹ Hội</v>
      </c>
      <c r="G3439" t="s">
        <v>3887</v>
      </c>
      <c r="H3439">
        <v>2937</v>
      </c>
    </row>
    <row r="3440" spans="1:8">
      <c r="A3440">
        <v>9543</v>
      </c>
      <c r="B3440" t="s">
        <v>585</v>
      </c>
      <c r="C3440">
        <v>127</v>
      </c>
      <c r="D3440" t="s">
        <v>1231</v>
      </c>
      <c r="E3440">
        <v>1279</v>
      </c>
      <c r="F3440" s="48" t="str">
        <f t="shared" si="53"/>
        <v>Tỉnh Đồng ThápHuyện Cao LãnhXã Mỹ Long</v>
      </c>
      <c r="G3440" t="s">
        <v>3888</v>
      </c>
      <c r="H3440">
        <v>2938</v>
      </c>
    </row>
    <row r="3441" spans="1:8">
      <c r="A3441">
        <v>9544</v>
      </c>
      <c r="B3441" t="s">
        <v>585</v>
      </c>
      <c r="C3441">
        <v>127</v>
      </c>
      <c r="D3441" t="s">
        <v>1231</v>
      </c>
      <c r="E3441">
        <v>1279</v>
      </c>
      <c r="F3441" s="48" t="str">
        <f t="shared" si="53"/>
        <v>Tỉnh Đồng ThápHuyện Cao LãnhXã Bình Hàng Tây</v>
      </c>
      <c r="G3441" t="s">
        <v>3889</v>
      </c>
      <c r="H3441">
        <v>2939</v>
      </c>
    </row>
    <row r="3442" spans="1:8">
      <c r="A3442">
        <v>9545</v>
      </c>
      <c r="B3442" t="s">
        <v>585</v>
      </c>
      <c r="C3442">
        <v>127</v>
      </c>
      <c r="D3442" t="s">
        <v>1231</v>
      </c>
      <c r="E3442">
        <v>1279</v>
      </c>
      <c r="F3442" s="48" t="str">
        <f t="shared" si="53"/>
        <v>Tỉnh Đồng ThápHuyện Cao LãnhXã Nhị Mỹ</v>
      </c>
      <c r="G3442" t="s">
        <v>3890</v>
      </c>
      <c r="H3442">
        <v>2940</v>
      </c>
    </row>
    <row r="3443" spans="1:8">
      <c r="A3443">
        <v>9546</v>
      </c>
      <c r="B3443" t="s">
        <v>585</v>
      </c>
      <c r="C3443">
        <v>127</v>
      </c>
      <c r="D3443" t="s">
        <v>1231</v>
      </c>
      <c r="E3443">
        <v>1279</v>
      </c>
      <c r="F3443" s="48" t="str">
        <f t="shared" si="53"/>
        <v>Tỉnh Đồng ThápHuyện Cao LãnhXã Bình Hàng Trung</v>
      </c>
      <c r="G3443" t="s">
        <v>3891</v>
      </c>
      <c r="H3443">
        <v>2941</v>
      </c>
    </row>
    <row r="3444" spans="1:8">
      <c r="A3444">
        <v>9547</v>
      </c>
      <c r="B3444" t="s">
        <v>585</v>
      </c>
      <c r="C3444">
        <v>127</v>
      </c>
      <c r="D3444" t="s">
        <v>1231</v>
      </c>
      <c r="E3444">
        <v>1279</v>
      </c>
      <c r="F3444" s="48" t="str">
        <f t="shared" si="53"/>
        <v>Tỉnh Đồng ThápHuyện Cao LãnhXã Ba Sao</v>
      </c>
      <c r="G3444" t="s">
        <v>3892</v>
      </c>
      <c r="H3444">
        <v>2942</v>
      </c>
    </row>
    <row r="3445" spans="1:8">
      <c r="A3445">
        <v>9548</v>
      </c>
      <c r="B3445" t="s">
        <v>585</v>
      </c>
      <c r="C3445">
        <v>127</v>
      </c>
      <c r="D3445" t="s">
        <v>1231</v>
      </c>
      <c r="E3445">
        <v>1279</v>
      </c>
      <c r="F3445" s="48" t="str">
        <f t="shared" si="53"/>
        <v>Tỉnh Đồng ThápHuyện Cao LãnhXã Phương Thịnh</v>
      </c>
      <c r="G3445" t="s">
        <v>3893</v>
      </c>
      <c r="H3445">
        <v>2943</v>
      </c>
    </row>
    <row r="3446" spans="1:8">
      <c r="A3446">
        <v>9549</v>
      </c>
      <c r="B3446" t="s">
        <v>585</v>
      </c>
      <c r="C3446">
        <v>127</v>
      </c>
      <c r="D3446" t="s">
        <v>1231</v>
      </c>
      <c r="E3446">
        <v>1279</v>
      </c>
      <c r="F3446" s="48" t="str">
        <f t="shared" si="53"/>
        <v>Tỉnh Đồng ThápHuyện Cao LãnhXã Phong Mỹ</v>
      </c>
      <c r="G3446" t="s">
        <v>3894</v>
      </c>
      <c r="H3446">
        <v>2944</v>
      </c>
    </row>
    <row r="3447" spans="1:8">
      <c r="A3447">
        <v>9550</v>
      </c>
      <c r="B3447" t="s">
        <v>585</v>
      </c>
      <c r="C3447">
        <v>127</v>
      </c>
      <c r="D3447" t="s">
        <v>1231</v>
      </c>
      <c r="E3447">
        <v>1279</v>
      </c>
      <c r="F3447" s="48" t="str">
        <f t="shared" si="53"/>
        <v>Tỉnh Đồng ThápHuyện Cao LãnhXã Tân Nghĩa</v>
      </c>
      <c r="G3447" t="s">
        <v>3895</v>
      </c>
      <c r="H3447">
        <v>2945</v>
      </c>
    </row>
    <row r="3448" spans="1:8">
      <c r="A3448">
        <v>9551</v>
      </c>
      <c r="B3448" t="s">
        <v>585</v>
      </c>
      <c r="C3448">
        <v>127</v>
      </c>
      <c r="D3448" t="s">
        <v>1231</v>
      </c>
      <c r="E3448">
        <v>1279</v>
      </c>
      <c r="F3448" s="48" t="str">
        <f t="shared" si="53"/>
        <v>Tỉnh Đồng ThápHuyện Cao LãnhXã Mỹ Xương</v>
      </c>
      <c r="G3448" t="s">
        <v>3896</v>
      </c>
      <c r="H3448">
        <v>2946</v>
      </c>
    </row>
    <row r="3449" spans="1:8">
      <c r="A3449">
        <v>9552</v>
      </c>
      <c r="B3449" t="s">
        <v>585</v>
      </c>
      <c r="C3449">
        <v>127</v>
      </c>
      <c r="D3449" t="s">
        <v>1229</v>
      </c>
      <c r="E3449">
        <v>1276</v>
      </c>
      <c r="F3449" s="48" t="str">
        <f t="shared" si="53"/>
        <v>Tỉnh Đồng ThápHuyện Hồng NgựXã Thường Thới Hậu A</v>
      </c>
      <c r="G3449" t="s">
        <v>3897</v>
      </c>
      <c r="H3449">
        <v>2947</v>
      </c>
    </row>
    <row r="3450" spans="1:8">
      <c r="A3450">
        <v>9553</v>
      </c>
      <c r="B3450" t="s">
        <v>585</v>
      </c>
      <c r="C3450">
        <v>127</v>
      </c>
      <c r="D3450" t="s">
        <v>1229</v>
      </c>
      <c r="E3450">
        <v>1276</v>
      </c>
      <c r="F3450" s="48" t="str">
        <f t="shared" si="53"/>
        <v>Tỉnh Đồng ThápHuyện Hồng NgựXã An Bình A</v>
      </c>
      <c r="G3450" t="s">
        <v>3898</v>
      </c>
      <c r="H3450">
        <v>2948</v>
      </c>
    </row>
    <row r="3451" spans="1:8">
      <c r="A3451">
        <v>9623</v>
      </c>
      <c r="B3451" t="s">
        <v>585</v>
      </c>
      <c r="C3451">
        <v>127</v>
      </c>
      <c r="D3451" t="s">
        <v>1229</v>
      </c>
      <c r="E3451">
        <v>1276</v>
      </c>
      <c r="F3451" s="48" t="str">
        <f t="shared" si="53"/>
        <v>Tỉnh Đồng ThápHuyện Hồng NgựXã Long Khánh A</v>
      </c>
      <c r="G3451" t="s">
        <v>3900</v>
      </c>
      <c r="H3451">
        <v>2950</v>
      </c>
    </row>
    <row r="3452" spans="1:8">
      <c r="A3452">
        <v>9624</v>
      </c>
      <c r="B3452" t="s">
        <v>585</v>
      </c>
      <c r="C3452">
        <v>127</v>
      </c>
      <c r="D3452" t="s">
        <v>1229</v>
      </c>
      <c r="E3452">
        <v>1276</v>
      </c>
      <c r="F3452" s="48" t="str">
        <f t="shared" si="53"/>
        <v>Tỉnh Đồng ThápHuyện Hồng NgựXã Thường Lạc</v>
      </c>
      <c r="G3452" t="s">
        <v>3901</v>
      </c>
      <c r="H3452">
        <v>2951</v>
      </c>
    </row>
    <row r="3453" spans="1:8">
      <c r="A3453">
        <v>9625</v>
      </c>
      <c r="B3453" t="s">
        <v>585</v>
      </c>
      <c r="C3453">
        <v>127</v>
      </c>
      <c r="D3453" t="s">
        <v>1229</v>
      </c>
      <c r="E3453">
        <v>1276</v>
      </c>
      <c r="F3453" s="48" t="str">
        <f t="shared" si="53"/>
        <v>Tỉnh Đồng ThápHuyện Hồng NgựThị trấn Hồng Ngự</v>
      </c>
      <c r="G3453" t="s">
        <v>3902</v>
      </c>
      <c r="H3453">
        <v>2952</v>
      </c>
    </row>
    <row r="3454" spans="1:8">
      <c r="A3454">
        <v>9626</v>
      </c>
      <c r="B3454" t="s">
        <v>585</v>
      </c>
      <c r="C3454">
        <v>127</v>
      </c>
      <c r="D3454" t="s">
        <v>1229</v>
      </c>
      <c r="E3454">
        <v>1276</v>
      </c>
      <c r="F3454" s="48" t="str">
        <f t="shared" si="53"/>
        <v>Tỉnh Đồng ThápHuyện Hồng NgựXã Tân Hội</v>
      </c>
      <c r="G3454" t="s">
        <v>3903</v>
      </c>
      <c r="H3454">
        <v>2953</v>
      </c>
    </row>
    <row r="3455" spans="1:8">
      <c r="A3455">
        <v>9627</v>
      </c>
      <c r="B3455" t="s">
        <v>585</v>
      </c>
      <c r="C3455">
        <v>127</v>
      </c>
      <c r="D3455" t="s">
        <v>1229</v>
      </c>
      <c r="E3455">
        <v>1276</v>
      </c>
      <c r="F3455" s="48" t="str">
        <f t="shared" si="53"/>
        <v>Tỉnh Đồng ThápHuyện Hồng NgựXã Thường Phước 2</v>
      </c>
      <c r="G3455" t="s">
        <v>3904</v>
      </c>
      <c r="H3455">
        <v>2954</v>
      </c>
    </row>
    <row r="3456" spans="1:8">
      <c r="A3456">
        <v>9628</v>
      </c>
      <c r="B3456" t="s">
        <v>585</v>
      </c>
      <c r="C3456">
        <v>127</v>
      </c>
      <c r="D3456" t="s">
        <v>1229</v>
      </c>
      <c r="E3456">
        <v>1276</v>
      </c>
      <c r="F3456" s="48" t="str">
        <f t="shared" si="53"/>
        <v>Tỉnh Đồng ThápHuyện Hồng NgựXã Thường Thới Tiền</v>
      </c>
      <c r="G3456" t="s">
        <v>3905</v>
      </c>
      <c r="H3456">
        <v>2955</v>
      </c>
    </row>
    <row r="3457" spans="1:8">
      <c r="A3457">
        <v>9629</v>
      </c>
      <c r="B3457" t="s">
        <v>585</v>
      </c>
      <c r="C3457">
        <v>127</v>
      </c>
      <c r="D3457" t="s">
        <v>1229</v>
      </c>
      <c r="E3457">
        <v>1276</v>
      </c>
      <c r="F3457" s="48" t="str">
        <f t="shared" si="53"/>
        <v>Tỉnh Đồng ThápHuyện Hồng NgựXã Thường Phước 1</v>
      </c>
      <c r="G3457" t="s">
        <v>3906</v>
      </c>
      <c r="H3457">
        <v>2956</v>
      </c>
    </row>
    <row r="3458" spans="1:8">
      <c r="A3458">
        <v>9630</v>
      </c>
      <c r="B3458" t="s">
        <v>585</v>
      </c>
      <c r="C3458">
        <v>127</v>
      </c>
      <c r="D3458" t="s">
        <v>1229</v>
      </c>
      <c r="E3458">
        <v>1276</v>
      </c>
      <c r="F3458" s="48" t="str">
        <f t="shared" ref="F3458:F3521" si="54">B3458&amp;D3458&amp;G3458</f>
        <v>Tỉnh Đồng ThápHuyện Hồng NgựXã Long Khánh B</v>
      </c>
      <c r="G3458" t="s">
        <v>3907</v>
      </c>
      <c r="H3458">
        <v>2957</v>
      </c>
    </row>
    <row r="3459" spans="1:8">
      <c r="A3459">
        <v>9631</v>
      </c>
      <c r="B3459" t="s">
        <v>585</v>
      </c>
      <c r="C3459">
        <v>127</v>
      </c>
      <c r="D3459" t="s">
        <v>1229</v>
      </c>
      <c r="E3459">
        <v>1276</v>
      </c>
      <c r="F3459" s="48" t="str">
        <f t="shared" si="54"/>
        <v>Tỉnh Đồng ThápHuyện Hồng NgựXã Phú Thuận B</v>
      </c>
      <c r="G3459" t="s">
        <v>3908</v>
      </c>
      <c r="H3459">
        <v>2958</v>
      </c>
    </row>
    <row r="3460" spans="1:8">
      <c r="A3460">
        <v>9632</v>
      </c>
      <c r="B3460" t="s">
        <v>585</v>
      </c>
      <c r="C3460">
        <v>127</v>
      </c>
      <c r="D3460" t="s">
        <v>1229</v>
      </c>
      <c r="E3460">
        <v>1276</v>
      </c>
      <c r="F3460" s="48" t="str">
        <f t="shared" si="54"/>
        <v>Tỉnh Đồng ThápHuyện Hồng NgựXã An Bình B</v>
      </c>
      <c r="G3460" t="s">
        <v>3909</v>
      </c>
      <c r="H3460">
        <v>2959</v>
      </c>
    </row>
    <row r="3461" spans="1:8">
      <c r="A3461">
        <v>9633</v>
      </c>
      <c r="B3461" t="s">
        <v>585</v>
      </c>
      <c r="C3461">
        <v>127</v>
      </c>
      <c r="D3461" t="s">
        <v>1229</v>
      </c>
      <c r="E3461">
        <v>1276</v>
      </c>
      <c r="F3461" s="48" t="str">
        <f t="shared" si="54"/>
        <v>Tỉnh Đồng ThápHuyện Hồng NgựXã Phú Thuận A</v>
      </c>
      <c r="G3461" t="s">
        <v>3910</v>
      </c>
      <c r="H3461">
        <v>2960</v>
      </c>
    </row>
    <row r="3462" spans="1:8">
      <c r="A3462">
        <v>9634</v>
      </c>
      <c r="B3462" t="s">
        <v>585</v>
      </c>
      <c r="C3462">
        <v>127</v>
      </c>
      <c r="D3462" t="s">
        <v>1229</v>
      </c>
      <c r="E3462">
        <v>1276</v>
      </c>
      <c r="F3462" s="48" t="str">
        <f t="shared" si="54"/>
        <v>Tỉnh Đồng ThápHuyện Hồng NgựXã Bình Thạnh</v>
      </c>
      <c r="G3462" t="s">
        <v>3886</v>
      </c>
      <c r="H3462">
        <v>2961</v>
      </c>
    </row>
    <row r="3463" spans="1:8">
      <c r="A3463">
        <v>9635</v>
      </c>
      <c r="B3463" t="s">
        <v>585</v>
      </c>
      <c r="C3463">
        <v>127</v>
      </c>
      <c r="D3463" t="s">
        <v>1229</v>
      </c>
      <c r="E3463">
        <v>1276</v>
      </c>
      <c r="F3463" s="48" t="str">
        <f t="shared" si="54"/>
        <v>Tỉnh Đồng ThápHuyện Hồng NgựXã Long Thuận</v>
      </c>
      <c r="G3463" t="s">
        <v>3911</v>
      </c>
      <c r="H3463">
        <v>2962</v>
      </c>
    </row>
    <row r="3464" spans="1:8">
      <c r="A3464">
        <v>9636</v>
      </c>
      <c r="B3464" t="s">
        <v>585</v>
      </c>
      <c r="C3464">
        <v>127</v>
      </c>
      <c r="D3464" t="s">
        <v>782</v>
      </c>
      <c r="E3464">
        <v>1277</v>
      </c>
      <c r="F3464" s="48" t="str">
        <f t="shared" si="54"/>
        <v>Tỉnh Đồng ThápHuyện Tam NôngThị trấn Tràm Chim</v>
      </c>
      <c r="G3464" t="s">
        <v>3912</v>
      </c>
      <c r="H3464">
        <v>2963</v>
      </c>
    </row>
    <row r="3465" spans="1:8">
      <c r="A3465">
        <v>9637</v>
      </c>
      <c r="B3465" t="s">
        <v>585</v>
      </c>
      <c r="C3465">
        <v>127</v>
      </c>
      <c r="D3465" t="s">
        <v>782</v>
      </c>
      <c r="E3465">
        <v>1277</v>
      </c>
      <c r="F3465" s="48" t="str">
        <f t="shared" si="54"/>
        <v>Tỉnh Đồng ThápHuyện Tam NôngXã Hoà Bình</v>
      </c>
      <c r="G3465" t="s">
        <v>2336</v>
      </c>
      <c r="H3465">
        <v>2964</v>
      </c>
    </row>
    <row r="3466" spans="1:8">
      <c r="A3466">
        <v>9638</v>
      </c>
      <c r="B3466" t="s">
        <v>585</v>
      </c>
      <c r="C3466">
        <v>127</v>
      </c>
      <c r="D3466" t="s">
        <v>782</v>
      </c>
      <c r="E3466">
        <v>1277</v>
      </c>
      <c r="F3466" s="48" t="str">
        <f t="shared" si="54"/>
        <v>Tỉnh Đồng ThápHuyện Tam NôngXã Phú Ninh</v>
      </c>
      <c r="G3466" t="s">
        <v>3913</v>
      </c>
      <c r="H3466">
        <v>2965</v>
      </c>
    </row>
    <row r="3467" spans="1:8">
      <c r="A3467">
        <v>9639</v>
      </c>
      <c r="B3467" t="s">
        <v>585</v>
      </c>
      <c r="C3467">
        <v>127</v>
      </c>
      <c r="D3467" t="s">
        <v>782</v>
      </c>
      <c r="E3467">
        <v>1277</v>
      </c>
      <c r="F3467" s="48" t="str">
        <f t="shared" si="54"/>
        <v>Tỉnh Đồng ThápHuyện Tam NôngXã Phú Cường</v>
      </c>
      <c r="G3467" t="s">
        <v>1873</v>
      </c>
      <c r="H3467">
        <v>2966</v>
      </c>
    </row>
    <row r="3468" spans="1:8">
      <c r="A3468">
        <v>9640</v>
      </c>
      <c r="B3468" t="s">
        <v>585</v>
      </c>
      <c r="C3468">
        <v>127</v>
      </c>
      <c r="D3468" t="s">
        <v>782</v>
      </c>
      <c r="E3468">
        <v>1277</v>
      </c>
      <c r="F3468" s="48" t="str">
        <f t="shared" si="54"/>
        <v>Tỉnh Đồng ThápHuyện Tam NôngXã An Long</v>
      </c>
      <c r="G3468" t="s">
        <v>3914</v>
      </c>
      <c r="H3468">
        <v>2967</v>
      </c>
    </row>
    <row r="3469" spans="1:8">
      <c r="A3469">
        <v>9641</v>
      </c>
      <c r="B3469" t="s">
        <v>585</v>
      </c>
      <c r="C3469">
        <v>127</v>
      </c>
      <c r="D3469" t="s">
        <v>782</v>
      </c>
      <c r="E3469">
        <v>1277</v>
      </c>
      <c r="F3469" s="48" t="str">
        <f t="shared" si="54"/>
        <v>Tỉnh Đồng ThápHuyện Tam NôngXã Phú Thành B</v>
      </c>
      <c r="G3469" t="s">
        <v>3915</v>
      </c>
      <c r="H3469">
        <v>2968</v>
      </c>
    </row>
    <row r="3470" spans="1:8">
      <c r="A3470">
        <v>9642</v>
      </c>
      <c r="B3470" t="s">
        <v>585</v>
      </c>
      <c r="C3470">
        <v>127</v>
      </c>
      <c r="D3470" t="s">
        <v>782</v>
      </c>
      <c r="E3470">
        <v>1277</v>
      </c>
      <c r="F3470" s="48" t="str">
        <f t="shared" si="54"/>
        <v>Tỉnh Đồng ThápHuyện Tam NôngXã An Hòa</v>
      </c>
      <c r="G3470" t="s">
        <v>2920</v>
      </c>
      <c r="H3470">
        <v>2969</v>
      </c>
    </row>
    <row r="3471" spans="1:8">
      <c r="A3471">
        <v>9643</v>
      </c>
      <c r="B3471" t="s">
        <v>585</v>
      </c>
      <c r="C3471">
        <v>127</v>
      </c>
      <c r="D3471" t="s">
        <v>782</v>
      </c>
      <c r="E3471">
        <v>1277</v>
      </c>
      <c r="F3471" s="48" t="str">
        <f t="shared" si="54"/>
        <v>Tỉnh Đồng ThápHuyện Tam NôngXã Phú Thành A</v>
      </c>
      <c r="G3471" t="s">
        <v>3916</v>
      </c>
      <c r="H3471">
        <v>2970</v>
      </c>
    </row>
    <row r="3472" spans="1:8">
      <c r="A3472">
        <v>9644</v>
      </c>
      <c r="B3472" t="s">
        <v>585</v>
      </c>
      <c r="C3472">
        <v>127</v>
      </c>
      <c r="D3472" t="s">
        <v>782</v>
      </c>
      <c r="E3472">
        <v>1277</v>
      </c>
      <c r="F3472" s="48" t="str">
        <f t="shared" si="54"/>
        <v>Tỉnh Đồng ThápHuyện Tam NôngXã Tân Công Sính</v>
      </c>
      <c r="G3472" t="s">
        <v>3917</v>
      </c>
      <c r="H3472">
        <v>2971</v>
      </c>
    </row>
    <row r="3473" spans="1:8">
      <c r="A3473">
        <v>9645</v>
      </c>
      <c r="B3473" t="s">
        <v>585</v>
      </c>
      <c r="C3473">
        <v>127</v>
      </c>
      <c r="D3473" t="s">
        <v>782</v>
      </c>
      <c r="E3473">
        <v>1277</v>
      </c>
      <c r="F3473" s="48" t="str">
        <f t="shared" si="54"/>
        <v>Tỉnh Đồng ThápHuyện Tam NôngXã Phú Đức</v>
      </c>
      <c r="G3473" t="s">
        <v>3918</v>
      </c>
      <c r="H3473">
        <v>2972</v>
      </c>
    </row>
    <row r="3474" spans="1:8">
      <c r="A3474">
        <v>9646</v>
      </c>
      <c r="B3474" t="s">
        <v>585</v>
      </c>
      <c r="C3474">
        <v>127</v>
      </c>
      <c r="D3474" t="s">
        <v>782</v>
      </c>
      <c r="E3474">
        <v>1277</v>
      </c>
      <c r="F3474" s="48" t="str">
        <f t="shared" si="54"/>
        <v>Tỉnh Đồng ThápHuyện Tam NôngXã Phú Hiệp</v>
      </c>
      <c r="G3474" t="s">
        <v>3919</v>
      </c>
      <c r="H3474">
        <v>2973</v>
      </c>
    </row>
    <row r="3475" spans="1:8">
      <c r="A3475">
        <v>9647</v>
      </c>
      <c r="B3475" t="s">
        <v>585</v>
      </c>
      <c r="C3475">
        <v>127</v>
      </c>
      <c r="D3475" t="s">
        <v>782</v>
      </c>
      <c r="E3475">
        <v>1277</v>
      </c>
      <c r="F3475" s="48" t="str">
        <f t="shared" si="54"/>
        <v>Tỉnh Đồng ThápHuyện Tam NôngXã Phú Thọ</v>
      </c>
      <c r="G3475" t="s">
        <v>3920</v>
      </c>
      <c r="H3475">
        <v>2974</v>
      </c>
    </row>
    <row r="3476" spans="1:8">
      <c r="A3476">
        <v>9648</v>
      </c>
      <c r="B3476" t="s">
        <v>585</v>
      </c>
      <c r="C3476">
        <v>127</v>
      </c>
      <c r="D3476" t="s">
        <v>1226</v>
      </c>
      <c r="E3476">
        <v>1273</v>
      </c>
      <c r="F3476" s="48" t="str">
        <f t="shared" si="54"/>
        <v>Tỉnh Đồng ThápThành phố Cao LãnhXã Mỹ Tân</v>
      </c>
      <c r="G3476" t="s">
        <v>3921</v>
      </c>
      <c r="H3476">
        <v>2975</v>
      </c>
    </row>
    <row r="3477" spans="1:8">
      <c r="A3477">
        <v>9649</v>
      </c>
      <c r="B3477" t="s">
        <v>585</v>
      </c>
      <c r="C3477">
        <v>127</v>
      </c>
      <c r="D3477" t="s">
        <v>1226</v>
      </c>
      <c r="E3477">
        <v>1273</v>
      </c>
      <c r="F3477" s="48" t="str">
        <f t="shared" si="54"/>
        <v>Tỉnh Đồng ThápThành phố Cao LãnhXã Mỹ Ngãi</v>
      </c>
      <c r="G3477" t="s">
        <v>3922</v>
      </c>
      <c r="H3477">
        <v>2976</v>
      </c>
    </row>
    <row r="3478" spans="1:8">
      <c r="A3478">
        <v>9650</v>
      </c>
      <c r="B3478" t="s">
        <v>585</v>
      </c>
      <c r="C3478">
        <v>127</v>
      </c>
      <c r="D3478" t="s">
        <v>1226</v>
      </c>
      <c r="E3478">
        <v>1273</v>
      </c>
      <c r="F3478" s="48" t="str">
        <f t="shared" si="54"/>
        <v>Tỉnh Đồng ThápThành phố Cao LãnhPhường 3</v>
      </c>
      <c r="G3478" t="s">
        <v>3923</v>
      </c>
      <c r="H3478">
        <v>2977</v>
      </c>
    </row>
    <row r="3479" spans="1:8">
      <c r="A3479">
        <v>9651</v>
      </c>
      <c r="B3479" t="s">
        <v>585</v>
      </c>
      <c r="C3479">
        <v>127</v>
      </c>
      <c r="D3479" t="s">
        <v>1226</v>
      </c>
      <c r="E3479">
        <v>1273</v>
      </c>
      <c r="F3479" s="48" t="str">
        <f t="shared" si="54"/>
        <v>Tỉnh Đồng ThápThành phố Cao LãnhPhường 6</v>
      </c>
      <c r="G3479" t="s">
        <v>3924</v>
      </c>
      <c r="H3479">
        <v>2978</v>
      </c>
    </row>
    <row r="3480" spans="1:8">
      <c r="A3480">
        <v>9652</v>
      </c>
      <c r="B3480" t="s">
        <v>585</v>
      </c>
      <c r="C3480">
        <v>127</v>
      </c>
      <c r="D3480" t="s">
        <v>1226</v>
      </c>
      <c r="E3480">
        <v>1273</v>
      </c>
      <c r="F3480" s="48" t="str">
        <f t="shared" si="54"/>
        <v>Tỉnh Đồng ThápThành phố Cao LãnhPhường 2</v>
      </c>
      <c r="G3480" t="s">
        <v>3925</v>
      </c>
      <c r="H3480">
        <v>2979</v>
      </c>
    </row>
    <row r="3481" spans="1:8">
      <c r="A3481">
        <v>9653</v>
      </c>
      <c r="B3481" t="s">
        <v>585</v>
      </c>
      <c r="C3481">
        <v>127</v>
      </c>
      <c r="D3481" t="s">
        <v>1226</v>
      </c>
      <c r="E3481">
        <v>1273</v>
      </c>
      <c r="F3481" s="48" t="str">
        <f t="shared" si="54"/>
        <v>Tỉnh Đồng ThápThành phố Cao LãnhPhường Hoà Thuận</v>
      </c>
      <c r="G3481" t="s">
        <v>3926</v>
      </c>
      <c r="H3481">
        <v>2980</v>
      </c>
    </row>
    <row r="3482" spans="1:8">
      <c r="A3482">
        <v>9654</v>
      </c>
      <c r="B3482" t="s">
        <v>585</v>
      </c>
      <c r="C3482">
        <v>127</v>
      </c>
      <c r="D3482" t="s">
        <v>1226</v>
      </c>
      <c r="E3482">
        <v>1273</v>
      </c>
      <c r="F3482" s="48" t="str">
        <f t="shared" si="54"/>
        <v>Tỉnh Đồng ThápThành phố Cao LãnhXã Tân Thuận Tây</v>
      </c>
      <c r="G3482" t="s">
        <v>3927</v>
      </c>
      <c r="H3482">
        <v>2981</v>
      </c>
    </row>
    <row r="3483" spans="1:8">
      <c r="A3483">
        <v>9655</v>
      </c>
      <c r="B3483" t="s">
        <v>585</v>
      </c>
      <c r="C3483">
        <v>127</v>
      </c>
      <c r="D3483" t="s">
        <v>1226</v>
      </c>
      <c r="E3483">
        <v>1273</v>
      </c>
      <c r="F3483" s="48" t="str">
        <f t="shared" si="54"/>
        <v>Tỉnh Đồng ThápThành phố Cao LãnhPhường 1</v>
      </c>
      <c r="G3483" t="s">
        <v>3928</v>
      </c>
      <c r="H3483">
        <v>2982</v>
      </c>
    </row>
    <row r="3484" spans="1:8">
      <c r="A3484">
        <v>9656</v>
      </c>
      <c r="B3484" t="s">
        <v>585</v>
      </c>
      <c r="C3484">
        <v>127</v>
      </c>
      <c r="D3484" t="s">
        <v>1226</v>
      </c>
      <c r="E3484">
        <v>1273</v>
      </c>
      <c r="F3484" s="48" t="str">
        <f t="shared" si="54"/>
        <v>Tỉnh Đồng ThápThành phố Cao LãnhPhường 11</v>
      </c>
      <c r="G3484" t="s">
        <v>3929</v>
      </c>
      <c r="H3484">
        <v>2983</v>
      </c>
    </row>
    <row r="3485" spans="1:8">
      <c r="A3485">
        <v>9657</v>
      </c>
      <c r="B3485" t="s">
        <v>585</v>
      </c>
      <c r="C3485">
        <v>127</v>
      </c>
      <c r="D3485" t="s">
        <v>1226</v>
      </c>
      <c r="E3485">
        <v>1273</v>
      </c>
      <c r="F3485" s="48" t="str">
        <f t="shared" si="54"/>
        <v>Tỉnh Đồng ThápThành phố Cao LãnhPhường 4</v>
      </c>
      <c r="G3485" t="s">
        <v>3930</v>
      </c>
      <c r="H3485">
        <v>2984</v>
      </c>
    </row>
    <row r="3486" spans="1:8">
      <c r="A3486">
        <v>9658</v>
      </c>
      <c r="B3486" t="s">
        <v>585</v>
      </c>
      <c r="C3486">
        <v>127</v>
      </c>
      <c r="D3486" t="s">
        <v>1226</v>
      </c>
      <c r="E3486">
        <v>1273</v>
      </c>
      <c r="F3486" s="48" t="str">
        <f t="shared" si="54"/>
        <v>Tỉnh Đồng ThápThành phố Cao LãnhXã Tân Thuận Đông</v>
      </c>
      <c r="G3486" t="s">
        <v>3931</v>
      </c>
      <c r="H3486">
        <v>2985</v>
      </c>
    </row>
    <row r="3487" spans="1:8">
      <c r="A3487">
        <v>9659</v>
      </c>
      <c r="B3487" t="s">
        <v>585</v>
      </c>
      <c r="C3487">
        <v>127</v>
      </c>
      <c r="D3487" t="s">
        <v>1226</v>
      </c>
      <c r="E3487">
        <v>1273</v>
      </c>
      <c r="F3487" s="48" t="str">
        <f t="shared" si="54"/>
        <v>Tỉnh Đồng ThápThành phố Cao LãnhXã Mỹ Trà</v>
      </c>
      <c r="G3487" t="s">
        <v>3932</v>
      </c>
      <c r="H3487">
        <v>2986</v>
      </c>
    </row>
    <row r="3488" spans="1:8">
      <c r="A3488">
        <v>9660</v>
      </c>
      <c r="B3488" t="s">
        <v>585</v>
      </c>
      <c r="C3488">
        <v>127</v>
      </c>
      <c r="D3488" t="s">
        <v>1226</v>
      </c>
      <c r="E3488">
        <v>1273</v>
      </c>
      <c r="F3488" s="48" t="str">
        <f t="shared" si="54"/>
        <v>Tỉnh Đồng ThápThành phố Cao LãnhXã Hòa An</v>
      </c>
      <c r="G3488" t="s">
        <v>3849</v>
      </c>
      <c r="H3488">
        <v>2987</v>
      </c>
    </row>
    <row r="3489" spans="1:8">
      <c r="A3489">
        <v>9661</v>
      </c>
      <c r="B3489" t="s">
        <v>585</v>
      </c>
      <c r="C3489">
        <v>127</v>
      </c>
      <c r="D3489" t="s">
        <v>1226</v>
      </c>
      <c r="E3489">
        <v>1273</v>
      </c>
      <c r="F3489" s="48" t="str">
        <f t="shared" si="54"/>
        <v>Tỉnh Đồng ThápThành phố Cao LãnhXã Tịnh Thới</v>
      </c>
      <c r="G3489" t="s">
        <v>3933</v>
      </c>
      <c r="H3489">
        <v>2988</v>
      </c>
    </row>
    <row r="3490" spans="1:8">
      <c r="A3490">
        <v>9662</v>
      </c>
      <c r="B3490" t="s">
        <v>585</v>
      </c>
      <c r="C3490">
        <v>127</v>
      </c>
      <c r="D3490" t="s">
        <v>1226</v>
      </c>
      <c r="E3490">
        <v>1273</v>
      </c>
      <c r="F3490" s="48" t="str">
        <f t="shared" si="54"/>
        <v>Tỉnh Đồng ThápThành phố Cao LãnhPhường Mỹ Phú</v>
      </c>
      <c r="G3490" t="s">
        <v>3934</v>
      </c>
      <c r="H3490">
        <v>2989</v>
      </c>
    </row>
    <row r="3491" spans="1:8">
      <c r="A3491">
        <v>9663</v>
      </c>
      <c r="B3491" t="s">
        <v>585</v>
      </c>
      <c r="C3491">
        <v>127</v>
      </c>
      <c r="D3491" t="s">
        <v>1227</v>
      </c>
      <c r="E3491">
        <v>1274</v>
      </c>
      <c r="F3491" s="48" t="str">
        <f t="shared" si="54"/>
        <v>Tỉnh Đồng ThápThành phố Sa ĐécXã Tân Khánh Đông</v>
      </c>
      <c r="G3491" t="s">
        <v>3935</v>
      </c>
      <c r="H3491">
        <v>2990</v>
      </c>
    </row>
    <row r="3492" spans="1:8">
      <c r="A3492">
        <v>9664</v>
      </c>
      <c r="B3492" t="s">
        <v>585</v>
      </c>
      <c r="C3492">
        <v>127</v>
      </c>
      <c r="D3492" t="s">
        <v>1227</v>
      </c>
      <c r="E3492">
        <v>1274</v>
      </c>
      <c r="F3492" s="48" t="str">
        <f t="shared" si="54"/>
        <v>Tỉnh Đồng ThápThành phố Sa ĐécPhường 4</v>
      </c>
      <c r="G3492" t="s">
        <v>3930</v>
      </c>
      <c r="H3492">
        <v>2991</v>
      </c>
    </row>
    <row r="3493" spans="1:8">
      <c r="A3493">
        <v>9665</v>
      </c>
      <c r="B3493" t="s">
        <v>585</v>
      </c>
      <c r="C3493">
        <v>127</v>
      </c>
      <c r="D3493" t="s">
        <v>1227</v>
      </c>
      <c r="E3493">
        <v>1274</v>
      </c>
      <c r="F3493" s="48" t="str">
        <f t="shared" si="54"/>
        <v>Tỉnh Đồng ThápThành phố Sa ĐécPhường Tân Quy Đông</v>
      </c>
      <c r="G3493" t="s">
        <v>3936</v>
      </c>
      <c r="H3493">
        <v>2992</v>
      </c>
    </row>
    <row r="3494" spans="1:8">
      <c r="A3494">
        <v>9666</v>
      </c>
      <c r="B3494" t="s">
        <v>585</v>
      </c>
      <c r="C3494">
        <v>127</v>
      </c>
      <c r="D3494" t="s">
        <v>1227</v>
      </c>
      <c r="E3494">
        <v>1274</v>
      </c>
      <c r="F3494" s="48" t="str">
        <f t="shared" si="54"/>
        <v>Tỉnh Đồng ThápThành phố Sa ĐécPhường An Hoà</v>
      </c>
      <c r="G3494" t="s">
        <v>3937</v>
      </c>
      <c r="H3494">
        <v>2993</v>
      </c>
    </row>
    <row r="3495" spans="1:8">
      <c r="A3495">
        <v>9667</v>
      </c>
      <c r="B3495" t="s">
        <v>585</v>
      </c>
      <c r="C3495">
        <v>127</v>
      </c>
      <c r="D3495" t="s">
        <v>1227</v>
      </c>
      <c r="E3495">
        <v>1274</v>
      </c>
      <c r="F3495" s="48" t="str">
        <f t="shared" si="54"/>
        <v>Tỉnh Đồng ThápThành phố Sa ĐécPhường 3</v>
      </c>
      <c r="G3495" t="s">
        <v>3923</v>
      </c>
      <c r="H3495">
        <v>2994</v>
      </c>
    </row>
    <row r="3496" spans="1:8">
      <c r="A3496">
        <v>9668</v>
      </c>
      <c r="B3496" t="s">
        <v>585</v>
      </c>
      <c r="C3496">
        <v>127</v>
      </c>
      <c r="D3496" t="s">
        <v>1227</v>
      </c>
      <c r="E3496">
        <v>1274</v>
      </c>
      <c r="F3496" s="48" t="str">
        <f t="shared" si="54"/>
        <v>Tỉnh Đồng ThápThành phố Sa ĐécPhường 2</v>
      </c>
      <c r="G3496" t="s">
        <v>3925</v>
      </c>
      <c r="H3496">
        <v>2995</v>
      </c>
    </row>
    <row r="3497" spans="1:8">
      <c r="A3497">
        <v>9669</v>
      </c>
      <c r="B3497" t="s">
        <v>585</v>
      </c>
      <c r="C3497">
        <v>127</v>
      </c>
      <c r="D3497" t="s">
        <v>1227</v>
      </c>
      <c r="E3497">
        <v>1274</v>
      </c>
      <c r="F3497" s="48" t="str">
        <f t="shared" si="54"/>
        <v>Tỉnh Đồng ThápThành phố Sa ĐécPhường 1</v>
      </c>
      <c r="G3497" t="s">
        <v>3928</v>
      </c>
      <c r="H3497">
        <v>2996</v>
      </c>
    </row>
    <row r="3498" spans="1:8">
      <c r="A3498">
        <v>9670</v>
      </c>
      <c r="B3498" t="s">
        <v>585</v>
      </c>
      <c r="C3498">
        <v>127</v>
      </c>
      <c r="D3498" t="s">
        <v>1227</v>
      </c>
      <c r="E3498">
        <v>1274</v>
      </c>
      <c r="F3498" s="48" t="str">
        <f t="shared" si="54"/>
        <v>Tỉnh Đồng ThápThành phố Sa ĐécXã Tân Quy Tây</v>
      </c>
      <c r="G3498" t="s">
        <v>3938</v>
      </c>
      <c r="H3498">
        <v>2997</v>
      </c>
    </row>
    <row r="3499" spans="1:8">
      <c r="A3499">
        <v>9671</v>
      </c>
      <c r="B3499" t="s">
        <v>585</v>
      </c>
      <c r="C3499">
        <v>127</v>
      </c>
      <c r="D3499" t="s">
        <v>1227</v>
      </c>
      <c r="E3499">
        <v>1274</v>
      </c>
      <c r="F3499" s="48" t="str">
        <f t="shared" si="54"/>
        <v>Tỉnh Đồng ThápThành phố Sa ĐécXã Tân Phú Đông</v>
      </c>
      <c r="G3499" t="s">
        <v>3939</v>
      </c>
      <c r="H3499">
        <v>2998</v>
      </c>
    </row>
    <row r="3500" spans="1:8">
      <c r="A3500">
        <v>9672</v>
      </c>
      <c r="B3500" t="s">
        <v>585</v>
      </c>
      <c r="C3500">
        <v>127</v>
      </c>
      <c r="D3500" t="s">
        <v>1232</v>
      </c>
      <c r="E3500">
        <v>1280</v>
      </c>
      <c r="F3500" s="48" t="str">
        <f t="shared" si="54"/>
        <v>Tỉnh Đồng ThápHuyện Thanh BìnhXã Tân Quới</v>
      </c>
      <c r="G3500" t="s">
        <v>3940</v>
      </c>
      <c r="H3500">
        <v>2999</v>
      </c>
    </row>
    <row r="3501" spans="1:8">
      <c r="A3501">
        <v>9673</v>
      </c>
      <c r="B3501" t="s">
        <v>585</v>
      </c>
      <c r="C3501">
        <v>127</v>
      </c>
      <c r="D3501" t="s">
        <v>1232</v>
      </c>
      <c r="E3501">
        <v>1280</v>
      </c>
      <c r="F3501" s="48" t="str">
        <f t="shared" si="54"/>
        <v>Tỉnh Đồng ThápHuyện Thanh BìnhXã Tân Bình</v>
      </c>
      <c r="G3501" t="s">
        <v>2569</v>
      </c>
      <c r="H3501">
        <v>3000</v>
      </c>
    </row>
    <row r="3502" spans="1:8">
      <c r="A3502">
        <v>9674</v>
      </c>
      <c r="B3502" t="s">
        <v>585</v>
      </c>
      <c r="C3502">
        <v>127</v>
      </c>
      <c r="D3502" t="s">
        <v>1232</v>
      </c>
      <c r="E3502">
        <v>1280</v>
      </c>
      <c r="F3502" s="48" t="str">
        <f t="shared" si="54"/>
        <v>Tỉnh Đồng ThápHuyện Thanh BìnhThị trấn Thanh Bình</v>
      </c>
      <c r="G3502" t="s">
        <v>3941</v>
      </c>
      <c r="H3502">
        <v>3001</v>
      </c>
    </row>
    <row r="3503" spans="1:8">
      <c r="A3503">
        <v>9675</v>
      </c>
      <c r="B3503" t="s">
        <v>585</v>
      </c>
      <c r="C3503">
        <v>127</v>
      </c>
      <c r="D3503" t="s">
        <v>1232</v>
      </c>
      <c r="E3503">
        <v>1280</v>
      </c>
      <c r="F3503" s="48" t="str">
        <f t="shared" si="54"/>
        <v>Tỉnh Đồng ThápHuyện Thanh BìnhXã Tân Hòa</v>
      </c>
      <c r="G3503" t="s">
        <v>2214</v>
      </c>
      <c r="H3503">
        <v>3002</v>
      </c>
    </row>
    <row r="3504" spans="1:8">
      <c r="A3504">
        <v>9676</v>
      </c>
      <c r="B3504" t="s">
        <v>585</v>
      </c>
      <c r="C3504">
        <v>127</v>
      </c>
      <c r="D3504" t="s">
        <v>1232</v>
      </c>
      <c r="E3504">
        <v>1280</v>
      </c>
      <c r="F3504" s="48" t="str">
        <f t="shared" si="54"/>
        <v>Tỉnh Đồng ThápHuyện Thanh BìnhXã An Phong</v>
      </c>
      <c r="G3504" t="s">
        <v>3942</v>
      </c>
      <c r="H3504">
        <v>3003</v>
      </c>
    </row>
    <row r="3505" spans="1:8">
      <c r="A3505">
        <v>9677</v>
      </c>
      <c r="B3505" t="s">
        <v>585</v>
      </c>
      <c r="C3505">
        <v>127</v>
      </c>
      <c r="D3505" t="s">
        <v>1232</v>
      </c>
      <c r="E3505">
        <v>1280</v>
      </c>
      <c r="F3505" s="48" t="str">
        <f t="shared" si="54"/>
        <v>Tỉnh Đồng ThápHuyện Thanh BìnhXã Phú Lợi</v>
      </c>
      <c r="G3505" t="s">
        <v>3943</v>
      </c>
      <c r="H3505">
        <v>3004</v>
      </c>
    </row>
    <row r="3506" spans="1:8">
      <c r="A3506">
        <v>9678</v>
      </c>
      <c r="B3506" t="s">
        <v>585</v>
      </c>
      <c r="C3506">
        <v>127</v>
      </c>
      <c r="D3506" t="s">
        <v>1232</v>
      </c>
      <c r="E3506">
        <v>1280</v>
      </c>
      <c r="F3506" s="48" t="str">
        <f t="shared" si="54"/>
        <v>Tỉnh Đồng ThápHuyện Thanh BìnhXã Bình Thành</v>
      </c>
      <c r="G3506" t="s">
        <v>3944</v>
      </c>
      <c r="H3506">
        <v>3005</v>
      </c>
    </row>
    <row r="3507" spans="1:8">
      <c r="A3507">
        <v>9679</v>
      </c>
      <c r="B3507" t="s">
        <v>585</v>
      </c>
      <c r="C3507">
        <v>127</v>
      </c>
      <c r="D3507" t="s">
        <v>1232</v>
      </c>
      <c r="E3507">
        <v>1280</v>
      </c>
      <c r="F3507" s="48" t="str">
        <f t="shared" si="54"/>
        <v>Tỉnh Đồng ThápHuyện Thanh BìnhXã Tân Thạnh</v>
      </c>
      <c r="G3507" t="s">
        <v>1660</v>
      </c>
      <c r="H3507">
        <v>3006</v>
      </c>
    </row>
    <row r="3508" spans="1:8">
      <c r="A3508">
        <v>9680</v>
      </c>
      <c r="B3508" t="s">
        <v>585</v>
      </c>
      <c r="C3508">
        <v>127</v>
      </c>
      <c r="D3508" t="s">
        <v>1232</v>
      </c>
      <c r="E3508">
        <v>1280</v>
      </c>
      <c r="F3508" s="48" t="str">
        <f t="shared" si="54"/>
        <v>Tỉnh Đồng ThápHuyện Thanh BìnhXã Bình Tấn</v>
      </c>
      <c r="G3508" t="s">
        <v>3945</v>
      </c>
      <c r="H3508">
        <v>3007</v>
      </c>
    </row>
    <row r="3509" spans="1:8">
      <c r="A3509">
        <v>9681</v>
      </c>
      <c r="B3509" t="s">
        <v>585</v>
      </c>
      <c r="C3509">
        <v>127</v>
      </c>
      <c r="D3509" t="s">
        <v>1232</v>
      </c>
      <c r="E3509">
        <v>1280</v>
      </c>
      <c r="F3509" s="48" t="str">
        <f t="shared" si="54"/>
        <v>Tỉnh Đồng ThápHuyện Thanh BìnhXã Tân Phú</v>
      </c>
      <c r="G3509" t="s">
        <v>1663</v>
      </c>
      <c r="H3509">
        <v>3008</v>
      </c>
    </row>
    <row r="3510" spans="1:8">
      <c r="A3510">
        <v>9682</v>
      </c>
      <c r="B3510" t="s">
        <v>585</v>
      </c>
      <c r="C3510">
        <v>127</v>
      </c>
      <c r="D3510" t="s">
        <v>1232</v>
      </c>
      <c r="E3510">
        <v>1280</v>
      </c>
      <c r="F3510" s="48" t="str">
        <f t="shared" si="54"/>
        <v>Tỉnh Đồng ThápHuyện Thanh BìnhXã Tân Mỹ</v>
      </c>
      <c r="G3510" t="s">
        <v>1972</v>
      </c>
      <c r="H3510">
        <v>3009</v>
      </c>
    </row>
    <row r="3511" spans="1:8">
      <c r="A3511">
        <v>9683</v>
      </c>
      <c r="B3511" t="s">
        <v>585</v>
      </c>
      <c r="C3511">
        <v>127</v>
      </c>
      <c r="D3511" t="s">
        <v>1232</v>
      </c>
      <c r="E3511">
        <v>1280</v>
      </c>
      <c r="F3511" s="48" t="str">
        <f t="shared" si="54"/>
        <v>Tỉnh Đồng ThápHuyện Thanh BìnhXã Tân Long</v>
      </c>
      <c r="G3511" t="s">
        <v>2358</v>
      </c>
      <c r="H3511">
        <v>3010</v>
      </c>
    </row>
    <row r="3512" spans="1:8">
      <c r="A3512">
        <v>9684</v>
      </c>
      <c r="B3512" t="s">
        <v>585</v>
      </c>
      <c r="C3512">
        <v>127</v>
      </c>
      <c r="D3512" t="s">
        <v>1232</v>
      </c>
      <c r="E3512">
        <v>1280</v>
      </c>
      <c r="F3512" s="48" t="str">
        <f t="shared" si="54"/>
        <v>Tỉnh Đồng ThápHuyện Thanh BìnhXã Tân Huề</v>
      </c>
      <c r="G3512" t="s">
        <v>3946</v>
      </c>
      <c r="H3512">
        <v>3011</v>
      </c>
    </row>
    <row r="3513" spans="1:8">
      <c r="A3513">
        <v>9685</v>
      </c>
      <c r="B3513" t="s">
        <v>585</v>
      </c>
      <c r="C3513">
        <v>127</v>
      </c>
      <c r="D3513" t="s">
        <v>1233</v>
      </c>
      <c r="E3513">
        <v>1281</v>
      </c>
      <c r="F3513" s="48" t="str">
        <f t="shared" si="54"/>
        <v>Tỉnh Đồng ThápHuyện Lấp VòThị trấn Lấp Vò</v>
      </c>
      <c r="G3513" t="s">
        <v>3947</v>
      </c>
      <c r="H3513">
        <v>3012</v>
      </c>
    </row>
    <row r="3514" spans="1:8">
      <c r="A3514">
        <v>9686</v>
      </c>
      <c r="B3514" t="s">
        <v>585</v>
      </c>
      <c r="C3514">
        <v>127</v>
      </c>
      <c r="D3514" t="s">
        <v>1233</v>
      </c>
      <c r="E3514">
        <v>1281</v>
      </c>
      <c r="F3514" s="48" t="str">
        <f t="shared" si="54"/>
        <v>Tỉnh Đồng ThápHuyện Lấp VòXã Mỹ An Hưng A</v>
      </c>
      <c r="G3514" t="s">
        <v>3948</v>
      </c>
      <c r="H3514">
        <v>3013</v>
      </c>
    </row>
    <row r="3515" spans="1:8">
      <c r="A3515">
        <v>9687</v>
      </c>
      <c r="B3515" t="s">
        <v>585</v>
      </c>
      <c r="C3515">
        <v>127</v>
      </c>
      <c r="D3515" t="s">
        <v>1233</v>
      </c>
      <c r="E3515">
        <v>1281</v>
      </c>
      <c r="F3515" s="48" t="str">
        <f t="shared" si="54"/>
        <v>Tỉnh Đồng ThápHuyện Lấp VòXã Tân Mỹ</v>
      </c>
      <c r="G3515" t="s">
        <v>1972</v>
      </c>
      <c r="H3515">
        <v>3014</v>
      </c>
    </row>
    <row r="3516" spans="1:8">
      <c r="A3516">
        <v>9688</v>
      </c>
      <c r="B3516" t="s">
        <v>585</v>
      </c>
      <c r="C3516">
        <v>127</v>
      </c>
      <c r="D3516" t="s">
        <v>1233</v>
      </c>
      <c r="E3516">
        <v>1281</v>
      </c>
      <c r="F3516" s="48" t="str">
        <f t="shared" si="54"/>
        <v>Tỉnh Đồng ThápHuyện Lấp VòXã Mỹ An Hưng B</v>
      </c>
      <c r="G3516" t="s">
        <v>3949</v>
      </c>
      <c r="H3516">
        <v>3015</v>
      </c>
    </row>
    <row r="3517" spans="1:8">
      <c r="A3517">
        <v>9689</v>
      </c>
      <c r="B3517" t="s">
        <v>585</v>
      </c>
      <c r="C3517">
        <v>127</v>
      </c>
      <c r="D3517" t="s">
        <v>1229</v>
      </c>
      <c r="E3517">
        <v>1276</v>
      </c>
      <c r="F3517" s="48" t="str">
        <f t="shared" si="54"/>
        <v>Tỉnh Đồng ThápHuyện Hồng NgựXã Thường Thới Hậu B</v>
      </c>
      <c r="G3517" t="s">
        <v>3899</v>
      </c>
      <c r="H3517">
        <v>2949</v>
      </c>
    </row>
    <row r="3518" spans="1:8">
      <c r="A3518">
        <v>9891</v>
      </c>
      <c r="B3518" t="s">
        <v>585</v>
      </c>
      <c r="C3518">
        <v>127</v>
      </c>
      <c r="D3518" t="s">
        <v>1233</v>
      </c>
      <c r="E3518">
        <v>1281</v>
      </c>
      <c r="F3518" s="48" t="str">
        <f t="shared" si="54"/>
        <v>Tỉnh Đồng ThápHuyện Lấp VòXã Vĩnh Thạnh</v>
      </c>
      <c r="G3518" t="s">
        <v>1830</v>
      </c>
      <c r="H3518">
        <v>3017</v>
      </c>
    </row>
    <row r="3519" spans="1:8">
      <c r="A3519">
        <v>9892</v>
      </c>
      <c r="B3519" t="s">
        <v>585</v>
      </c>
      <c r="C3519">
        <v>127</v>
      </c>
      <c r="D3519" t="s">
        <v>1233</v>
      </c>
      <c r="E3519">
        <v>1281</v>
      </c>
      <c r="F3519" s="48" t="str">
        <f t="shared" si="54"/>
        <v>Tỉnh Đồng ThápHuyện Lấp VòXã Hội An Đông</v>
      </c>
      <c r="G3519" t="s">
        <v>3951</v>
      </c>
      <c r="H3519">
        <v>3018</v>
      </c>
    </row>
    <row r="3520" spans="1:8">
      <c r="A3520">
        <v>9893</v>
      </c>
      <c r="B3520" t="s">
        <v>585</v>
      </c>
      <c r="C3520">
        <v>127</v>
      </c>
      <c r="D3520" t="s">
        <v>1233</v>
      </c>
      <c r="E3520">
        <v>1281</v>
      </c>
      <c r="F3520" s="48" t="str">
        <f t="shared" si="54"/>
        <v>Tỉnh Đồng ThápHuyện Lấp VòXã Long Hưng B</v>
      </c>
      <c r="G3520" t="s">
        <v>3952</v>
      </c>
      <c r="H3520">
        <v>3019</v>
      </c>
    </row>
    <row r="3521" spans="1:8">
      <c r="A3521">
        <v>9894</v>
      </c>
      <c r="B3521" t="s">
        <v>585</v>
      </c>
      <c r="C3521">
        <v>127</v>
      </c>
      <c r="D3521" t="s">
        <v>1233</v>
      </c>
      <c r="E3521">
        <v>1281</v>
      </c>
      <c r="F3521" s="48" t="str">
        <f t="shared" si="54"/>
        <v>Tỉnh Đồng ThápHuyện Lấp VòXã Định An</v>
      </c>
      <c r="G3521" t="s">
        <v>3953</v>
      </c>
      <c r="H3521">
        <v>3020</v>
      </c>
    </row>
    <row r="3522" spans="1:8">
      <c r="A3522">
        <v>9895</v>
      </c>
      <c r="B3522" t="s">
        <v>585</v>
      </c>
      <c r="C3522">
        <v>127</v>
      </c>
      <c r="D3522" t="s">
        <v>1233</v>
      </c>
      <c r="E3522">
        <v>1281</v>
      </c>
      <c r="F3522" s="48" t="str">
        <f t="shared" ref="F3522:F3585" si="55">B3522&amp;D3522&amp;G3522</f>
        <v>Tỉnh Đồng ThápHuyện Lấp VòXã Long Hưng A</v>
      </c>
      <c r="G3522" t="s">
        <v>3954</v>
      </c>
      <c r="H3522">
        <v>3021</v>
      </c>
    </row>
    <row r="3523" spans="1:8">
      <c r="A3523">
        <v>9896</v>
      </c>
      <c r="B3523" t="s">
        <v>585</v>
      </c>
      <c r="C3523">
        <v>127</v>
      </c>
      <c r="D3523" t="s">
        <v>1233</v>
      </c>
      <c r="E3523">
        <v>1281</v>
      </c>
      <c r="F3523" s="48" t="str">
        <f t="shared" si="55"/>
        <v>Tỉnh Đồng ThápHuyện Lấp VòXã Bình Thành</v>
      </c>
      <c r="G3523" t="s">
        <v>3944</v>
      </c>
      <c r="H3523">
        <v>3022</v>
      </c>
    </row>
    <row r="3524" spans="1:8">
      <c r="A3524">
        <v>9897</v>
      </c>
      <c r="B3524" t="s">
        <v>585</v>
      </c>
      <c r="C3524">
        <v>127</v>
      </c>
      <c r="D3524" t="s">
        <v>1233</v>
      </c>
      <c r="E3524">
        <v>1281</v>
      </c>
      <c r="F3524" s="48" t="str">
        <f t="shared" si="55"/>
        <v>Tỉnh Đồng ThápHuyện Lấp VòXã Định Yên</v>
      </c>
      <c r="G3524" t="s">
        <v>3955</v>
      </c>
      <c r="H3524">
        <v>3023</v>
      </c>
    </row>
    <row r="3525" spans="1:8">
      <c r="A3525">
        <v>9898</v>
      </c>
      <c r="B3525" t="s">
        <v>585</v>
      </c>
      <c r="C3525">
        <v>127</v>
      </c>
      <c r="D3525" t="s">
        <v>1233</v>
      </c>
      <c r="E3525">
        <v>1281</v>
      </c>
      <c r="F3525" s="48" t="str">
        <f t="shared" si="55"/>
        <v>Tỉnh Đồng ThápHuyện Lấp VòXã Bình Thạnh Trung</v>
      </c>
      <c r="G3525" t="s">
        <v>3956</v>
      </c>
      <c r="H3525">
        <v>3024</v>
      </c>
    </row>
    <row r="3526" spans="1:8">
      <c r="A3526">
        <v>9899</v>
      </c>
      <c r="B3526" t="s">
        <v>585</v>
      </c>
      <c r="C3526">
        <v>127</v>
      </c>
      <c r="D3526" t="s">
        <v>1234</v>
      </c>
      <c r="E3526">
        <v>1282</v>
      </c>
      <c r="F3526" s="48" t="str">
        <f t="shared" si="55"/>
        <v>Tỉnh Đồng ThápHuyện Lai VungXã Long Hậu</v>
      </c>
      <c r="G3526" t="s">
        <v>3957</v>
      </c>
      <c r="H3526">
        <v>3025</v>
      </c>
    </row>
    <row r="3527" spans="1:8">
      <c r="A3527">
        <v>9900</v>
      </c>
      <c r="B3527" t="s">
        <v>585</v>
      </c>
      <c r="C3527">
        <v>127</v>
      </c>
      <c r="D3527" t="s">
        <v>1234</v>
      </c>
      <c r="E3527">
        <v>1282</v>
      </c>
      <c r="F3527" s="48" t="str">
        <f t="shared" si="55"/>
        <v>Tỉnh Đồng ThápHuyện Lai VungThị trấn Lai Vung</v>
      </c>
      <c r="G3527" t="s">
        <v>3958</v>
      </c>
      <c r="H3527">
        <v>3026</v>
      </c>
    </row>
    <row r="3528" spans="1:8">
      <c r="A3528">
        <v>9901</v>
      </c>
      <c r="B3528" t="s">
        <v>585</v>
      </c>
      <c r="C3528">
        <v>127</v>
      </c>
      <c r="D3528" t="s">
        <v>1234</v>
      </c>
      <c r="E3528">
        <v>1282</v>
      </c>
      <c r="F3528" s="48" t="str">
        <f t="shared" si="55"/>
        <v>Tỉnh Đồng ThápHuyện Lai VungXã Long Thắng</v>
      </c>
      <c r="G3528" t="s">
        <v>3959</v>
      </c>
      <c r="H3528">
        <v>3027</v>
      </c>
    </row>
    <row r="3529" spans="1:8">
      <c r="A3529">
        <v>9902</v>
      </c>
      <c r="B3529" t="s">
        <v>585</v>
      </c>
      <c r="C3529">
        <v>127</v>
      </c>
      <c r="D3529" t="s">
        <v>1234</v>
      </c>
      <c r="E3529">
        <v>1282</v>
      </c>
      <c r="F3529" s="48" t="str">
        <f t="shared" si="55"/>
        <v>Tỉnh Đồng ThápHuyện Lai VungXã Tân Hòa</v>
      </c>
      <c r="G3529" t="s">
        <v>2214</v>
      </c>
      <c r="H3529">
        <v>3028</v>
      </c>
    </row>
    <row r="3530" spans="1:8">
      <c r="A3530">
        <v>9903</v>
      </c>
      <c r="B3530" t="s">
        <v>585</v>
      </c>
      <c r="C3530">
        <v>127</v>
      </c>
      <c r="D3530" t="s">
        <v>1234</v>
      </c>
      <c r="E3530">
        <v>1282</v>
      </c>
      <c r="F3530" s="48" t="str">
        <f t="shared" si="55"/>
        <v>Tỉnh Đồng ThápHuyện Lai VungXã Định Hòa</v>
      </c>
      <c r="G3530" t="s">
        <v>3960</v>
      </c>
      <c r="H3530">
        <v>3029</v>
      </c>
    </row>
    <row r="3531" spans="1:8">
      <c r="A3531">
        <v>9904</v>
      </c>
      <c r="B3531" t="s">
        <v>585</v>
      </c>
      <c r="C3531">
        <v>127</v>
      </c>
      <c r="D3531" t="s">
        <v>1234</v>
      </c>
      <c r="E3531">
        <v>1282</v>
      </c>
      <c r="F3531" s="48" t="str">
        <f t="shared" si="55"/>
        <v>Tỉnh Đồng ThápHuyện Lai VungXã Phong Hòa</v>
      </c>
      <c r="G3531" t="s">
        <v>3961</v>
      </c>
      <c r="H3531">
        <v>3030</v>
      </c>
    </row>
    <row r="3532" spans="1:8">
      <c r="A3532">
        <v>9905</v>
      </c>
      <c r="B3532" t="s">
        <v>585</v>
      </c>
      <c r="C3532">
        <v>127</v>
      </c>
      <c r="D3532" t="s">
        <v>1234</v>
      </c>
      <c r="E3532">
        <v>1282</v>
      </c>
      <c r="F3532" s="48" t="str">
        <f t="shared" si="55"/>
        <v>Tỉnh Đồng ThápHuyện Lai VungXã Tân Dương</v>
      </c>
      <c r="G3532" t="s">
        <v>1529</v>
      </c>
      <c r="H3532">
        <v>3031</v>
      </c>
    </row>
    <row r="3533" spans="1:8">
      <c r="A3533">
        <v>9906</v>
      </c>
      <c r="B3533" t="s">
        <v>585</v>
      </c>
      <c r="C3533">
        <v>127</v>
      </c>
      <c r="D3533" t="s">
        <v>1234</v>
      </c>
      <c r="E3533">
        <v>1282</v>
      </c>
      <c r="F3533" s="48" t="str">
        <f t="shared" si="55"/>
        <v>Tỉnh Đồng ThápHuyện Lai VungXã Hòa Thành</v>
      </c>
      <c r="G3533" t="s">
        <v>3962</v>
      </c>
      <c r="H3533">
        <v>3032</v>
      </c>
    </row>
    <row r="3534" spans="1:8">
      <c r="A3534">
        <v>9907</v>
      </c>
      <c r="B3534" t="s">
        <v>585</v>
      </c>
      <c r="C3534">
        <v>127</v>
      </c>
      <c r="D3534" t="s">
        <v>1234</v>
      </c>
      <c r="E3534">
        <v>1282</v>
      </c>
      <c r="F3534" s="48" t="str">
        <f t="shared" si="55"/>
        <v>Tỉnh Đồng ThápHuyện Lai VungXã Hòa Long</v>
      </c>
      <c r="G3534" t="s">
        <v>3963</v>
      </c>
      <c r="H3534">
        <v>3033</v>
      </c>
    </row>
    <row r="3535" spans="1:8">
      <c r="A3535">
        <v>9908</v>
      </c>
      <c r="B3535" t="s">
        <v>585</v>
      </c>
      <c r="C3535">
        <v>127</v>
      </c>
      <c r="D3535" t="s">
        <v>1234</v>
      </c>
      <c r="E3535">
        <v>1282</v>
      </c>
      <c r="F3535" s="48" t="str">
        <f t="shared" si="55"/>
        <v>Tỉnh Đồng ThápHuyện Lai VungXã Tân Phước</v>
      </c>
      <c r="G3535" t="s">
        <v>3964</v>
      </c>
      <c r="H3535">
        <v>3034</v>
      </c>
    </row>
    <row r="3536" spans="1:8">
      <c r="A3536">
        <v>9909</v>
      </c>
      <c r="B3536" t="s">
        <v>585</v>
      </c>
      <c r="C3536">
        <v>127</v>
      </c>
      <c r="D3536" t="s">
        <v>1234</v>
      </c>
      <c r="E3536">
        <v>1282</v>
      </c>
      <c r="F3536" s="48" t="str">
        <f t="shared" si="55"/>
        <v>Tỉnh Đồng ThápHuyện Lai VungXã Tân Thành</v>
      </c>
      <c r="G3536" t="s">
        <v>2092</v>
      </c>
      <c r="H3536">
        <v>3035</v>
      </c>
    </row>
    <row r="3537" spans="1:8">
      <c r="A3537">
        <v>9910</v>
      </c>
      <c r="B3537" t="s">
        <v>585</v>
      </c>
      <c r="C3537">
        <v>127</v>
      </c>
      <c r="D3537" t="s">
        <v>1234</v>
      </c>
      <c r="E3537">
        <v>1282</v>
      </c>
      <c r="F3537" s="48" t="str">
        <f t="shared" si="55"/>
        <v>Tỉnh Đồng ThápHuyện Lai VungXã Vĩnh Thới</v>
      </c>
      <c r="G3537" t="s">
        <v>3965</v>
      </c>
      <c r="H3537">
        <v>3036</v>
      </c>
    </row>
    <row r="3538" spans="1:8">
      <c r="A3538">
        <v>9943</v>
      </c>
      <c r="B3538" t="s">
        <v>585</v>
      </c>
      <c r="C3538">
        <v>127</v>
      </c>
      <c r="D3538" t="s">
        <v>1233</v>
      </c>
      <c r="E3538">
        <v>1281</v>
      </c>
      <c r="F3538" s="48" t="str">
        <f t="shared" si="55"/>
        <v>Tỉnh Đồng ThápHuyện Lấp VòXã Tân  Khánh Trung</v>
      </c>
      <c r="G3538" t="s">
        <v>3950</v>
      </c>
      <c r="H3538">
        <v>3016</v>
      </c>
    </row>
    <row r="3539" spans="1:8">
      <c r="A3539">
        <v>4</v>
      </c>
      <c r="B3539" t="s">
        <v>555</v>
      </c>
      <c r="C3539">
        <v>112</v>
      </c>
      <c r="D3539" t="s">
        <v>1056</v>
      </c>
      <c r="E3539">
        <v>1097</v>
      </c>
      <c r="F3539" s="48" t="str">
        <f t="shared" si="55"/>
        <v>Tỉnh Gia LaiThành phố PleikuPhường Hoa Lư</v>
      </c>
      <c r="G3539" t="s">
        <v>4584</v>
      </c>
      <c r="H3539">
        <v>3819</v>
      </c>
    </row>
    <row r="3540" spans="1:8">
      <c r="A3540">
        <v>5</v>
      </c>
      <c r="B3540" t="s">
        <v>555</v>
      </c>
      <c r="C3540">
        <v>112</v>
      </c>
      <c r="D3540" t="s">
        <v>1056</v>
      </c>
      <c r="E3540">
        <v>1097</v>
      </c>
      <c r="F3540" s="48" t="str">
        <f t="shared" si="55"/>
        <v>Tỉnh Gia LaiThành phố PleikuXã Ia Kênh</v>
      </c>
      <c r="G3540" t="s">
        <v>4585</v>
      </c>
      <c r="H3540">
        <v>3820</v>
      </c>
    </row>
    <row r="3541" spans="1:8">
      <c r="A3541">
        <v>6</v>
      </c>
      <c r="B3541" t="s">
        <v>555</v>
      </c>
      <c r="C3541">
        <v>112</v>
      </c>
      <c r="D3541" t="s">
        <v>1056</v>
      </c>
      <c r="E3541">
        <v>1097</v>
      </c>
      <c r="F3541" s="48" t="str">
        <f t="shared" si="55"/>
        <v>Tỉnh Gia LaiThành phố PleikuXã Trà Đa</v>
      </c>
      <c r="G3541" t="s">
        <v>4586</v>
      </c>
      <c r="H3541">
        <v>3821</v>
      </c>
    </row>
    <row r="3542" spans="1:8">
      <c r="A3542">
        <v>7</v>
      </c>
      <c r="B3542" t="s">
        <v>555</v>
      </c>
      <c r="C3542">
        <v>112</v>
      </c>
      <c r="D3542" t="s">
        <v>1056</v>
      </c>
      <c r="E3542">
        <v>1097</v>
      </c>
      <c r="F3542" s="48" t="str">
        <f t="shared" si="55"/>
        <v>Tỉnh Gia LaiThành phố PleikuPhường Hội Phú</v>
      </c>
      <c r="G3542" t="s">
        <v>4587</v>
      </c>
      <c r="H3542">
        <v>3822</v>
      </c>
    </row>
    <row r="3543" spans="1:8">
      <c r="A3543">
        <v>8</v>
      </c>
      <c r="B3543" t="s">
        <v>555</v>
      </c>
      <c r="C3543">
        <v>112</v>
      </c>
      <c r="D3543" t="s">
        <v>1056</v>
      </c>
      <c r="E3543">
        <v>1097</v>
      </c>
      <c r="F3543" s="48" t="str">
        <f t="shared" si="55"/>
        <v>Tỉnh Gia LaiThành phố PleikuPhường Diên Hồng</v>
      </c>
      <c r="G3543" t="s">
        <v>4588</v>
      </c>
      <c r="H3543">
        <v>3823</v>
      </c>
    </row>
    <row r="3544" spans="1:8">
      <c r="A3544">
        <v>9</v>
      </c>
      <c r="B3544" t="s">
        <v>555</v>
      </c>
      <c r="C3544">
        <v>112</v>
      </c>
      <c r="D3544" t="s">
        <v>1056</v>
      </c>
      <c r="E3544">
        <v>1097</v>
      </c>
      <c r="F3544" s="48" t="str">
        <f t="shared" si="55"/>
        <v>Tỉnh Gia LaiThành phố PleikuXã Diên Phú</v>
      </c>
      <c r="G3544" t="s">
        <v>4589</v>
      </c>
      <c r="H3544">
        <v>3824</v>
      </c>
    </row>
    <row r="3545" spans="1:8">
      <c r="A3545">
        <v>10</v>
      </c>
      <c r="B3545" t="s">
        <v>555</v>
      </c>
      <c r="C3545">
        <v>112</v>
      </c>
      <c r="D3545" t="s">
        <v>1056</v>
      </c>
      <c r="E3545">
        <v>1097</v>
      </c>
      <c r="F3545" s="48" t="str">
        <f t="shared" si="55"/>
        <v>Tỉnh Gia LaiThành phố PleikuXã Tân Sơn</v>
      </c>
      <c r="G3545" t="s">
        <v>1673</v>
      </c>
      <c r="H3545">
        <v>3825</v>
      </c>
    </row>
    <row r="3546" spans="1:8">
      <c r="A3546">
        <v>11</v>
      </c>
      <c r="B3546" t="s">
        <v>555</v>
      </c>
      <c r="C3546">
        <v>112</v>
      </c>
      <c r="D3546" t="s">
        <v>1056</v>
      </c>
      <c r="E3546">
        <v>1097</v>
      </c>
      <c r="F3546" s="48" t="str">
        <f t="shared" si="55"/>
        <v>Tỉnh Gia LaiThành phố PleikuPhường Tây Sơn</v>
      </c>
      <c r="G3546" t="s">
        <v>4590</v>
      </c>
      <c r="H3546">
        <v>3826</v>
      </c>
    </row>
    <row r="3547" spans="1:8">
      <c r="A3547">
        <v>12</v>
      </c>
      <c r="B3547" t="s">
        <v>555</v>
      </c>
      <c r="C3547">
        <v>112</v>
      </c>
      <c r="D3547" t="s">
        <v>1056</v>
      </c>
      <c r="E3547">
        <v>1097</v>
      </c>
      <c r="F3547" s="48" t="str">
        <f t="shared" si="55"/>
        <v>Tỉnh Gia LaiThành phố PleikuXã Gào</v>
      </c>
      <c r="G3547" t="s">
        <v>4591</v>
      </c>
      <c r="H3547">
        <v>3827</v>
      </c>
    </row>
    <row r="3548" spans="1:8">
      <c r="A3548">
        <v>13</v>
      </c>
      <c r="B3548" t="s">
        <v>555</v>
      </c>
      <c r="C3548">
        <v>112</v>
      </c>
      <c r="D3548" t="s">
        <v>1056</v>
      </c>
      <c r="E3548">
        <v>1097</v>
      </c>
      <c r="F3548" s="48" t="str">
        <f t="shared" si="55"/>
        <v>Tỉnh Gia LaiThành phố PleikuPhường Yên Đỗ</v>
      </c>
      <c r="G3548" t="s">
        <v>4592</v>
      </c>
      <c r="H3548">
        <v>3828</v>
      </c>
    </row>
    <row r="3549" spans="1:8">
      <c r="A3549">
        <v>14</v>
      </c>
      <c r="B3549" t="s">
        <v>555</v>
      </c>
      <c r="C3549">
        <v>112</v>
      </c>
      <c r="D3549" t="s">
        <v>1056</v>
      </c>
      <c r="E3549">
        <v>1097</v>
      </c>
      <c r="F3549" s="48" t="str">
        <f t="shared" si="55"/>
        <v>Tỉnh Gia LaiThành phố PleikuXã Chư á</v>
      </c>
      <c r="G3549" t="s">
        <v>4593</v>
      </c>
      <c r="H3549">
        <v>3829</v>
      </c>
    </row>
    <row r="3550" spans="1:8">
      <c r="A3550">
        <v>15</v>
      </c>
      <c r="B3550" t="s">
        <v>555</v>
      </c>
      <c r="C3550">
        <v>112</v>
      </c>
      <c r="D3550" t="s">
        <v>1056</v>
      </c>
      <c r="E3550">
        <v>1097</v>
      </c>
      <c r="F3550" s="48" t="str">
        <f t="shared" si="55"/>
        <v>Tỉnh Gia LaiThành phố PleikuPhường Yên Thế</v>
      </c>
      <c r="G3550" t="s">
        <v>4594</v>
      </c>
      <c r="H3550">
        <v>3830</v>
      </c>
    </row>
    <row r="3551" spans="1:8">
      <c r="A3551">
        <v>16</v>
      </c>
      <c r="B3551" t="s">
        <v>555</v>
      </c>
      <c r="C3551">
        <v>112</v>
      </c>
      <c r="D3551" t="s">
        <v>1056</v>
      </c>
      <c r="E3551">
        <v>1097</v>
      </c>
      <c r="F3551" s="48" t="str">
        <f t="shared" si="55"/>
        <v>Tỉnh Gia LaiThành phố PleikuPhường Ia Kring</v>
      </c>
      <c r="G3551" t="s">
        <v>4595</v>
      </c>
      <c r="H3551">
        <v>3831</v>
      </c>
    </row>
    <row r="3552" spans="1:8">
      <c r="A3552">
        <v>17</v>
      </c>
      <c r="B3552" t="s">
        <v>555</v>
      </c>
      <c r="C3552">
        <v>112</v>
      </c>
      <c r="D3552" t="s">
        <v>1056</v>
      </c>
      <c r="E3552">
        <v>1097</v>
      </c>
      <c r="F3552" s="48" t="str">
        <f t="shared" si="55"/>
        <v>Tỉnh Gia LaiThành phố PleikuPhường Đống Đa</v>
      </c>
      <c r="G3552" t="s">
        <v>2912</v>
      </c>
      <c r="H3552">
        <v>3832</v>
      </c>
    </row>
    <row r="3553" spans="1:8">
      <c r="A3553">
        <v>18</v>
      </c>
      <c r="B3553" t="s">
        <v>555</v>
      </c>
      <c r="C3553">
        <v>112</v>
      </c>
      <c r="D3553" t="s">
        <v>1056</v>
      </c>
      <c r="E3553">
        <v>1097</v>
      </c>
      <c r="F3553" s="48" t="str">
        <f t="shared" si="55"/>
        <v>Tỉnh Gia LaiThành phố PleikuPhường Phù Đổng</v>
      </c>
      <c r="G3553" t="s">
        <v>4596</v>
      </c>
      <c r="H3553">
        <v>3833</v>
      </c>
    </row>
    <row r="3554" spans="1:8">
      <c r="A3554">
        <v>19</v>
      </c>
      <c r="B3554" t="s">
        <v>555</v>
      </c>
      <c r="C3554">
        <v>112</v>
      </c>
      <c r="D3554" t="s">
        <v>1056</v>
      </c>
      <c r="E3554">
        <v>1097</v>
      </c>
      <c r="F3554" s="48" t="str">
        <f t="shared" si="55"/>
        <v>Tỉnh Gia LaiThành phố PleikuPhường Chi Lăng</v>
      </c>
      <c r="G3554" t="s">
        <v>2203</v>
      </c>
      <c r="H3554">
        <v>3834</v>
      </c>
    </row>
    <row r="3555" spans="1:8">
      <c r="A3555">
        <v>20</v>
      </c>
      <c r="B3555" t="s">
        <v>555</v>
      </c>
      <c r="C3555">
        <v>112</v>
      </c>
      <c r="D3555" t="s">
        <v>1056</v>
      </c>
      <c r="E3555">
        <v>1097</v>
      </c>
      <c r="F3555" s="48" t="str">
        <f t="shared" si="55"/>
        <v>Tỉnh Gia LaiThành phố PleikuPhường Thắng Lợi</v>
      </c>
      <c r="G3555" t="s">
        <v>3582</v>
      </c>
      <c r="H3555">
        <v>3835</v>
      </c>
    </row>
    <row r="3556" spans="1:8">
      <c r="A3556">
        <v>21</v>
      </c>
      <c r="B3556" t="s">
        <v>555</v>
      </c>
      <c r="C3556">
        <v>112</v>
      </c>
      <c r="D3556" t="s">
        <v>1056</v>
      </c>
      <c r="E3556">
        <v>1097</v>
      </c>
      <c r="F3556" s="48" t="str">
        <f t="shared" si="55"/>
        <v>Tỉnh Gia LaiThành phố PleikuXã Chư HDrông</v>
      </c>
      <c r="G3556" t="s">
        <v>4597</v>
      </c>
      <c r="H3556">
        <v>3836</v>
      </c>
    </row>
    <row r="3557" spans="1:8">
      <c r="A3557">
        <v>22</v>
      </c>
      <c r="B3557" t="s">
        <v>555</v>
      </c>
      <c r="C3557">
        <v>112</v>
      </c>
      <c r="D3557" t="s">
        <v>1056</v>
      </c>
      <c r="E3557">
        <v>1097</v>
      </c>
      <c r="F3557" s="48" t="str">
        <f t="shared" si="55"/>
        <v>Tỉnh Gia LaiThành phố PleikuXã Biển Hồ</v>
      </c>
      <c r="G3557" t="s">
        <v>4598</v>
      </c>
      <c r="H3557">
        <v>3837</v>
      </c>
    </row>
    <row r="3558" spans="1:8">
      <c r="A3558">
        <v>23</v>
      </c>
      <c r="B3558" t="s">
        <v>555</v>
      </c>
      <c r="C3558">
        <v>112</v>
      </c>
      <c r="D3558" t="s">
        <v>1056</v>
      </c>
      <c r="E3558">
        <v>1097</v>
      </c>
      <c r="F3558" s="48" t="str">
        <f t="shared" si="55"/>
        <v>Tỉnh Gia LaiThành phố PleikuPhường Thống Nhất</v>
      </c>
      <c r="G3558" t="s">
        <v>1608</v>
      </c>
      <c r="H3558">
        <v>3838</v>
      </c>
    </row>
    <row r="3559" spans="1:8">
      <c r="A3559">
        <v>24</v>
      </c>
      <c r="B3559" t="s">
        <v>555</v>
      </c>
      <c r="C3559">
        <v>112</v>
      </c>
      <c r="D3559" t="s">
        <v>1056</v>
      </c>
      <c r="E3559">
        <v>1097</v>
      </c>
      <c r="F3559" s="48" t="str">
        <f t="shared" si="55"/>
        <v>Tỉnh Gia LaiThành phố PleikuPhường Hội Thương</v>
      </c>
      <c r="G3559" t="s">
        <v>4599</v>
      </c>
      <c r="H3559">
        <v>3839</v>
      </c>
    </row>
    <row r="3560" spans="1:8">
      <c r="A3560">
        <v>25</v>
      </c>
      <c r="B3560" t="s">
        <v>555</v>
      </c>
      <c r="C3560">
        <v>112</v>
      </c>
      <c r="D3560" t="s">
        <v>1056</v>
      </c>
      <c r="E3560">
        <v>1097</v>
      </c>
      <c r="F3560" s="48" t="str">
        <f t="shared" si="55"/>
        <v>Tỉnh Gia LaiThành phố PleikuXã An Phú</v>
      </c>
      <c r="G3560" t="s">
        <v>1978</v>
      </c>
      <c r="H3560">
        <v>3840</v>
      </c>
    </row>
    <row r="3561" spans="1:8">
      <c r="A3561">
        <v>26</v>
      </c>
      <c r="B3561" t="s">
        <v>555</v>
      </c>
      <c r="C3561">
        <v>112</v>
      </c>
      <c r="D3561" t="s">
        <v>1056</v>
      </c>
      <c r="E3561">
        <v>1097</v>
      </c>
      <c r="F3561" s="48" t="str">
        <f t="shared" si="55"/>
        <v>Tỉnh Gia LaiThành phố PleikuPhường Trà Bá</v>
      </c>
      <c r="G3561" t="s">
        <v>4600</v>
      </c>
      <c r="H3561">
        <v>3841</v>
      </c>
    </row>
    <row r="3562" spans="1:8">
      <c r="A3562">
        <v>27</v>
      </c>
      <c r="B3562" t="s">
        <v>555</v>
      </c>
      <c r="C3562">
        <v>112</v>
      </c>
      <c r="D3562" t="s">
        <v>1063</v>
      </c>
      <c r="E3562">
        <v>1104</v>
      </c>
      <c r="F3562" s="48" t="str">
        <f t="shared" si="55"/>
        <v>Tỉnh Gia LaiHuyện Kông ChroXã An Trung</v>
      </c>
      <c r="G3562" t="s">
        <v>4601</v>
      </c>
      <c r="H3562">
        <v>3842</v>
      </c>
    </row>
    <row r="3563" spans="1:8">
      <c r="A3563">
        <v>28</v>
      </c>
      <c r="B3563" t="s">
        <v>555</v>
      </c>
      <c r="C3563">
        <v>112</v>
      </c>
      <c r="D3563" t="s">
        <v>1063</v>
      </c>
      <c r="E3563">
        <v>1104</v>
      </c>
      <c r="F3563" s="48" t="str">
        <f t="shared" si="55"/>
        <v>Tỉnh Gia LaiHuyện Kông ChroXã Đăk Tơ Pang</v>
      </c>
      <c r="G3563" t="s">
        <v>4602</v>
      </c>
      <c r="H3563">
        <v>3843</v>
      </c>
    </row>
    <row r="3564" spans="1:8">
      <c r="A3564">
        <v>29</v>
      </c>
      <c r="B3564" t="s">
        <v>555</v>
      </c>
      <c r="C3564">
        <v>112</v>
      </c>
      <c r="D3564" t="s">
        <v>1063</v>
      </c>
      <c r="E3564">
        <v>1104</v>
      </c>
      <c r="F3564" s="48" t="str">
        <f t="shared" si="55"/>
        <v>Tỉnh Gia LaiHuyện Kông ChroXã Yang Nam</v>
      </c>
      <c r="G3564" t="s">
        <v>4603</v>
      </c>
      <c r="H3564">
        <v>3844</v>
      </c>
    </row>
    <row r="3565" spans="1:8">
      <c r="A3565">
        <v>30</v>
      </c>
      <c r="B3565" t="s">
        <v>555</v>
      </c>
      <c r="C3565">
        <v>112</v>
      </c>
      <c r="D3565" t="s">
        <v>1063</v>
      </c>
      <c r="E3565">
        <v>1104</v>
      </c>
      <c r="F3565" s="48" t="str">
        <f t="shared" si="55"/>
        <v>Tỉnh Gia LaiHuyện Kông ChroXã SRó</v>
      </c>
      <c r="G3565" t="s">
        <v>4604</v>
      </c>
      <c r="H3565">
        <v>3845</v>
      </c>
    </row>
    <row r="3566" spans="1:8">
      <c r="A3566">
        <v>31</v>
      </c>
      <c r="B3566" t="s">
        <v>555</v>
      </c>
      <c r="C3566">
        <v>112</v>
      </c>
      <c r="D3566" t="s">
        <v>1063</v>
      </c>
      <c r="E3566">
        <v>1104</v>
      </c>
      <c r="F3566" s="48" t="str">
        <f t="shared" si="55"/>
        <v>Tỉnh Gia LaiHuyện Kông ChroThị trấn Kông Chro</v>
      </c>
      <c r="G3566" t="s">
        <v>4605</v>
      </c>
      <c r="H3566">
        <v>3846</v>
      </c>
    </row>
    <row r="3567" spans="1:8">
      <c r="A3567">
        <v>32</v>
      </c>
      <c r="B3567" t="s">
        <v>555</v>
      </c>
      <c r="C3567">
        <v>112</v>
      </c>
      <c r="D3567" t="s">
        <v>1063</v>
      </c>
      <c r="E3567">
        <v>1104</v>
      </c>
      <c r="F3567" s="48" t="str">
        <f t="shared" si="55"/>
        <v>Tỉnh Gia LaiHuyện Kông ChroXã Chơ Long</v>
      </c>
      <c r="G3567" t="s">
        <v>4606</v>
      </c>
      <c r="H3567">
        <v>3847</v>
      </c>
    </row>
    <row r="3568" spans="1:8">
      <c r="A3568">
        <v>33</v>
      </c>
      <c r="B3568" t="s">
        <v>555</v>
      </c>
      <c r="C3568">
        <v>112</v>
      </c>
      <c r="D3568" t="s">
        <v>1063</v>
      </c>
      <c r="E3568">
        <v>1104</v>
      </c>
      <c r="F3568" s="48" t="str">
        <f t="shared" si="55"/>
        <v>Tỉnh Gia LaiHuyện Kông ChroXã Ya Ma</v>
      </c>
      <c r="G3568" t="s">
        <v>4607</v>
      </c>
      <c r="H3568">
        <v>3848</v>
      </c>
    </row>
    <row r="3569" spans="1:8">
      <c r="A3569">
        <v>34</v>
      </c>
      <c r="B3569" t="s">
        <v>555</v>
      </c>
      <c r="C3569">
        <v>112</v>
      </c>
      <c r="D3569" t="s">
        <v>1063</v>
      </c>
      <c r="E3569">
        <v>1104</v>
      </c>
      <c r="F3569" s="48" t="str">
        <f t="shared" si="55"/>
        <v>Tỉnh Gia LaiHuyện Kông ChroXã Chư Krêy</v>
      </c>
      <c r="G3569" t="s">
        <v>4608</v>
      </c>
      <c r="H3569">
        <v>3849</v>
      </c>
    </row>
    <row r="3570" spans="1:8">
      <c r="A3570">
        <v>35</v>
      </c>
      <c r="B3570" t="s">
        <v>555</v>
      </c>
      <c r="C3570">
        <v>112</v>
      </c>
      <c r="D3570" t="s">
        <v>1063</v>
      </c>
      <c r="E3570">
        <v>1104</v>
      </c>
      <c r="F3570" s="48" t="str">
        <f t="shared" si="55"/>
        <v>Tỉnh Gia LaiHuyện Kông ChroXã Yang Trung</v>
      </c>
      <c r="G3570" t="s">
        <v>4609</v>
      </c>
      <c r="H3570">
        <v>3850</v>
      </c>
    </row>
    <row r="3571" spans="1:8">
      <c r="A3571">
        <v>36</v>
      </c>
      <c r="B3571" t="s">
        <v>555</v>
      </c>
      <c r="C3571">
        <v>112</v>
      </c>
      <c r="D3571" t="s">
        <v>1063</v>
      </c>
      <c r="E3571">
        <v>1104</v>
      </c>
      <c r="F3571" s="48" t="str">
        <f t="shared" si="55"/>
        <v>Tỉnh Gia LaiHuyện Kông ChroXã Đắk Pling</v>
      </c>
      <c r="G3571" t="s">
        <v>4610</v>
      </c>
      <c r="H3571">
        <v>3851</v>
      </c>
    </row>
    <row r="3572" spans="1:8">
      <c r="A3572">
        <v>37</v>
      </c>
      <c r="B3572" t="s">
        <v>555</v>
      </c>
      <c r="C3572">
        <v>112</v>
      </c>
      <c r="D3572" t="s">
        <v>1063</v>
      </c>
      <c r="E3572">
        <v>1104</v>
      </c>
      <c r="F3572" s="48" t="str">
        <f t="shared" si="55"/>
        <v>Tỉnh Gia LaiHuyện Kông ChroXã Đắk Kơ Ning</v>
      </c>
      <c r="G3572" t="s">
        <v>4611</v>
      </c>
      <c r="H3572">
        <v>3852</v>
      </c>
    </row>
    <row r="3573" spans="1:8">
      <c r="A3573">
        <v>38</v>
      </c>
      <c r="B3573" t="s">
        <v>555</v>
      </c>
      <c r="C3573">
        <v>112</v>
      </c>
      <c r="D3573" t="s">
        <v>1063</v>
      </c>
      <c r="E3573">
        <v>1104</v>
      </c>
      <c r="F3573" s="48" t="str">
        <f t="shared" si="55"/>
        <v>Tỉnh Gia LaiHuyện Kông ChroXã Kông Yang</v>
      </c>
      <c r="G3573" t="s">
        <v>4612</v>
      </c>
      <c r="H3573">
        <v>3853</v>
      </c>
    </row>
    <row r="3574" spans="1:8">
      <c r="A3574">
        <v>39</v>
      </c>
      <c r="B3574" t="s">
        <v>555</v>
      </c>
      <c r="C3574">
        <v>112</v>
      </c>
      <c r="D3574" t="s">
        <v>1063</v>
      </c>
      <c r="E3574">
        <v>1104</v>
      </c>
      <c r="F3574" s="48" t="str">
        <f t="shared" si="55"/>
        <v>Tỉnh Gia LaiHuyện Kông ChroXã Đăk Song</v>
      </c>
      <c r="G3574" t="s">
        <v>4613</v>
      </c>
      <c r="H3574">
        <v>3854</v>
      </c>
    </row>
    <row r="3575" spans="1:8">
      <c r="A3575">
        <v>40</v>
      </c>
      <c r="B3575" t="s">
        <v>555</v>
      </c>
      <c r="C3575">
        <v>112</v>
      </c>
      <c r="D3575" t="s">
        <v>1063</v>
      </c>
      <c r="E3575">
        <v>1104</v>
      </c>
      <c r="F3575" s="48" t="str">
        <f t="shared" si="55"/>
        <v>Tỉnh Gia LaiHuyện Kông ChroXã Đăk Phơ Pho</v>
      </c>
      <c r="G3575" t="s">
        <v>4614</v>
      </c>
      <c r="H3575">
        <v>3855</v>
      </c>
    </row>
    <row r="3576" spans="1:8">
      <c r="A3576">
        <v>41</v>
      </c>
      <c r="B3576" t="s">
        <v>555</v>
      </c>
      <c r="C3576">
        <v>112</v>
      </c>
      <c r="D3576" t="s">
        <v>1067</v>
      </c>
      <c r="E3576">
        <v>1108</v>
      </c>
      <c r="F3576" s="48" t="str">
        <f t="shared" si="55"/>
        <v>Tỉnh Gia LaiHuyện Đăk PơThị trấn Đăk Pơ</v>
      </c>
      <c r="G3576" t="s">
        <v>4615</v>
      </c>
      <c r="H3576">
        <v>3856</v>
      </c>
    </row>
    <row r="3577" spans="1:8">
      <c r="A3577">
        <v>42</v>
      </c>
      <c r="B3577" t="s">
        <v>555</v>
      </c>
      <c r="C3577">
        <v>112</v>
      </c>
      <c r="D3577" t="s">
        <v>1067</v>
      </c>
      <c r="E3577">
        <v>1108</v>
      </c>
      <c r="F3577" s="48" t="str">
        <f t="shared" si="55"/>
        <v>Tỉnh Gia LaiHuyện Đăk PơXã Phú An</v>
      </c>
      <c r="G3577" t="s">
        <v>4616</v>
      </c>
      <c r="H3577">
        <v>3857</v>
      </c>
    </row>
    <row r="3578" spans="1:8">
      <c r="A3578">
        <v>43</v>
      </c>
      <c r="B3578" t="s">
        <v>555</v>
      </c>
      <c r="C3578">
        <v>112</v>
      </c>
      <c r="D3578" t="s">
        <v>1067</v>
      </c>
      <c r="E3578">
        <v>1108</v>
      </c>
      <c r="F3578" s="48" t="str">
        <f t="shared" si="55"/>
        <v>Tỉnh Gia LaiHuyện Đăk PơXã Ya Hội</v>
      </c>
      <c r="G3578" t="s">
        <v>4617</v>
      </c>
      <c r="H3578">
        <v>3858</v>
      </c>
    </row>
    <row r="3579" spans="1:8">
      <c r="A3579">
        <v>44</v>
      </c>
      <c r="B3579" t="s">
        <v>555</v>
      </c>
      <c r="C3579">
        <v>112</v>
      </c>
      <c r="D3579" t="s">
        <v>1067</v>
      </c>
      <c r="E3579">
        <v>1108</v>
      </c>
      <c r="F3579" s="48" t="str">
        <f t="shared" si="55"/>
        <v>Tỉnh Gia LaiHuyện Đăk PơXã Hà Tam</v>
      </c>
      <c r="G3579" t="s">
        <v>4618</v>
      </c>
      <c r="H3579">
        <v>3859</v>
      </c>
    </row>
    <row r="3580" spans="1:8">
      <c r="A3580">
        <v>45</v>
      </c>
      <c r="B3580" t="s">
        <v>555</v>
      </c>
      <c r="C3580">
        <v>112</v>
      </c>
      <c r="D3580" t="s">
        <v>1067</v>
      </c>
      <c r="E3580">
        <v>1108</v>
      </c>
      <c r="F3580" s="48" t="str">
        <f t="shared" si="55"/>
        <v>Tỉnh Gia LaiHuyện Đăk PơXã Cư An</v>
      </c>
      <c r="G3580" t="s">
        <v>4619</v>
      </c>
      <c r="H3580">
        <v>3860</v>
      </c>
    </row>
    <row r="3581" spans="1:8">
      <c r="A3581">
        <v>46</v>
      </c>
      <c r="B3581" t="s">
        <v>555</v>
      </c>
      <c r="C3581">
        <v>112</v>
      </c>
      <c r="D3581" t="s">
        <v>1067</v>
      </c>
      <c r="E3581">
        <v>1108</v>
      </c>
      <c r="F3581" s="48" t="str">
        <f t="shared" si="55"/>
        <v>Tỉnh Gia LaiHuyện Đăk PơXã Yang Bắc</v>
      </c>
      <c r="G3581" t="s">
        <v>4620</v>
      </c>
      <c r="H3581">
        <v>3861</v>
      </c>
    </row>
    <row r="3582" spans="1:8">
      <c r="A3582">
        <v>47</v>
      </c>
      <c r="B3582" t="s">
        <v>555</v>
      </c>
      <c r="C3582">
        <v>112</v>
      </c>
      <c r="D3582" t="s">
        <v>1067</v>
      </c>
      <c r="E3582">
        <v>1108</v>
      </c>
      <c r="F3582" s="48" t="str">
        <f t="shared" si="55"/>
        <v>Tỉnh Gia LaiHuyện Đăk PơXã An Thành</v>
      </c>
      <c r="G3582" t="s">
        <v>4621</v>
      </c>
      <c r="H3582">
        <v>3862</v>
      </c>
    </row>
    <row r="3583" spans="1:8">
      <c r="A3583">
        <v>48</v>
      </c>
      <c r="B3583" t="s">
        <v>555</v>
      </c>
      <c r="C3583">
        <v>112</v>
      </c>
      <c r="D3583" t="s">
        <v>1067</v>
      </c>
      <c r="E3583">
        <v>1108</v>
      </c>
      <c r="F3583" s="48" t="str">
        <f t="shared" si="55"/>
        <v>Tỉnh Gia LaiHuyện Đăk PơXã Tân An</v>
      </c>
      <c r="G3583" t="s">
        <v>1516</v>
      </c>
      <c r="H3583">
        <v>3863</v>
      </c>
    </row>
    <row r="3584" spans="1:8">
      <c r="A3584">
        <v>49</v>
      </c>
      <c r="B3584" t="s">
        <v>555</v>
      </c>
      <c r="C3584">
        <v>112</v>
      </c>
      <c r="D3584" t="s">
        <v>1061</v>
      </c>
      <c r="E3584">
        <v>1102</v>
      </c>
      <c r="F3584" s="48" t="str">
        <f t="shared" si="55"/>
        <v>Tỉnh Gia LaiHuyện Ia GraiXã Ia KRai</v>
      </c>
      <c r="G3584" t="s">
        <v>4622</v>
      </c>
      <c r="H3584">
        <v>3864</v>
      </c>
    </row>
    <row r="3585" spans="1:8">
      <c r="A3585">
        <v>50</v>
      </c>
      <c r="B3585" t="s">
        <v>555</v>
      </c>
      <c r="C3585">
        <v>112</v>
      </c>
      <c r="D3585" t="s">
        <v>1061</v>
      </c>
      <c r="E3585">
        <v>1102</v>
      </c>
      <c r="F3585" s="48" t="str">
        <f t="shared" si="55"/>
        <v>Tỉnh Gia LaiHuyện Ia GraiXã Ia Yok</v>
      </c>
      <c r="G3585" t="s">
        <v>4623</v>
      </c>
      <c r="H3585">
        <v>3865</v>
      </c>
    </row>
    <row r="3586" spans="1:8">
      <c r="A3586">
        <v>51</v>
      </c>
      <c r="B3586" t="s">
        <v>555</v>
      </c>
      <c r="C3586">
        <v>112</v>
      </c>
      <c r="D3586" t="s">
        <v>1061</v>
      </c>
      <c r="E3586">
        <v>1102</v>
      </c>
      <c r="F3586" s="48" t="str">
        <f t="shared" ref="F3586:F3649" si="56">B3586&amp;D3586&amp;G3586</f>
        <v>Tỉnh Gia LaiHuyện Ia GraiXã Ia Bă</v>
      </c>
      <c r="G3586" t="s">
        <v>4624</v>
      </c>
      <c r="H3586">
        <v>3866</v>
      </c>
    </row>
    <row r="3587" spans="1:8">
      <c r="A3587">
        <v>52</v>
      </c>
      <c r="B3587" t="s">
        <v>555</v>
      </c>
      <c r="C3587">
        <v>112</v>
      </c>
      <c r="D3587" t="s">
        <v>1061</v>
      </c>
      <c r="E3587">
        <v>1102</v>
      </c>
      <c r="F3587" s="48" t="str">
        <f t="shared" si="56"/>
        <v>Tỉnh Gia LaiHuyện Ia GraiXã Ia Hrung</v>
      </c>
      <c r="G3587" t="s">
        <v>4625</v>
      </c>
      <c r="H3587">
        <v>3867</v>
      </c>
    </row>
    <row r="3588" spans="1:8">
      <c r="A3588">
        <v>53</v>
      </c>
      <c r="B3588" t="s">
        <v>555</v>
      </c>
      <c r="C3588">
        <v>112</v>
      </c>
      <c r="D3588" t="s">
        <v>1061</v>
      </c>
      <c r="E3588">
        <v>1102</v>
      </c>
      <c r="F3588" s="48" t="str">
        <f t="shared" si="56"/>
        <v>Tỉnh Gia LaiHuyện Ia GraiXã Ia Dêr</v>
      </c>
      <c r="G3588" t="s">
        <v>4626</v>
      </c>
      <c r="H3588">
        <v>3868</v>
      </c>
    </row>
    <row r="3589" spans="1:8">
      <c r="A3589">
        <v>54</v>
      </c>
      <c r="B3589" t="s">
        <v>555</v>
      </c>
      <c r="C3589">
        <v>112</v>
      </c>
      <c r="D3589" t="s">
        <v>1061</v>
      </c>
      <c r="E3589">
        <v>1102</v>
      </c>
      <c r="F3589" s="48" t="str">
        <f t="shared" si="56"/>
        <v>Tỉnh Gia LaiHuyện Ia GraiXã Ia Tô</v>
      </c>
      <c r="G3589" t="s">
        <v>4627</v>
      </c>
      <c r="H3589">
        <v>3869</v>
      </c>
    </row>
    <row r="3590" spans="1:8">
      <c r="A3590">
        <v>55</v>
      </c>
      <c r="B3590" t="s">
        <v>555</v>
      </c>
      <c r="C3590">
        <v>112</v>
      </c>
      <c r="D3590" t="s">
        <v>1061</v>
      </c>
      <c r="E3590">
        <v>1102</v>
      </c>
      <c r="F3590" s="48" t="str">
        <f t="shared" si="56"/>
        <v>Tỉnh Gia LaiHuyện Ia GraiXã Ia Sao</v>
      </c>
      <c r="G3590" t="s">
        <v>4628</v>
      </c>
      <c r="H3590">
        <v>3870</v>
      </c>
    </row>
    <row r="3591" spans="1:8">
      <c r="A3591">
        <v>56</v>
      </c>
      <c r="B3591" t="s">
        <v>555</v>
      </c>
      <c r="C3591">
        <v>112</v>
      </c>
      <c r="D3591" t="s">
        <v>1061</v>
      </c>
      <c r="E3591">
        <v>1102</v>
      </c>
      <c r="F3591" s="48" t="str">
        <f t="shared" si="56"/>
        <v>Tỉnh Gia LaiHuyện Ia GraiXã Ia O</v>
      </c>
      <c r="G3591" t="s">
        <v>4629</v>
      </c>
      <c r="H3591">
        <v>3871</v>
      </c>
    </row>
    <row r="3592" spans="1:8">
      <c r="A3592">
        <v>57</v>
      </c>
      <c r="B3592" t="s">
        <v>555</v>
      </c>
      <c r="C3592">
        <v>112</v>
      </c>
      <c r="D3592" t="s">
        <v>1061</v>
      </c>
      <c r="E3592">
        <v>1102</v>
      </c>
      <c r="F3592" s="48" t="str">
        <f t="shared" si="56"/>
        <v>Tỉnh Gia LaiHuyện Ia GraiThị trấn Ia Kha</v>
      </c>
      <c r="G3592" t="s">
        <v>4630</v>
      </c>
      <c r="H3592">
        <v>3872</v>
      </c>
    </row>
    <row r="3593" spans="1:8">
      <c r="A3593">
        <v>58</v>
      </c>
      <c r="B3593" t="s">
        <v>555</v>
      </c>
      <c r="C3593">
        <v>112</v>
      </c>
      <c r="D3593" t="s">
        <v>1061</v>
      </c>
      <c r="E3593">
        <v>1102</v>
      </c>
      <c r="F3593" s="48" t="str">
        <f t="shared" si="56"/>
        <v>Tỉnh Gia LaiHuyện Ia GraiXã Ia Pếch</v>
      </c>
      <c r="G3593" t="s">
        <v>4631</v>
      </c>
      <c r="H3593">
        <v>3873</v>
      </c>
    </row>
    <row r="3594" spans="1:8">
      <c r="A3594">
        <v>59</v>
      </c>
      <c r="B3594" t="s">
        <v>555</v>
      </c>
      <c r="C3594">
        <v>112</v>
      </c>
      <c r="D3594" t="s">
        <v>1061</v>
      </c>
      <c r="E3594">
        <v>1102</v>
      </c>
      <c r="F3594" s="48" t="str">
        <f t="shared" si="56"/>
        <v>Tỉnh Gia LaiHuyện Ia GraiXã Ia Grăng</v>
      </c>
      <c r="G3594" t="s">
        <v>4632</v>
      </c>
      <c r="H3594">
        <v>3874</v>
      </c>
    </row>
    <row r="3595" spans="1:8">
      <c r="A3595">
        <v>60</v>
      </c>
      <c r="B3595" t="s">
        <v>555</v>
      </c>
      <c r="C3595">
        <v>112</v>
      </c>
      <c r="D3595" t="s">
        <v>1061</v>
      </c>
      <c r="E3595">
        <v>1102</v>
      </c>
      <c r="F3595" s="48" t="str">
        <f t="shared" si="56"/>
        <v>Tỉnh Gia LaiHuyện Ia GraiXã Ia Chia</v>
      </c>
      <c r="G3595" t="s">
        <v>4633</v>
      </c>
      <c r="H3595">
        <v>3875</v>
      </c>
    </row>
    <row r="3596" spans="1:8">
      <c r="A3596">
        <v>61</v>
      </c>
      <c r="B3596" t="s">
        <v>555</v>
      </c>
      <c r="C3596">
        <v>112</v>
      </c>
      <c r="D3596" t="s">
        <v>1061</v>
      </c>
      <c r="E3596">
        <v>1102</v>
      </c>
      <c r="F3596" s="48" t="str">
        <f t="shared" si="56"/>
        <v>Tỉnh Gia LaiHuyện Ia GraiXã Ia Khai</v>
      </c>
      <c r="G3596" t="s">
        <v>4634</v>
      </c>
      <c r="H3596">
        <v>3876</v>
      </c>
    </row>
    <row r="3597" spans="1:8">
      <c r="A3597">
        <v>62</v>
      </c>
      <c r="B3597" t="s">
        <v>555</v>
      </c>
      <c r="C3597">
        <v>112</v>
      </c>
      <c r="D3597" t="s">
        <v>1060</v>
      </c>
      <c r="E3597">
        <v>1101</v>
      </c>
      <c r="F3597" s="48" t="str">
        <f t="shared" si="56"/>
        <v>Tỉnh Gia LaiHuyện Chư PăhThị trấn Phú Hòa</v>
      </c>
      <c r="G3597" t="s">
        <v>4635</v>
      </c>
      <c r="H3597">
        <v>3877</v>
      </c>
    </row>
    <row r="3598" spans="1:8">
      <c r="A3598">
        <v>63</v>
      </c>
      <c r="B3598" t="s">
        <v>555</v>
      </c>
      <c r="C3598">
        <v>112</v>
      </c>
      <c r="D3598" t="s">
        <v>1060</v>
      </c>
      <c r="E3598">
        <v>1101</v>
      </c>
      <c r="F3598" s="48" t="str">
        <f t="shared" si="56"/>
        <v>Tỉnh Gia LaiHuyện Chư PăhXã Ia Phí</v>
      </c>
      <c r="G3598" t="s">
        <v>4636</v>
      </c>
      <c r="H3598">
        <v>3878</v>
      </c>
    </row>
    <row r="3599" spans="1:8">
      <c r="A3599">
        <v>64</v>
      </c>
      <c r="B3599" t="s">
        <v>555</v>
      </c>
      <c r="C3599">
        <v>112</v>
      </c>
      <c r="D3599" t="s">
        <v>1060</v>
      </c>
      <c r="E3599">
        <v>1101</v>
      </c>
      <c r="F3599" s="48" t="str">
        <f t="shared" si="56"/>
        <v>Tỉnh Gia LaiHuyện Chư PăhXã Nghĩa Hòa</v>
      </c>
      <c r="G3599" t="s">
        <v>4118</v>
      </c>
      <c r="H3599">
        <v>3879</v>
      </c>
    </row>
    <row r="3600" spans="1:8">
      <c r="A3600">
        <v>65</v>
      </c>
      <c r="B3600" t="s">
        <v>555</v>
      </c>
      <c r="C3600">
        <v>112</v>
      </c>
      <c r="D3600" t="s">
        <v>1060</v>
      </c>
      <c r="E3600">
        <v>1101</v>
      </c>
      <c r="F3600" s="48" t="str">
        <f t="shared" si="56"/>
        <v>Tỉnh Gia LaiHuyện Chư PăhXã Ia Mơ Nông</v>
      </c>
      <c r="G3600" t="s">
        <v>4637</v>
      </c>
      <c r="H3600">
        <v>3880</v>
      </c>
    </row>
    <row r="3601" spans="1:8">
      <c r="A3601">
        <v>66</v>
      </c>
      <c r="B3601" t="s">
        <v>555</v>
      </c>
      <c r="C3601">
        <v>112</v>
      </c>
      <c r="D3601" t="s">
        <v>1060</v>
      </c>
      <c r="E3601">
        <v>1101</v>
      </c>
      <c r="F3601" s="48" t="str">
        <f t="shared" si="56"/>
        <v>Tỉnh Gia LaiHuyện Chư PăhXã Ia Nhin</v>
      </c>
      <c r="G3601" t="s">
        <v>4638</v>
      </c>
      <c r="H3601">
        <v>3881</v>
      </c>
    </row>
    <row r="3602" spans="1:8">
      <c r="A3602">
        <v>67</v>
      </c>
      <c r="B3602" t="s">
        <v>555</v>
      </c>
      <c r="C3602">
        <v>112</v>
      </c>
      <c r="D3602" t="s">
        <v>1060</v>
      </c>
      <c r="E3602">
        <v>1101</v>
      </c>
      <c r="F3602" s="48" t="str">
        <f t="shared" si="56"/>
        <v>Tỉnh Gia LaiHuyện Chư PăhXã Chư Đăng Ya</v>
      </c>
      <c r="G3602" t="s">
        <v>4639</v>
      </c>
      <c r="H3602">
        <v>3882</v>
      </c>
    </row>
    <row r="3603" spans="1:8">
      <c r="A3603">
        <v>68</v>
      </c>
      <c r="B3603" t="s">
        <v>555</v>
      </c>
      <c r="C3603">
        <v>112</v>
      </c>
      <c r="D3603" t="s">
        <v>1060</v>
      </c>
      <c r="E3603">
        <v>1101</v>
      </c>
      <c r="F3603" s="48" t="str">
        <f t="shared" si="56"/>
        <v>Tỉnh Gia LaiHuyện Chư PăhXã Chư Jôr</v>
      </c>
      <c r="G3603" t="s">
        <v>4640</v>
      </c>
      <c r="H3603">
        <v>3883</v>
      </c>
    </row>
    <row r="3604" spans="1:8">
      <c r="A3604">
        <v>69</v>
      </c>
      <c r="B3604" t="s">
        <v>555</v>
      </c>
      <c r="C3604">
        <v>112</v>
      </c>
      <c r="D3604" t="s">
        <v>1060</v>
      </c>
      <c r="E3604">
        <v>1101</v>
      </c>
      <c r="F3604" s="48" t="str">
        <f t="shared" si="56"/>
        <v>Tỉnh Gia LaiHuyện Chư PăhXã Ia Khươl</v>
      </c>
      <c r="G3604" t="s">
        <v>4641</v>
      </c>
      <c r="H3604">
        <v>3884</v>
      </c>
    </row>
    <row r="3605" spans="1:8">
      <c r="A3605">
        <v>70</v>
      </c>
      <c r="B3605" t="s">
        <v>555</v>
      </c>
      <c r="C3605">
        <v>112</v>
      </c>
      <c r="D3605" t="s">
        <v>1060</v>
      </c>
      <c r="E3605">
        <v>1101</v>
      </c>
      <c r="F3605" s="48" t="str">
        <f t="shared" si="56"/>
        <v>Tỉnh Gia LaiHuyện Chư PăhXã Ia Kreng</v>
      </c>
      <c r="G3605" t="s">
        <v>4642</v>
      </c>
      <c r="H3605">
        <v>3885</v>
      </c>
    </row>
    <row r="3606" spans="1:8">
      <c r="A3606">
        <v>71</v>
      </c>
      <c r="B3606" t="s">
        <v>555</v>
      </c>
      <c r="C3606">
        <v>112</v>
      </c>
      <c r="D3606" t="s">
        <v>1060</v>
      </c>
      <c r="E3606">
        <v>1101</v>
      </c>
      <c r="F3606" s="48" t="str">
        <f t="shared" si="56"/>
        <v>Tỉnh Gia LaiHuyện Chư PăhXã Hòa Phú</v>
      </c>
      <c r="G3606" t="s">
        <v>3465</v>
      </c>
      <c r="H3606">
        <v>3886</v>
      </c>
    </row>
    <row r="3607" spans="1:8">
      <c r="A3607">
        <v>72</v>
      </c>
      <c r="B3607" t="s">
        <v>555</v>
      </c>
      <c r="C3607">
        <v>112</v>
      </c>
      <c r="D3607" t="s">
        <v>1060</v>
      </c>
      <c r="E3607">
        <v>1101</v>
      </c>
      <c r="F3607" s="48" t="str">
        <f t="shared" si="56"/>
        <v>Tỉnh Gia LaiHuyện Chư PăhXã Ia Ka</v>
      </c>
      <c r="G3607" t="s">
        <v>4643</v>
      </c>
      <c r="H3607">
        <v>3887</v>
      </c>
    </row>
    <row r="3608" spans="1:8">
      <c r="A3608">
        <v>73</v>
      </c>
      <c r="B3608" t="s">
        <v>555</v>
      </c>
      <c r="C3608">
        <v>112</v>
      </c>
      <c r="D3608" t="s">
        <v>1060</v>
      </c>
      <c r="E3608">
        <v>1101</v>
      </c>
      <c r="F3608" s="48" t="str">
        <f t="shared" si="56"/>
        <v>Tỉnh Gia LaiHuyện Chư PăhXã Ia Ly</v>
      </c>
      <c r="G3608" t="s">
        <v>4644</v>
      </c>
      <c r="H3608">
        <v>3888</v>
      </c>
    </row>
    <row r="3609" spans="1:8">
      <c r="A3609">
        <v>74</v>
      </c>
      <c r="B3609" t="s">
        <v>555</v>
      </c>
      <c r="C3609">
        <v>112</v>
      </c>
      <c r="D3609" t="s">
        <v>1060</v>
      </c>
      <c r="E3609">
        <v>1101</v>
      </c>
      <c r="F3609" s="48" t="str">
        <f t="shared" si="56"/>
        <v>Tỉnh Gia LaiHuyện Chư PăhXã Đăk Tơ Ver</v>
      </c>
      <c r="G3609" t="s">
        <v>4645</v>
      </c>
      <c r="H3609">
        <v>3889</v>
      </c>
    </row>
    <row r="3610" spans="1:8">
      <c r="A3610">
        <v>75</v>
      </c>
      <c r="B3610" t="s">
        <v>555</v>
      </c>
      <c r="C3610">
        <v>112</v>
      </c>
      <c r="D3610" t="s">
        <v>1060</v>
      </c>
      <c r="E3610">
        <v>1101</v>
      </c>
      <c r="F3610" s="48" t="str">
        <f t="shared" si="56"/>
        <v>Tỉnh Gia LaiHuyện Chư PăhXã Hà Tây</v>
      </c>
      <c r="G3610" t="s">
        <v>4646</v>
      </c>
      <c r="H3610">
        <v>3890</v>
      </c>
    </row>
    <row r="3611" spans="1:8">
      <c r="A3611">
        <v>76</v>
      </c>
      <c r="B3611" t="s">
        <v>555</v>
      </c>
      <c r="C3611">
        <v>112</v>
      </c>
      <c r="D3611" t="s">
        <v>1060</v>
      </c>
      <c r="E3611">
        <v>1101</v>
      </c>
      <c r="F3611" s="48" t="str">
        <f t="shared" si="56"/>
        <v>Tỉnh Gia LaiHuyện Chư PăhXã Nghĩa Hưng</v>
      </c>
      <c r="G3611" t="s">
        <v>4119</v>
      </c>
      <c r="H3611">
        <v>3891</v>
      </c>
    </row>
    <row r="3612" spans="1:8">
      <c r="A3612">
        <v>93</v>
      </c>
      <c r="B3612" t="s">
        <v>555</v>
      </c>
      <c r="C3612">
        <v>112</v>
      </c>
      <c r="D3612" t="s">
        <v>1068</v>
      </c>
      <c r="E3612">
        <v>1109</v>
      </c>
      <c r="F3612" s="48" t="str">
        <f t="shared" si="56"/>
        <v>Tỉnh Gia LaiHuyện Ia PaXã Kim Tân</v>
      </c>
      <c r="G3612" t="s">
        <v>2666</v>
      </c>
      <c r="H3612">
        <v>3908</v>
      </c>
    </row>
    <row r="3613" spans="1:8">
      <c r="A3613">
        <v>94</v>
      </c>
      <c r="B3613" t="s">
        <v>555</v>
      </c>
      <c r="C3613">
        <v>112</v>
      </c>
      <c r="D3613" t="s">
        <v>1068</v>
      </c>
      <c r="E3613">
        <v>1109</v>
      </c>
      <c r="F3613" s="48" t="str">
        <f t="shared" si="56"/>
        <v>Tỉnh Gia LaiHuyện Ia PaXã Ia KDăm</v>
      </c>
      <c r="G3613" t="s">
        <v>4657</v>
      </c>
      <c r="H3613">
        <v>3909</v>
      </c>
    </row>
    <row r="3614" spans="1:8">
      <c r="A3614">
        <v>95</v>
      </c>
      <c r="B3614" t="s">
        <v>555</v>
      </c>
      <c r="C3614">
        <v>112</v>
      </c>
      <c r="D3614" t="s">
        <v>1068</v>
      </c>
      <c r="E3614">
        <v>1109</v>
      </c>
      <c r="F3614" s="48" t="str">
        <f t="shared" si="56"/>
        <v>Tỉnh Gia LaiHuyện Ia PaXã Chư Răng</v>
      </c>
      <c r="G3614" t="s">
        <v>4658</v>
      </c>
      <c r="H3614">
        <v>3910</v>
      </c>
    </row>
    <row r="3615" spans="1:8">
      <c r="A3615">
        <v>96</v>
      </c>
      <c r="B3615" t="s">
        <v>555</v>
      </c>
      <c r="C3615">
        <v>112</v>
      </c>
      <c r="D3615" t="s">
        <v>1068</v>
      </c>
      <c r="E3615">
        <v>1109</v>
      </c>
      <c r="F3615" s="48" t="str">
        <f t="shared" si="56"/>
        <v>Tỉnh Gia LaiHuyện Ia PaXã Chư Mố</v>
      </c>
      <c r="G3615" t="s">
        <v>4659</v>
      </c>
      <c r="H3615">
        <v>3911</v>
      </c>
    </row>
    <row r="3616" spans="1:8">
      <c r="A3616">
        <v>97</v>
      </c>
      <c r="B3616" t="s">
        <v>555</v>
      </c>
      <c r="C3616">
        <v>112</v>
      </c>
      <c r="D3616" t="s">
        <v>1068</v>
      </c>
      <c r="E3616">
        <v>1109</v>
      </c>
      <c r="F3616" s="48" t="str">
        <f t="shared" si="56"/>
        <v>Tỉnh Gia LaiHuyện Ia PaXã Pờ Tó</v>
      </c>
      <c r="G3616" t="s">
        <v>4660</v>
      </c>
      <c r="H3616">
        <v>3912</v>
      </c>
    </row>
    <row r="3617" spans="1:8">
      <c r="A3617">
        <v>98</v>
      </c>
      <c r="B3617" t="s">
        <v>555</v>
      </c>
      <c r="C3617">
        <v>112</v>
      </c>
      <c r="D3617" t="s">
        <v>1068</v>
      </c>
      <c r="E3617">
        <v>1109</v>
      </c>
      <c r="F3617" s="48" t="str">
        <f t="shared" si="56"/>
        <v>Tỉnh Gia LaiHuyện Ia PaXã Ia Tul</v>
      </c>
      <c r="G3617" t="s">
        <v>4661</v>
      </c>
      <c r="H3617">
        <v>3913</v>
      </c>
    </row>
    <row r="3618" spans="1:8">
      <c r="A3618">
        <v>99</v>
      </c>
      <c r="B3618" t="s">
        <v>555</v>
      </c>
      <c r="C3618">
        <v>112</v>
      </c>
      <c r="D3618" t="s">
        <v>1068</v>
      </c>
      <c r="E3618">
        <v>1109</v>
      </c>
      <c r="F3618" s="48" t="str">
        <f t="shared" si="56"/>
        <v>Tỉnh Gia LaiHuyện Ia PaXã Ia Ma Rơn</v>
      </c>
      <c r="G3618" t="s">
        <v>4662</v>
      </c>
      <c r="H3618">
        <v>3914</v>
      </c>
    </row>
    <row r="3619" spans="1:8">
      <c r="A3619">
        <v>100</v>
      </c>
      <c r="B3619" t="s">
        <v>555</v>
      </c>
      <c r="C3619">
        <v>112</v>
      </c>
      <c r="D3619" t="s">
        <v>1068</v>
      </c>
      <c r="E3619">
        <v>1109</v>
      </c>
      <c r="F3619" s="48" t="str">
        <f t="shared" si="56"/>
        <v>Tỉnh Gia LaiHuyện Ia PaXã Ia Trok</v>
      </c>
      <c r="G3619" t="s">
        <v>4663</v>
      </c>
      <c r="H3619">
        <v>3915</v>
      </c>
    </row>
    <row r="3620" spans="1:8">
      <c r="A3620">
        <v>101</v>
      </c>
      <c r="B3620" t="s">
        <v>555</v>
      </c>
      <c r="C3620">
        <v>112</v>
      </c>
      <c r="D3620" t="s">
        <v>1068</v>
      </c>
      <c r="E3620">
        <v>1109</v>
      </c>
      <c r="F3620" s="48" t="str">
        <f t="shared" si="56"/>
        <v>Tỉnh Gia LaiHuyện Ia PaXã Ia Broăi</v>
      </c>
      <c r="G3620" t="s">
        <v>4664</v>
      </c>
      <c r="H3620">
        <v>3916</v>
      </c>
    </row>
    <row r="3621" spans="1:8">
      <c r="A3621">
        <v>1896</v>
      </c>
      <c r="B3621" t="s">
        <v>555</v>
      </c>
      <c r="C3621">
        <v>112</v>
      </c>
      <c r="D3621" t="s">
        <v>1064</v>
      </c>
      <c r="E3621">
        <v>1105</v>
      </c>
      <c r="F3621" s="48" t="str">
        <f t="shared" si="56"/>
        <v>Tỉnh Gia LaiHuyện Đức CơXã Ia Dơk</v>
      </c>
      <c r="G3621" t="s">
        <v>7794</v>
      </c>
      <c r="H3621">
        <v>8266</v>
      </c>
    </row>
    <row r="3622" spans="1:8">
      <c r="A3622">
        <v>1897</v>
      </c>
      <c r="B3622" t="s">
        <v>555</v>
      </c>
      <c r="C3622">
        <v>112</v>
      </c>
      <c r="D3622" t="s">
        <v>1064</v>
      </c>
      <c r="E3622">
        <v>1105</v>
      </c>
      <c r="F3622" s="48" t="str">
        <f t="shared" si="56"/>
        <v>Tỉnh Gia LaiHuyện Đức CơXã Ia Nan</v>
      </c>
      <c r="G3622" t="s">
        <v>7795</v>
      </c>
      <c r="H3622">
        <v>8267</v>
      </c>
    </row>
    <row r="3623" spans="1:8">
      <c r="A3623">
        <v>1898</v>
      </c>
      <c r="B3623" t="s">
        <v>555</v>
      </c>
      <c r="C3623">
        <v>112</v>
      </c>
      <c r="D3623" t="s">
        <v>1064</v>
      </c>
      <c r="E3623">
        <v>1105</v>
      </c>
      <c r="F3623" s="48" t="str">
        <f t="shared" si="56"/>
        <v>Tỉnh Gia LaiHuyện Đức CơXã Ia Lang</v>
      </c>
      <c r="G3623" t="s">
        <v>7796</v>
      </c>
      <c r="H3623">
        <v>8268</v>
      </c>
    </row>
    <row r="3624" spans="1:8">
      <c r="A3624">
        <v>1899</v>
      </c>
      <c r="B3624" t="s">
        <v>555</v>
      </c>
      <c r="C3624">
        <v>112</v>
      </c>
      <c r="D3624" t="s">
        <v>1064</v>
      </c>
      <c r="E3624">
        <v>1105</v>
      </c>
      <c r="F3624" s="48" t="str">
        <f t="shared" si="56"/>
        <v>Tỉnh Gia LaiHuyện Đức CơXã Ia Pnôn</v>
      </c>
      <c r="G3624" t="s">
        <v>7797</v>
      </c>
      <c r="H3624">
        <v>8269</v>
      </c>
    </row>
    <row r="3625" spans="1:8">
      <c r="A3625">
        <v>1900</v>
      </c>
      <c r="B3625" t="s">
        <v>555</v>
      </c>
      <c r="C3625">
        <v>112</v>
      </c>
      <c r="D3625" t="s">
        <v>1064</v>
      </c>
      <c r="E3625">
        <v>1105</v>
      </c>
      <c r="F3625" s="48" t="str">
        <f t="shared" si="56"/>
        <v>Tỉnh Gia LaiHuyện Đức CơXã Ia Din</v>
      </c>
      <c r="G3625" t="s">
        <v>7798</v>
      </c>
      <c r="H3625">
        <v>8270</v>
      </c>
    </row>
    <row r="3626" spans="1:8">
      <c r="A3626">
        <v>1901</v>
      </c>
      <c r="B3626" t="s">
        <v>555</v>
      </c>
      <c r="C3626">
        <v>112</v>
      </c>
      <c r="D3626" t="s">
        <v>1064</v>
      </c>
      <c r="E3626">
        <v>1105</v>
      </c>
      <c r="F3626" s="48" t="str">
        <f t="shared" si="56"/>
        <v>Tỉnh Gia LaiHuyện Đức CơXã Ia Kla</v>
      </c>
      <c r="G3626" t="s">
        <v>7799</v>
      </c>
      <c r="H3626">
        <v>8271</v>
      </c>
    </row>
    <row r="3627" spans="1:8">
      <c r="A3627">
        <v>1902</v>
      </c>
      <c r="B3627" t="s">
        <v>555</v>
      </c>
      <c r="C3627">
        <v>112</v>
      </c>
      <c r="D3627" t="s">
        <v>1064</v>
      </c>
      <c r="E3627">
        <v>1105</v>
      </c>
      <c r="F3627" s="48" t="str">
        <f t="shared" si="56"/>
        <v>Tỉnh Gia LaiHuyện Đức CơXã Ia Kriêng</v>
      </c>
      <c r="G3627" t="s">
        <v>7800</v>
      </c>
      <c r="H3627">
        <v>8272</v>
      </c>
    </row>
    <row r="3628" spans="1:8">
      <c r="A3628">
        <v>1903</v>
      </c>
      <c r="B3628" t="s">
        <v>555</v>
      </c>
      <c r="C3628">
        <v>112</v>
      </c>
      <c r="D3628" t="s">
        <v>1064</v>
      </c>
      <c r="E3628">
        <v>1105</v>
      </c>
      <c r="F3628" s="48" t="str">
        <f t="shared" si="56"/>
        <v>Tỉnh Gia LaiHuyện Đức CơXã Ia Dom</v>
      </c>
      <c r="G3628" t="s">
        <v>7801</v>
      </c>
      <c r="H3628">
        <v>8273</v>
      </c>
    </row>
    <row r="3629" spans="1:8">
      <c r="A3629">
        <v>1904</v>
      </c>
      <c r="B3629" t="s">
        <v>555</v>
      </c>
      <c r="C3629">
        <v>112</v>
      </c>
      <c r="D3629" t="s">
        <v>1064</v>
      </c>
      <c r="E3629">
        <v>1105</v>
      </c>
      <c r="F3629" s="48" t="str">
        <f t="shared" si="56"/>
        <v>Tỉnh Gia LaiHuyện Đức CơXã Ia Krêl</v>
      </c>
      <c r="G3629" t="s">
        <v>7802</v>
      </c>
      <c r="H3629">
        <v>8274</v>
      </c>
    </row>
    <row r="3630" spans="1:8">
      <c r="A3630">
        <v>1905</v>
      </c>
      <c r="B3630" t="s">
        <v>555</v>
      </c>
      <c r="C3630">
        <v>112</v>
      </c>
      <c r="D3630" t="s">
        <v>1064</v>
      </c>
      <c r="E3630">
        <v>1105</v>
      </c>
      <c r="F3630" s="48" t="str">
        <f t="shared" si="56"/>
        <v>Tỉnh Gia LaiHuyện Đức CơThị trấn Chư Ty</v>
      </c>
      <c r="G3630" t="s">
        <v>7803</v>
      </c>
      <c r="H3630">
        <v>8275</v>
      </c>
    </row>
    <row r="3631" spans="1:8">
      <c r="A3631">
        <v>2865</v>
      </c>
      <c r="B3631" t="s">
        <v>555</v>
      </c>
      <c r="C3631">
        <v>112</v>
      </c>
      <c r="D3631" t="s">
        <v>1070</v>
      </c>
      <c r="E3631">
        <v>1111</v>
      </c>
      <c r="F3631" s="48" t="str">
        <f t="shared" si="56"/>
        <v>Tỉnh Gia LaiHuyện Krông PaXã Chư Ngọc</v>
      </c>
      <c r="G3631" t="s">
        <v>7768</v>
      </c>
      <c r="H3631">
        <v>8231</v>
      </c>
    </row>
    <row r="3632" spans="1:8">
      <c r="A3632">
        <v>2866</v>
      </c>
      <c r="B3632" t="s">
        <v>555</v>
      </c>
      <c r="C3632">
        <v>112</v>
      </c>
      <c r="D3632" t="s">
        <v>1070</v>
      </c>
      <c r="E3632">
        <v>1111</v>
      </c>
      <c r="F3632" s="48" t="str">
        <f t="shared" si="56"/>
        <v>Tỉnh Gia LaiHuyện Krông PaXã Ia RMok</v>
      </c>
      <c r="G3632" t="s">
        <v>7769</v>
      </c>
      <c r="H3632">
        <v>8232</v>
      </c>
    </row>
    <row r="3633" spans="1:8">
      <c r="A3633">
        <v>2867</v>
      </c>
      <c r="B3633" t="s">
        <v>555</v>
      </c>
      <c r="C3633">
        <v>112</v>
      </c>
      <c r="D3633" t="s">
        <v>1070</v>
      </c>
      <c r="E3633">
        <v>1111</v>
      </c>
      <c r="F3633" s="48" t="str">
        <f t="shared" si="56"/>
        <v>Tỉnh Gia LaiHuyện Krông PaXã Ia RSai</v>
      </c>
      <c r="G3633" t="s">
        <v>7770</v>
      </c>
      <c r="H3633">
        <v>8233</v>
      </c>
    </row>
    <row r="3634" spans="1:8">
      <c r="A3634">
        <v>2868</v>
      </c>
      <c r="B3634" t="s">
        <v>555</v>
      </c>
      <c r="C3634">
        <v>112</v>
      </c>
      <c r="D3634" t="s">
        <v>1070</v>
      </c>
      <c r="E3634">
        <v>1111</v>
      </c>
      <c r="F3634" s="48" t="str">
        <f t="shared" si="56"/>
        <v>Tỉnh Gia LaiHuyện Krông PaXã Ia RSươm</v>
      </c>
      <c r="G3634" t="s">
        <v>7771</v>
      </c>
      <c r="H3634">
        <v>8234</v>
      </c>
    </row>
    <row r="3635" spans="1:8">
      <c r="A3635">
        <v>2869</v>
      </c>
      <c r="B3635" t="s">
        <v>555</v>
      </c>
      <c r="C3635">
        <v>112</v>
      </c>
      <c r="D3635" t="s">
        <v>1070</v>
      </c>
      <c r="E3635">
        <v>1111</v>
      </c>
      <c r="F3635" s="48" t="str">
        <f t="shared" si="56"/>
        <v>Tỉnh Gia LaiHuyện Krông PaXã Chư Gu</v>
      </c>
      <c r="G3635" t="s">
        <v>7772</v>
      </c>
      <c r="H3635">
        <v>8235</v>
      </c>
    </row>
    <row r="3636" spans="1:8">
      <c r="A3636">
        <v>2870</v>
      </c>
      <c r="B3636" t="s">
        <v>555</v>
      </c>
      <c r="C3636">
        <v>112</v>
      </c>
      <c r="D3636" t="s">
        <v>1070</v>
      </c>
      <c r="E3636">
        <v>1111</v>
      </c>
      <c r="F3636" s="48" t="str">
        <f t="shared" si="56"/>
        <v>Tỉnh Gia LaiHuyện Krông PaXã Ia HDreh</v>
      </c>
      <c r="G3636" t="s">
        <v>7773</v>
      </c>
      <c r="H3636">
        <v>8236</v>
      </c>
    </row>
    <row r="3637" spans="1:8">
      <c r="A3637">
        <v>2871</v>
      </c>
      <c r="B3637" t="s">
        <v>555</v>
      </c>
      <c r="C3637">
        <v>112</v>
      </c>
      <c r="D3637" t="s">
        <v>1070</v>
      </c>
      <c r="E3637">
        <v>1111</v>
      </c>
      <c r="F3637" s="48" t="str">
        <f t="shared" si="56"/>
        <v>Tỉnh Gia LaiHuyện Krông PaXã Ia Mláh</v>
      </c>
      <c r="G3637" t="s">
        <v>7774</v>
      </c>
      <c r="H3637">
        <v>8237</v>
      </c>
    </row>
    <row r="3638" spans="1:8">
      <c r="A3638">
        <v>2872</v>
      </c>
      <c r="B3638" t="s">
        <v>555</v>
      </c>
      <c r="C3638">
        <v>112</v>
      </c>
      <c r="D3638" t="s">
        <v>1070</v>
      </c>
      <c r="E3638">
        <v>1111</v>
      </c>
      <c r="F3638" s="48" t="str">
        <f t="shared" si="56"/>
        <v>Tỉnh Gia LaiHuyện Krông PaXã Đất Bằng</v>
      </c>
      <c r="G3638" t="s">
        <v>7775</v>
      </c>
      <c r="H3638">
        <v>8238</v>
      </c>
    </row>
    <row r="3639" spans="1:8">
      <c r="A3639">
        <v>2873</v>
      </c>
      <c r="B3639" t="s">
        <v>555</v>
      </c>
      <c r="C3639">
        <v>112</v>
      </c>
      <c r="D3639" t="s">
        <v>1070</v>
      </c>
      <c r="E3639">
        <v>1111</v>
      </c>
      <c r="F3639" s="48" t="str">
        <f t="shared" si="56"/>
        <v>Tỉnh Gia LaiHuyện Krông PaXã Chư Drăng</v>
      </c>
      <c r="G3639" t="s">
        <v>7776</v>
      </c>
      <c r="H3639">
        <v>8239</v>
      </c>
    </row>
    <row r="3640" spans="1:8">
      <c r="A3640">
        <v>2874</v>
      </c>
      <c r="B3640" t="s">
        <v>555</v>
      </c>
      <c r="C3640">
        <v>112</v>
      </c>
      <c r="D3640" t="s">
        <v>1070</v>
      </c>
      <c r="E3640">
        <v>1111</v>
      </c>
      <c r="F3640" s="48" t="str">
        <f t="shared" si="56"/>
        <v>Tỉnh Gia LaiHuyện Krông PaXã Krông Năng</v>
      </c>
      <c r="G3640" t="s">
        <v>7777</v>
      </c>
      <c r="H3640">
        <v>8240</v>
      </c>
    </row>
    <row r="3641" spans="1:8">
      <c r="A3641">
        <v>2875</v>
      </c>
      <c r="B3641" t="s">
        <v>555</v>
      </c>
      <c r="C3641">
        <v>112</v>
      </c>
      <c r="D3641" t="s">
        <v>1070</v>
      </c>
      <c r="E3641">
        <v>1111</v>
      </c>
      <c r="F3641" s="48" t="str">
        <f t="shared" si="56"/>
        <v>Tỉnh Gia LaiHuyện Krông PaXã Phú Cần</v>
      </c>
      <c r="G3641" t="s">
        <v>5094</v>
      </c>
      <c r="H3641">
        <v>8241</v>
      </c>
    </row>
    <row r="3642" spans="1:8">
      <c r="A3642">
        <v>2876</v>
      </c>
      <c r="B3642" t="s">
        <v>555</v>
      </c>
      <c r="C3642">
        <v>112</v>
      </c>
      <c r="D3642" t="s">
        <v>1070</v>
      </c>
      <c r="E3642">
        <v>1111</v>
      </c>
      <c r="F3642" s="48" t="str">
        <f t="shared" si="56"/>
        <v>Tỉnh Gia LaiHuyện Krông PaXã Chư Rcăm</v>
      </c>
      <c r="G3642" t="s">
        <v>7778</v>
      </c>
      <c r="H3642">
        <v>8242</v>
      </c>
    </row>
    <row r="3643" spans="1:8">
      <c r="A3643">
        <v>2877</v>
      </c>
      <c r="B3643" t="s">
        <v>555</v>
      </c>
      <c r="C3643">
        <v>112</v>
      </c>
      <c r="D3643" t="s">
        <v>1070</v>
      </c>
      <c r="E3643">
        <v>1111</v>
      </c>
      <c r="F3643" s="48" t="str">
        <f t="shared" si="56"/>
        <v>Tỉnh Gia LaiHuyện Krông PaThị trấn Phú Túc</v>
      </c>
      <c r="G3643" t="s">
        <v>7779</v>
      </c>
      <c r="H3643">
        <v>8243</v>
      </c>
    </row>
    <row r="3644" spans="1:8">
      <c r="A3644">
        <v>2878</v>
      </c>
      <c r="B3644" t="s">
        <v>555</v>
      </c>
      <c r="C3644">
        <v>112</v>
      </c>
      <c r="D3644" t="s">
        <v>1070</v>
      </c>
      <c r="E3644">
        <v>1111</v>
      </c>
      <c r="F3644" s="48" t="str">
        <f t="shared" si="56"/>
        <v>Tỉnh Gia LaiHuyện Krông PaXã Uar</v>
      </c>
      <c r="G3644" t="s">
        <v>7780</v>
      </c>
      <c r="H3644">
        <v>8244</v>
      </c>
    </row>
    <row r="3645" spans="1:8">
      <c r="A3645">
        <v>5293</v>
      </c>
      <c r="B3645" t="s">
        <v>555</v>
      </c>
      <c r="C3645">
        <v>112</v>
      </c>
      <c r="D3645" t="s">
        <v>1057</v>
      </c>
      <c r="E3645">
        <v>1098</v>
      </c>
      <c r="F3645" s="48" t="str">
        <f t="shared" si="56"/>
        <v>Tỉnh Gia LaiThị Xã An KhêXã Song An</v>
      </c>
      <c r="G3645" t="s">
        <v>6583</v>
      </c>
      <c r="H3645">
        <v>6518</v>
      </c>
    </row>
    <row r="3646" spans="1:8">
      <c r="A3646">
        <v>5294</v>
      </c>
      <c r="B3646" t="s">
        <v>555</v>
      </c>
      <c r="C3646">
        <v>112</v>
      </c>
      <c r="D3646" t="s">
        <v>1057</v>
      </c>
      <c r="E3646">
        <v>1098</v>
      </c>
      <c r="F3646" s="48" t="str">
        <f t="shared" si="56"/>
        <v>Tỉnh Gia LaiThị Xã An KhêPhường An Phú</v>
      </c>
      <c r="G3646" t="s">
        <v>2031</v>
      </c>
      <c r="H3646">
        <v>6519</v>
      </c>
    </row>
    <row r="3647" spans="1:8">
      <c r="A3647">
        <v>5295</v>
      </c>
      <c r="B3647" t="s">
        <v>555</v>
      </c>
      <c r="C3647">
        <v>112</v>
      </c>
      <c r="D3647" t="s">
        <v>1057</v>
      </c>
      <c r="E3647">
        <v>1098</v>
      </c>
      <c r="F3647" s="48" t="str">
        <f t="shared" si="56"/>
        <v>Tỉnh Gia LaiThị Xã An KhêXã Cửu An</v>
      </c>
      <c r="G3647" t="s">
        <v>6584</v>
      </c>
      <c r="H3647">
        <v>6520</v>
      </c>
    </row>
    <row r="3648" spans="1:8">
      <c r="A3648">
        <v>5296</v>
      </c>
      <c r="B3648" t="s">
        <v>555</v>
      </c>
      <c r="C3648">
        <v>112</v>
      </c>
      <c r="D3648" t="s">
        <v>1057</v>
      </c>
      <c r="E3648">
        <v>1098</v>
      </c>
      <c r="F3648" s="48" t="str">
        <f t="shared" si="56"/>
        <v>Tỉnh Gia LaiThị Xã An KhêXã Xuân An</v>
      </c>
      <c r="G3648" t="s">
        <v>3660</v>
      </c>
      <c r="H3648">
        <v>6521</v>
      </c>
    </row>
    <row r="3649" spans="1:8">
      <c r="A3649">
        <v>5297</v>
      </c>
      <c r="B3649" t="s">
        <v>555</v>
      </c>
      <c r="C3649">
        <v>112</v>
      </c>
      <c r="D3649" t="s">
        <v>1057</v>
      </c>
      <c r="E3649">
        <v>1098</v>
      </c>
      <c r="F3649" s="48" t="str">
        <f t="shared" si="56"/>
        <v>Tỉnh Gia LaiThị Xã An KhêPhường An Phước</v>
      </c>
      <c r="G3649" t="s">
        <v>6585</v>
      </c>
      <c r="H3649">
        <v>6522</v>
      </c>
    </row>
    <row r="3650" spans="1:8">
      <c r="A3650">
        <v>5298</v>
      </c>
      <c r="B3650" t="s">
        <v>555</v>
      </c>
      <c r="C3650">
        <v>112</v>
      </c>
      <c r="D3650" t="s">
        <v>1057</v>
      </c>
      <c r="E3650">
        <v>1098</v>
      </c>
      <c r="F3650" s="48" t="str">
        <f t="shared" ref="F3650:F3713" si="57">B3650&amp;D3650&amp;G3650</f>
        <v>Tỉnh Gia LaiThị Xã An KhêPhường Ngô Mây</v>
      </c>
      <c r="G3650" t="s">
        <v>6586</v>
      </c>
      <c r="H3650">
        <v>6523</v>
      </c>
    </row>
    <row r="3651" spans="1:8">
      <c r="A3651">
        <v>5299</v>
      </c>
      <c r="B3651" t="s">
        <v>555</v>
      </c>
      <c r="C3651">
        <v>112</v>
      </c>
      <c r="D3651" t="s">
        <v>1057</v>
      </c>
      <c r="E3651">
        <v>1098</v>
      </c>
      <c r="F3651" s="48" t="str">
        <f t="shared" si="57"/>
        <v>Tỉnh Gia LaiThị Xã An KhêPhường An Tân</v>
      </c>
      <c r="G3651" t="s">
        <v>6587</v>
      </c>
      <c r="H3651">
        <v>6524</v>
      </c>
    </row>
    <row r="3652" spans="1:8">
      <c r="A3652">
        <v>5300</v>
      </c>
      <c r="B3652" t="s">
        <v>555</v>
      </c>
      <c r="C3652">
        <v>112</v>
      </c>
      <c r="D3652" t="s">
        <v>1057</v>
      </c>
      <c r="E3652">
        <v>1098</v>
      </c>
      <c r="F3652" s="48" t="str">
        <f t="shared" si="57"/>
        <v>Tỉnh Gia LaiThị Xã An KhêPhường Tây Sơn</v>
      </c>
      <c r="G3652" t="s">
        <v>4590</v>
      </c>
      <c r="H3652">
        <v>6525</v>
      </c>
    </row>
    <row r="3653" spans="1:8">
      <c r="A3653">
        <v>5301</v>
      </c>
      <c r="B3653" t="s">
        <v>555</v>
      </c>
      <c r="C3653">
        <v>112</v>
      </c>
      <c r="D3653" t="s">
        <v>1057</v>
      </c>
      <c r="E3653">
        <v>1098</v>
      </c>
      <c r="F3653" s="48" t="str">
        <f t="shared" si="57"/>
        <v>Tỉnh Gia LaiThị Xã An KhêXã Thành An</v>
      </c>
      <c r="G3653" t="s">
        <v>5457</v>
      </c>
      <c r="H3653">
        <v>6526</v>
      </c>
    </row>
    <row r="3654" spans="1:8">
      <c r="A3654">
        <v>5302</v>
      </c>
      <c r="B3654" t="s">
        <v>555</v>
      </c>
      <c r="C3654">
        <v>112</v>
      </c>
      <c r="D3654" t="s">
        <v>1057</v>
      </c>
      <c r="E3654">
        <v>1098</v>
      </c>
      <c r="F3654" s="48" t="str">
        <f t="shared" si="57"/>
        <v>Tỉnh Gia LaiThị Xã An KhêPhường An Bình</v>
      </c>
      <c r="G3654" t="s">
        <v>2032</v>
      </c>
      <c r="H3654">
        <v>6527</v>
      </c>
    </row>
    <row r="3655" spans="1:8">
      <c r="A3655">
        <v>5303</v>
      </c>
      <c r="B3655" t="s">
        <v>555</v>
      </c>
      <c r="C3655">
        <v>112</v>
      </c>
      <c r="D3655" t="s">
        <v>1057</v>
      </c>
      <c r="E3655">
        <v>1098</v>
      </c>
      <c r="F3655" s="48" t="str">
        <f t="shared" si="57"/>
        <v>Tỉnh Gia LaiThị Xã An KhêXã Tú An</v>
      </c>
      <c r="G3655" t="s">
        <v>6588</v>
      </c>
      <c r="H3655">
        <v>6528</v>
      </c>
    </row>
    <row r="3656" spans="1:8">
      <c r="A3656">
        <v>6860</v>
      </c>
      <c r="B3656" t="s">
        <v>555</v>
      </c>
      <c r="C3656">
        <v>112</v>
      </c>
      <c r="D3656" t="s">
        <v>1059</v>
      </c>
      <c r="E3656">
        <v>1100</v>
      </c>
      <c r="F3656" s="48" t="str">
        <f t="shared" si="57"/>
        <v>Tỉnh Gia LaiHuyện Đăk ĐoaXã H' Neng</v>
      </c>
      <c r="G3656" t="s">
        <v>4864</v>
      </c>
      <c r="H3656">
        <v>4185</v>
      </c>
    </row>
    <row r="3657" spans="1:8">
      <c r="A3657">
        <v>6861</v>
      </c>
      <c r="B3657" t="s">
        <v>555</v>
      </c>
      <c r="C3657">
        <v>112</v>
      </c>
      <c r="D3657" t="s">
        <v>1059</v>
      </c>
      <c r="E3657">
        <v>1100</v>
      </c>
      <c r="F3657" s="48" t="str">
        <f t="shared" si="57"/>
        <v>Tỉnh Gia LaiHuyện Đăk ĐoaXã Trang</v>
      </c>
      <c r="G3657" t="s">
        <v>4865</v>
      </c>
      <c r="H3657">
        <v>4186</v>
      </c>
    </row>
    <row r="3658" spans="1:8">
      <c r="A3658">
        <v>6862</v>
      </c>
      <c r="B3658" t="s">
        <v>555</v>
      </c>
      <c r="C3658">
        <v>112</v>
      </c>
      <c r="D3658" t="s">
        <v>1059</v>
      </c>
      <c r="E3658">
        <v>1100</v>
      </c>
      <c r="F3658" s="48" t="str">
        <f t="shared" si="57"/>
        <v>Tỉnh Gia LaiHuyện Đăk ĐoaThị trấn Đăk Đoa</v>
      </c>
      <c r="G3658" t="s">
        <v>4866</v>
      </c>
      <c r="H3658">
        <v>4187</v>
      </c>
    </row>
    <row r="3659" spans="1:8">
      <c r="A3659">
        <v>6863</v>
      </c>
      <c r="B3659" t="s">
        <v>555</v>
      </c>
      <c r="C3659">
        <v>112</v>
      </c>
      <c r="D3659" t="s">
        <v>1059</v>
      </c>
      <c r="E3659">
        <v>1100</v>
      </c>
      <c r="F3659" s="48" t="str">
        <f t="shared" si="57"/>
        <v>Tỉnh Gia LaiHuyện Đăk ĐoaXã Đăk Sơmei</v>
      </c>
      <c r="G3659" t="s">
        <v>4867</v>
      </c>
      <c r="H3659">
        <v>4188</v>
      </c>
    </row>
    <row r="3660" spans="1:8">
      <c r="A3660">
        <v>6864</v>
      </c>
      <c r="B3660" t="s">
        <v>555</v>
      </c>
      <c r="C3660">
        <v>112</v>
      </c>
      <c r="D3660" t="s">
        <v>1059</v>
      </c>
      <c r="E3660">
        <v>1100</v>
      </c>
      <c r="F3660" s="48" t="str">
        <f t="shared" si="57"/>
        <v>Tỉnh Gia LaiHuyện Đăk ĐoaXã A Dơk</v>
      </c>
      <c r="G3660" t="s">
        <v>4868</v>
      </c>
      <c r="H3660">
        <v>4189</v>
      </c>
    </row>
    <row r="3661" spans="1:8">
      <c r="A3661">
        <v>6865</v>
      </c>
      <c r="B3661" t="s">
        <v>555</v>
      </c>
      <c r="C3661">
        <v>112</v>
      </c>
      <c r="D3661" t="s">
        <v>1059</v>
      </c>
      <c r="E3661">
        <v>1100</v>
      </c>
      <c r="F3661" s="48" t="str">
        <f t="shared" si="57"/>
        <v>Tỉnh Gia LaiHuyện Đăk ĐoaXã Nam Yang</v>
      </c>
      <c r="G3661" t="s">
        <v>4869</v>
      </c>
      <c r="H3661">
        <v>4190</v>
      </c>
    </row>
    <row r="3662" spans="1:8">
      <c r="A3662">
        <v>6866</v>
      </c>
      <c r="B3662" t="s">
        <v>555</v>
      </c>
      <c r="C3662">
        <v>112</v>
      </c>
      <c r="D3662" t="s">
        <v>1059</v>
      </c>
      <c r="E3662">
        <v>1100</v>
      </c>
      <c r="F3662" s="48" t="str">
        <f t="shared" si="57"/>
        <v>Tỉnh Gia LaiHuyện Đăk ĐoaXã Hải Yang</v>
      </c>
      <c r="G3662" t="s">
        <v>4870</v>
      </c>
      <c r="H3662">
        <v>4191</v>
      </c>
    </row>
    <row r="3663" spans="1:8">
      <c r="A3663">
        <v>6867</v>
      </c>
      <c r="B3663" t="s">
        <v>555</v>
      </c>
      <c r="C3663">
        <v>112</v>
      </c>
      <c r="D3663" t="s">
        <v>1059</v>
      </c>
      <c r="E3663">
        <v>1100</v>
      </c>
      <c r="F3663" s="48" t="str">
        <f t="shared" si="57"/>
        <v>Tỉnh Gia LaiHuyện Đăk ĐoaXã Glar</v>
      </c>
      <c r="G3663" t="s">
        <v>4871</v>
      </c>
      <c r="H3663">
        <v>4192</v>
      </c>
    </row>
    <row r="3664" spans="1:8">
      <c r="A3664">
        <v>6868</v>
      </c>
      <c r="B3664" t="s">
        <v>555</v>
      </c>
      <c r="C3664">
        <v>112</v>
      </c>
      <c r="D3664" t="s">
        <v>1059</v>
      </c>
      <c r="E3664">
        <v>1100</v>
      </c>
      <c r="F3664" s="48" t="str">
        <f t="shared" si="57"/>
        <v>Tỉnh Gia LaiHuyện Đăk ĐoaXã Ia Băng</v>
      </c>
      <c r="G3664" t="s">
        <v>4872</v>
      </c>
      <c r="H3664">
        <v>4193</v>
      </c>
    </row>
    <row r="3665" spans="1:8">
      <c r="A3665">
        <v>6869</v>
      </c>
      <c r="B3665" t="s">
        <v>555</v>
      </c>
      <c r="C3665">
        <v>112</v>
      </c>
      <c r="D3665" t="s">
        <v>1059</v>
      </c>
      <c r="E3665">
        <v>1100</v>
      </c>
      <c r="F3665" s="48" t="str">
        <f t="shared" si="57"/>
        <v>Tỉnh Gia LaiHuyện Đăk ĐoaXã Ia Pết</v>
      </c>
      <c r="G3665" t="s">
        <v>4873</v>
      </c>
      <c r="H3665">
        <v>4194</v>
      </c>
    </row>
    <row r="3666" spans="1:8">
      <c r="A3666">
        <v>6870</v>
      </c>
      <c r="B3666" t="s">
        <v>555</v>
      </c>
      <c r="C3666">
        <v>112</v>
      </c>
      <c r="D3666" t="s">
        <v>1059</v>
      </c>
      <c r="E3666">
        <v>1100</v>
      </c>
      <c r="F3666" s="48" t="str">
        <f t="shared" si="57"/>
        <v>Tỉnh Gia LaiHuyện Đăk ĐoaXã Tân Bình</v>
      </c>
      <c r="G3666" t="s">
        <v>2569</v>
      </c>
      <c r="H3666">
        <v>4195</v>
      </c>
    </row>
    <row r="3667" spans="1:8">
      <c r="A3667">
        <v>6871</v>
      </c>
      <c r="B3667" t="s">
        <v>555</v>
      </c>
      <c r="C3667">
        <v>112</v>
      </c>
      <c r="D3667" t="s">
        <v>1059</v>
      </c>
      <c r="E3667">
        <v>1100</v>
      </c>
      <c r="F3667" s="48" t="str">
        <f t="shared" si="57"/>
        <v>Tỉnh Gia LaiHuyện Đăk ĐoaXã Hà Bầu</v>
      </c>
      <c r="G3667" t="s">
        <v>4874</v>
      </c>
      <c r="H3667">
        <v>4196</v>
      </c>
    </row>
    <row r="3668" spans="1:8">
      <c r="A3668">
        <v>6872</v>
      </c>
      <c r="B3668" t="s">
        <v>555</v>
      </c>
      <c r="C3668">
        <v>112</v>
      </c>
      <c r="D3668" t="s">
        <v>1059</v>
      </c>
      <c r="E3668">
        <v>1100</v>
      </c>
      <c r="F3668" s="48" t="str">
        <f t="shared" si="57"/>
        <v>Tỉnh Gia LaiHuyện Đăk ĐoaXã Hà Đông</v>
      </c>
      <c r="G3668" t="s">
        <v>4875</v>
      </c>
      <c r="H3668">
        <v>4197</v>
      </c>
    </row>
    <row r="3669" spans="1:8">
      <c r="A3669">
        <v>6873</v>
      </c>
      <c r="B3669" t="s">
        <v>555</v>
      </c>
      <c r="C3669">
        <v>112</v>
      </c>
      <c r="D3669" t="s">
        <v>1059</v>
      </c>
      <c r="E3669">
        <v>1100</v>
      </c>
      <c r="F3669" s="48" t="str">
        <f t="shared" si="57"/>
        <v>Tỉnh Gia LaiHuyện Đăk ĐoaXã HNol</v>
      </c>
      <c r="G3669" t="s">
        <v>4876</v>
      </c>
      <c r="H3669">
        <v>4198</v>
      </c>
    </row>
    <row r="3670" spans="1:8">
      <c r="A3670">
        <v>6874</v>
      </c>
      <c r="B3670" t="s">
        <v>555</v>
      </c>
      <c r="C3670">
        <v>112</v>
      </c>
      <c r="D3670" t="s">
        <v>1059</v>
      </c>
      <c r="E3670">
        <v>1100</v>
      </c>
      <c r="F3670" s="48" t="str">
        <f t="shared" si="57"/>
        <v>Tỉnh Gia LaiHuyện Đăk ĐoaXã K' Dang</v>
      </c>
      <c r="G3670" t="s">
        <v>4877</v>
      </c>
      <c r="H3670">
        <v>4199</v>
      </c>
    </row>
    <row r="3671" spans="1:8">
      <c r="A3671">
        <v>6875</v>
      </c>
      <c r="B3671" t="s">
        <v>555</v>
      </c>
      <c r="C3671">
        <v>112</v>
      </c>
      <c r="D3671" t="s">
        <v>1059</v>
      </c>
      <c r="E3671">
        <v>1100</v>
      </c>
      <c r="F3671" s="48" t="str">
        <f t="shared" si="57"/>
        <v>Tỉnh Gia LaiHuyện Đăk ĐoaXã Kon Gang</v>
      </c>
      <c r="G3671" t="s">
        <v>4878</v>
      </c>
      <c r="H3671">
        <v>4200</v>
      </c>
    </row>
    <row r="3672" spans="1:8">
      <c r="A3672">
        <v>6876</v>
      </c>
      <c r="B3672" t="s">
        <v>555</v>
      </c>
      <c r="C3672">
        <v>112</v>
      </c>
      <c r="D3672" t="s">
        <v>1059</v>
      </c>
      <c r="E3672">
        <v>1100</v>
      </c>
      <c r="F3672" s="48" t="str">
        <f t="shared" si="57"/>
        <v>Tỉnh Gia LaiHuyện Đăk ĐoaXã Đak Krong</v>
      </c>
      <c r="G3672" t="s">
        <v>4879</v>
      </c>
      <c r="H3672">
        <v>4201</v>
      </c>
    </row>
    <row r="3673" spans="1:8">
      <c r="A3673">
        <v>7998</v>
      </c>
      <c r="B3673" t="s">
        <v>555</v>
      </c>
      <c r="C3673">
        <v>112</v>
      </c>
      <c r="D3673" t="s">
        <v>1058</v>
      </c>
      <c r="E3673">
        <v>1099</v>
      </c>
      <c r="F3673" s="48" t="str">
        <f t="shared" si="57"/>
        <v>Tỉnh Gia LaiHuyện KBangXã KRong</v>
      </c>
      <c r="G3673" t="s">
        <v>9580</v>
      </c>
      <c r="H3673">
        <v>11606</v>
      </c>
    </row>
    <row r="3674" spans="1:8">
      <c r="A3674">
        <v>7999</v>
      </c>
      <c r="B3674" t="s">
        <v>555</v>
      </c>
      <c r="C3674">
        <v>112</v>
      </c>
      <c r="D3674" t="s">
        <v>1058</v>
      </c>
      <c r="E3674">
        <v>1099</v>
      </c>
      <c r="F3674" s="48" t="str">
        <f t="shared" si="57"/>
        <v>Tỉnh Gia LaiHuyện KBangThị trấn KBang</v>
      </c>
      <c r="G3674" t="s">
        <v>9581</v>
      </c>
      <c r="H3674">
        <v>11607</v>
      </c>
    </row>
    <row r="3675" spans="1:8">
      <c r="A3675">
        <v>8000</v>
      </c>
      <c r="B3675" t="s">
        <v>555</v>
      </c>
      <c r="C3675">
        <v>112</v>
      </c>
      <c r="D3675" t="s">
        <v>1058</v>
      </c>
      <c r="E3675">
        <v>1099</v>
      </c>
      <c r="F3675" s="48" t="str">
        <f t="shared" si="57"/>
        <v>Tỉnh Gia LaiHuyện KBangXã Kông Lơng Khơng</v>
      </c>
      <c r="G3675" t="s">
        <v>9582</v>
      </c>
      <c r="H3675">
        <v>11608</v>
      </c>
    </row>
    <row r="3676" spans="1:8">
      <c r="A3676">
        <v>8001</v>
      </c>
      <c r="B3676" t="s">
        <v>555</v>
      </c>
      <c r="C3676">
        <v>112</v>
      </c>
      <c r="D3676" t="s">
        <v>1058</v>
      </c>
      <c r="E3676">
        <v>1099</v>
      </c>
      <c r="F3676" s="48" t="str">
        <f t="shared" si="57"/>
        <v>Tỉnh Gia LaiHuyện KBangXã Lơ Ku</v>
      </c>
      <c r="G3676" t="s">
        <v>9583</v>
      </c>
      <c r="H3676">
        <v>11609</v>
      </c>
    </row>
    <row r="3677" spans="1:8">
      <c r="A3677">
        <v>8002</v>
      </c>
      <c r="B3677" t="s">
        <v>555</v>
      </c>
      <c r="C3677">
        <v>112</v>
      </c>
      <c r="D3677" t="s">
        <v>1058</v>
      </c>
      <c r="E3677">
        <v>1099</v>
      </c>
      <c r="F3677" s="48" t="str">
        <f t="shared" si="57"/>
        <v>Tỉnh Gia LaiHuyện KBangXã Sơ Pai</v>
      </c>
      <c r="G3677" t="s">
        <v>9584</v>
      </c>
      <c r="H3677">
        <v>11610</v>
      </c>
    </row>
    <row r="3678" spans="1:8">
      <c r="A3678">
        <v>8003</v>
      </c>
      <c r="B3678" t="s">
        <v>555</v>
      </c>
      <c r="C3678">
        <v>112</v>
      </c>
      <c r="D3678" t="s">
        <v>1058</v>
      </c>
      <c r="E3678">
        <v>1099</v>
      </c>
      <c r="F3678" s="48" t="str">
        <f t="shared" si="57"/>
        <v>Tỉnh Gia LaiHuyện KBangXã Đak SMar</v>
      </c>
      <c r="G3678" t="s">
        <v>9585</v>
      </c>
      <c r="H3678">
        <v>11611</v>
      </c>
    </row>
    <row r="3679" spans="1:8">
      <c r="A3679">
        <v>8004</v>
      </c>
      <c r="B3679" t="s">
        <v>555</v>
      </c>
      <c r="C3679">
        <v>112</v>
      </c>
      <c r="D3679" t="s">
        <v>1058</v>
      </c>
      <c r="E3679">
        <v>1099</v>
      </c>
      <c r="F3679" s="48" t="str">
        <f t="shared" si="57"/>
        <v>Tỉnh Gia LaiHuyện KBangXã Nghĩa An</v>
      </c>
      <c r="G3679" t="s">
        <v>4792</v>
      </c>
      <c r="H3679">
        <v>11612</v>
      </c>
    </row>
    <row r="3680" spans="1:8">
      <c r="A3680">
        <v>8005</v>
      </c>
      <c r="B3680" t="s">
        <v>555</v>
      </c>
      <c r="C3680">
        <v>112</v>
      </c>
      <c r="D3680" t="s">
        <v>1058</v>
      </c>
      <c r="E3680">
        <v>1099</v>
      </c>
      <c r="F3680" s="48" t="str">
        <f t="shared" si="57"/>
        <v>Tỉnh Gia LaiHuyện KBangXã Đăk HLơ</v>
      </c>
      <c r="G3680" t="s">
        <v>9586</v>
      </c>
      <c r="H3680">
        <v>11613</v>
      </c>
    </row>
    <row r="3681" spans="1:8">
      <c r="A3681">
        <v>8006</v>
      </c>
      <c r="B3681" t="s">
        <v>555</v>
      </c>
      <c r="C3681">
        <v>112</v>
      </c>
      <c r="D3681" t="s">
        <v>1058</v>
      </c>
      <c r="E3681">
        <v>1099</v>
      </c>
      <c r="F3681" s="48" t="str">
        <f t="shared" si="57"/>
        <v>Tỉnh Gia LaiHuyện KBangXã Kon Pne</v>
      </c>
      <c r="G3681" t="s">
        <v>9587</v>
      </c>
      <c r="H3681">
        <v>11614</v>
      </c>
    </row>
    <row r="3682" spans="1:8">
      <c r="A3682">
        <v>8007</v>
      </c>
      <c r="B3682" t="s">
        <v>555</v>
      </c>
      <c r="C3682">
        <v>112</v>
      </c>
      <c r="D3682" t="s">
        <v>1058</v>
      </c>
      <c r="E3682">
        <v>1099</v>
      </c>
      <c r="F3682" s="48" t="str">
        <f t="shared" si="57"/>
        <v>Tỉnh Gia LaiHuyện KBangXã Tơ Tung</v>
      </c>
      <c r="G3682" t="s">
        <v>9588</v>
      </c>
      <c r="H3682">
        <v>11615</v>
      </c>
    </row>
    <row r="3683" spans="1:8">
      <c r="A3683">
        <v>8008</v>
      </c>
      <c r="B3683" t="s">
        <v>555</v>
      </c>
      <c r="C3683">
        <v>112</v>
      </c>
      <c r="D3683" t="s">
        <v>1058</v>
      </c>
      <c r="E3683">
        <v>1099</v>
      </c>
      <c r="F3683" s="48" t="str">
        <f t="shared" si="57"/>
        <v>Tỉnh Gia LaiHuyện KBangXã Sơn Lang</v>
      </c>
      <c r="G3683" t="s">
        <v>9589</v>
      </c>
      <c r="H3683">
        <v>11616</v>
      </c>
    </row>
    <row r="3684" spans="1:8">
      <c r="A3684">
        <v>8009</v>
      </c>
      <c r="B3684" t="s">
        <v>555</v>
      </c>
      <c r="C3684">
        <v>112</v>
      </c>
      <c r="D3684" t="s">
        <v>1058</v>
      </c>
      <c r="E3684">
        <v>1099</v>
      </c>
      <c r="F3684" s="48" t="str">
        <f t="shared" si="57"/>
        <v>Tỉnh Gia LaiHuyện KBangXã Đông</v>
      </c>
      <c r="G3684" t="s">
        <v>9590</v>
      </c>
      <c r="H3684">
        <v>11617</v>
      </c>
    </row>
    <row r="3685" spans="1:8">
      <c r="A3685">
        <v>8010</v>
      </c>
      <c r="B3685" t="s">
        <v>555</v>
      </c>
      <c r="C3685">
        <v>112</v>
      </c>
      <c r="D3685" t="s">
        <v>1058</v>
      </c>
      <c r="E3685">
        <v>1099</v>
      </c>
      <c r="F3685" s="48" t="str">
        <f t="shared" si="57"/>
        <v>Tỉnh Gia LaiHuyện KBangXã Kông Pla</v>
      </c>
      <c r="G3685" t="s">
        <v>9591</v>
      </c>
      <c r="H3685">
        <v>11618</v>
      </c>
    </row>
    <row r="3686" spans="1:8">
      <c r="A3686">
        <v>8011</v>
      </c>
      <c r="B3686" t="s">
        <v>555</v>
      </c>
      <c r="C3686">
        <v>112</v>
      </c>
      <c r="D3686" t="s">
        <v>1058</v>
      </c>
      <c r="E3686">
        <v>1099</v>
      </c>
      <c r="F3686" s="48" t="str">
        <f t="shared" si="57"/>
        <v>Tỉnh Gia LaiHuyện KBangXã Đăk Roong</v>
      </c>
      <c r="G3686" t="s">
        <v>9592</v>
      </c>
      <c r="H3686">
        <v>11619</v>
      </c>
    </row>
    <row r="3687" spans="1:8">
      <c r="A3687">
        <v>8012</v>
      </c>
      <c r="B3687" t="s">
        <v>555</v>
      </c>
      <c r="C3687">
        <v>112</v>
      </c>
      <c r="D3687" t="s">
        <v>1066</v>
      </c>
      <c r="E3687">
        <v>1107</v>
      </c>
      <c r="F3687" s="48" t="str">
        <f t="shared" si="57"/>
        <v>Tỉnh Gia LaiHuyện Chư SêXã Ia Glai</v>
      </c>
      <c r="G3687" t="s">
        <v>9593</v>
      </c>
      <c r="H3687">
        <v>11620</v>
      </c>
    </row>
    <row r="3688" spans="1:8">
      <c r="A3688">
        <v>8013</v>
      </c>
      <c r="B3688" t="s">
        <v>555</v>
      </c>
      <c r="C3688">
        <v>112</v>
      </c>
      <c r="D3688" t="s">
        <v>1066</v>
      </c>
      <c r="E3688">
        <v>1107</v>
      </c>
      <c r="F3688" s="48" t="str">
        <f t="shared" si="57"/>
        <v>Tỉnh Gia LaiHuyện Chư SêXã Dun</v>
      </c>
      <c r="G3688" t="s">
        <v>9594</v>
      </c>
      <c r="H3688">
        <v>11621</v>
      </c>
    </row>
    <row r="3689" spans="1:8">
      <c r="A3689">
        <v>8014</v>
      </c>
      <c r="B3689" t="s">
        <v>555</v>
      </c>
      <c r="C3689">
        <v>112</v>
      </c>
      <c r="D3689" t="s">
        <v>1066</v>
      </c>
      <c r="E3689">
        <v>1107</v>
      </c>
      <c r="F3689" s="48" t="str">
        <f t="shared" si="57"/>
        <v>Tỉnh Gia LaiHuyện Chư SêXã Ia Blang</v>
      </c>
      <c r="G3689" t="s">
        <v>9595</v>
      </c>
      <c r="H3689">
        <v>11622</v>
      </c>
    </row>
    <row r="3690" spans="1:8">
      <c r="A3690">
        <v>8015</v>
      </c>
      <c r="B3690" t="s">
        <v>555</v>
      </c>
      <c r="C3690">
        <v>112</v>
      </c>
      <c r="D3690" t="s">
        <v>1066</v>
      </c>
      <c r="E3690">
        <v>1107</v>
      </c>
      <c r="F3690" s="48" t="str">
        <f t="shared" si="57"/>
        <v>Tỉnh Gia LaiHuyện Chư SêXã H Bông</v>
      </c>
      <c r="G3690" t="s">
        <v>9596</v>
      </c>
      <c r="H3690">
        <v>11623</v>
      </c>
    </row>
    <row r="3691" spans="1:8">
      <c r="A3691">
        <v>8016</v>
      </c>
      <c r="B3691" t="s">
        <v>555</v>
      </c>
      <c r="C3691">
        <v>112</v>
      </c>
      <c r="D3691" t="s">
        <v>1066</v>
      </c>
      <c r="E3691">
        <v>1107</v>
      </c>
      <c r="F3691" s="48" t="str">
        <f t="shared" si="57"/>
        <v>Tỉnh Gia LaiHuyện Chư SêXã Ia Pal</v>
      </c>
      <c r="G3691" t="s">
        <v>9481</v>
      </c>
      <c r="H3691">
        <v>11624</v>
      </c>
    </row>
    <row r="3692" spans="1:8">
      <c r="A3692">
        <v>8017</v>
      </c>
      <c r="B3692" t="s">
        <v>555</v>
      </c>
      <c r="C3692">
        <v>112</v>
      </c>
      <c r="D3692" t="s">
        <v>1066</v>
      </c>
      <c r="E3692">
        <v>1107</v>
      </c>
      <c r="F3692" s="48" t="str">
        <f t="shared" si="57"/>
        <v>Tỉnh Gia LaiHuyện Chư SêXã Ia Hrú</v>
      </c>
      <c r="G3692" t="s">
        <v>9488</v>
      </c>
      <c r="H3692">
        <v>11625</v>
      </c>
    </row>
    <row r="3693" spans="1:8">
      <c r="A3693">
        <v>8018</v>
      </c>
      <c r="B3693" t="s">
        <v>555</v>
      </c>
      <c r="C3693">
        <v>112</v>
      </c>
      <c r="D3693" t="s">
        <v>1066</v>
      </c>
      <c r="E3693">
        <v>1107</v>
      </c>
      <c r="F3693" s="48" t="str">
        <f t="shared" si="57"/>
        <v>Tỉnh Gia LaiHuyện Chư SêXã Chư Don</v>
      </c>
      <c r="G3693" t="s">
        <v>9485</v>
      </c>
      <c r="H3693">
        <v>11626</v>
      </c>
    </row>
    <row r="3694" spans="1:8">
      <c r="A3694">
        <v>8019</v>
      </c>
      <c r="B3694" t="s">
        <v>555</v>
      </c>
      <c r="C3694">
        <v>112</v>
      </c>
      <c r="D3694" t="s">
        <v>1066</v>
      </c>
      <c r="E3694">
        <v>1107</v>
      </c>
      <c r="F3694" s="48" t="str">
        <f t="shared" si="57"/>
        <v>Tỉnh Gia LaiHuyện Chư SêXã Ia BLứ</v>
      </c>
      <c r="G3694" t="s">
        <v>9597</v>
      </c>
      <c r="H3694">
        <v>11627</v>
      </c>
    </row>
    <row r="3695" spans="1:8">
      <c r="A3695">
        <v>8020</v>
      </c>
      <c r="B3695" t="s">
        <v>555</v>
      </c>
      <c r="C3695">
        <v>112</v>
      </c>
      <c r="D3695" t="s">
        <v>1066</v>
      </c>
      <c r="E3695">
        <v>1107</v>
      </c>
      <c r="F3695" s="48" t="str">
        <f t="shared" si="57"/>
        <v>Tỉnh Gia LaiHuyện Chư SêXã Ia Ko</v>
      </c>
      <c r="G3695" t="s">
        <v>9598</v>
      </c>
      <c r="H3695">
        <v>11628</v>
      </c>
    </row>
    <row r="3696" spans="1:8">
      <c r="A3696">
        <v>8021</v>
      </c>
      <c r="B3696" t="s">
        <v>555</v>
      </c>
      <c r="C3696">
        <v>112</v>
      </c>
      <c r="D3696" t="s">
        <v>1066</v>
      </c>
      <c r="E3696">
        <v>1107</v>
      </c>
      <c r="F3696" s="48" t="str">
        <f t="shared" si="57"/>
        <v>Tỉnh Gia LaiHuyện Chư SêXã Ia Phang</v>
      </c>
      <c r="G3696" t="s">
        <v>9484</v>
      </c>
      <c r="H3696">
        <v>11629</v>
      </c>
    </row>
    <row r="3697" spans="1:8">
      <c r="A3697">
        <v>8022</v>
      </c>
      <c r="B3697" t="s">
        <v>555</v>
      </c>
      <c r="C3697">
        <v>112</v>
      </c>
      <c r="D3697" t="s">
        <v>1066</v>
      </c>
      <c r="E3697">
        <v>1107</v>
      </c>
      <c r="F3697" s="48" t="str">
        <f t="shared" si="57"/>
        <v>Tỉnh Gia LaiHuyện Chư SêThị trấn Chư Sê</v>
      </c>
      <c r="G3697" t="s">
        <v>9599</v>
      </c>
      <c r="H3697">
        <v>11630</v>
      </c>
    </row>
    <row r="3698" spans="1:8">
      <c r="A3698">
        <v>8023</v>
      </c>
      <c r="B3698" t="s">
        <v>555</v>
      </c>
      <c r="C3698">
        <v>112</v>
      </c>
      <c r="D3698" t="s">
        <v>1066</v>
      </c>
      <c r="E3698">
        <v>1107</v>
      </c>
      <c r="F3698" s="48" t="str">
        <f t="shared" si="57"/>
        <v>Tỉnh Gia LaiHuyện Chư SêXã Ia Le</v>
      </c>
      <c r="G3698" t="s">
        <v>9482</v>
      </c>
      <c r="H3698">
        <v>11631</v>
      </c>
    </row>
    <row r="3699" spans="1:8">
      <c r="A3699">
        <v>8024</v>
      </c>
      <c r="B3699" t="s">
        <v>555</v>
      </c>
      <c r="C3699">
        <v>112</v>
      </c>
      <c r="D3699" t="s">
        <v>1066</v>
      </c>
      <c r="E3699">
        <v>1107</v>
      </c>
      <c r="F3699" s="48" t="str">
        <f t="shared" si="57"/>
        <v>Tỉnh Gia LaiHuyện Chư SêXã Ia Dreng</v>
      </c>
      <c r="G3699" t="s">
        <v>9486</v>
      </c>
      <c r="H3699">
        <v>11632</v>
      </c>
    </row>
    <row r="3700" spans="1:8">
      <c r="A3700">
        <v>8025</v>
      </c>
      <c r="B3700" t="s">
        <v>555</v>
      </c>
      <c r="C3700">
        <v>112</v>
      </c>
      <c r="D3700" t="s">
        <v>1066</v>
      </c>
      <c r="E3700">
        <v>1107</v>
      </c>
      <c r="F3700" s="48" t="str">
        <f t="shared" si="57"/>
        <v>Tỉnh Gia LaiHuyện Chư SêXã AL Bá</v>
      </c>
      <c r="G3700" t="s">
        <v>9600</v>
      </c>
      <c r="H3700">
        <v>11633</v>
      </c>
    </row>
    <row r="3701" spans="1:8">
      <c r="A3701">
        <v>8026</v>
      </c>
      <c r="B3701" t="s">
        <v>555</v>
      </c>
      <c r="C3701">
        <v>112</v>
      </c>
      <c r="D3701" t="s">
        <v>1066</v>
      </c>
      <c r="E3701">
        <v>1107</v>
      </c>
      <c r="F3701" s="48" t="str">
        <f t="shared" si="57"/>
        <v>Tỉnh Gia LaiHuyện Chư SêXã Ia Tiêm</v>
      </c>
      <c r="G3701" t="s">
        <v>9601</v>
      </c>
      <c r="H3701">
        <v>11634</v>
      </c>
    </row>
    <row r="3702" spans="1:8">
      <c r="A3702">
        <v>8027</v>
      </c>
      <c r="B3702" t="s">
        <v>555</v>
      </c>
      <c r="C3702">
        <v>112</v>
      </c>
      <c r="D3702" t="s">
        <v>1066</v>
      </c>
      <c r="E3702">
        <v>1107</v>
      </c>
      <c r="F3702" s="48" t="str">
        <f t="shared" si="57"/>
        <v>Tỉnh Gia LaiHuyện Chư SêXã Bờ  Ngoong</v>
      </c>
      <c r="G3702" t="s">
        <v>9602</v>
      </c>
      <c r="H3702">
        <v>11635</v>
      </c>
    </row>
    <row r="3703" spans="1:8">
      <c r="A3703">
        <v>8028</v>
      </c>
      <c r="B3703" t="s">
        <v>555</v>
      </c>
      <c r="C3703">
        <v>112</v>
      </c>
      <c r="D3703" t="s">
        <v>1066</v>
      </c>
      <c r="E3703">
        <v>1107</v>
      </c>
      <c r="F3703" s="48" t="str">
        <f t="shared" si="57"/>
        <v>Tỉnh Gia LaiHuyện Chư SêXã Chư Pơng</v>
      </c>
      <c r="G3703" t="s">
        <v>9603</v>
      </c>
      <c r="H3703">
        <v>11636</v>
      </c>
    </row>
    <row r="3704" spans="1:8">
      <c r="A3704">
        <v>8029</v>
      </c>
      <c r="B3704" t="s">
        <v>555</v>
      </c>
      <c r="C3704">
        <v>112</v>
      </c>
      <c r="D3704" t="s">
        <v>1066</v>
      </c>
      <c r="E3704">
        <v>1107</v>
      </c>
      <c r="F3704" s="48" t="str">
        <f t="shared" si="57"/>
        <v>Tỉnh Gia LaiHuyện Chư SêXã AYun</v>
      </c>
      <c r="G3704" t="s">
        <v>9604</v>
      </c>
      <c r="H3704">
        <v>11637</v>
      </c>
    </row>
    <row r="3705" spans="1:8">
      <c r="A3705">
        <v>8099</v>
      </c>
      <c r="B3705" t="s">
        <v>555</v>
      </c>
      <c r="C3705">
        <v>112</v>
      </c>
      <c r="D3705" t="s">
        <v>1066</v>
      </c>
      <c r="E3705">
        <v>1107</v>
      </c>
      <c r="F3705" s="48" t="str">
        <f t="shared" si="57"/>
        <v>Tỉnh Gia LaiHuyện Chư SêXã Ia HLốp</v>
      </c>
      <c r="G3705" t="s">
        <v>9605</v>
      </c>
      <c r="H3705">
        <v>11638</v>
      </c>
    </row>
    <row r="3706" spans="1:8">
      <c r="A3706">
        <v>8100</v>
      </c>
      <c r="B3706" t="s">
        <v>555</v>
      </c>
      <c r="C3706">
        <v>112</v>
      </c>
      <c r="D3706" t="s">
        <v>1066</v>
      </c>
      <c r="E3706">
        <v>1107</v>
      </c>
      <c r="F3706" s="48" t="str">
        <f t="shared" si="57"/>
        <v>Tỉnh Gia LaiHuyện Chư SêXã Ia Hla</v>
      </c>
      <c r="G3706" t="s">
        <v>9487</v>
      </c>
      <c r="H3706">
        <v>11639</v>
      </c>
    </row>
    <row r="3707" spans="1:8">
      <c r="A3707">
        <v>8101</v>
      </c>
      <c r="B3707" t="s">
        <v>555</v>
      </c>
      <c r="C3707">
        <v>112</v>
      </c>
      <c r="D3707" t="s">
        <v>1066</v>
      </c>
      <c r="E3707">
        <v>1107</v>
      </c>
      <c r="F3707" s="48" t="str">
        <f t="shared" si="57"/>
        <v>Tỉnh Gia LaiHuyện Chư SêXã Bar Măih</v>
      </c>
      <c r="G3707" t="s">
        <v>9606</v>
      </c>
      <c r="H3707">
        <v>11640</v>
      </c>
    </row>
    <row r="3708" spans="1:8">
      <c r="A3708">
        <v>8102</v>
      </c>
      <c r="B3708" t="s">
        <v>555</v>
      </c>
      <c r="C3708">
        <v>112</v>
      </c>
      <c r="D3708" t="s">
        <v>1066</v>
      </c>
      <c r="E3708">
        <v>1107</v>
      </c>
      <c r="F3708" s="48" t="str">
        <f t="shared" si="57"/>
        <v>Tỉnh Gia LaiHuyện Chư SêThị trấn Nhơn Hoà</v>
      </c>
      <c r="G3708" t="s">
        <v>9607</v>
      </c>
      <c r="H3708">
        <v>11641</v>
      </c>
    </row>
    <row r="3709" spans="1:8">
      <c r="A3709">
        <v>8103</v>
      </c>
      <c r="B3709" t="s">
        <v>555</v>
      </c>
      <c r="C3709">
        <v>112</v>
      </c>
      <c r="D3709" t="s">
        <v>1066</v>
      </c>
      <c r="E3709">
        <v>1107</v>
      </c>
      <c r="F3709" s="48" t="str">
        <f t="shared" si="57"/>
        <v>Tỉnh Gia LaiHuyện Chư SêXã Kông Htok</v>
      </c>
      <c r="G3709" t="s">
        <v>9490</v>
      </c>
      <c r="H3709">
        <v>11642</v>
      </c>
    </row>
    <row r="3710" spans="1:8">
      <c r="A3710">
        <v>8384</v>
      </c>
      <c r="B3710" t="s">
        <v>555</v>
      </c>
      <c r="C3710">
        <v>112</v>
      </c>
      <c r="D3710" t="s">
        <v>1062</v>
      </c>
      <c r="E3710">
        <v>1103</v>
      </c>
      <c r="F3710" s="48" t="str">
        <f t="shared" si="57"/>
        <v>Tỉnh Gia LaiHuyện Mang YangXã Đăk Jơ Ta</v>
      </c>
      <c r="G3710" t="s">
        <v>9277</v>
      </c>
      <c r="H3710">
        <v>10865</v>
      </c>
    </row>
    <row r="3711" spans="1:8">
      <c r="A3711">
        <v>8385</v>
      </c>
      <c r="B3711" t="s">
        <v>555</v>
      </c>
      <c r="C3711">
        <v>112</v>
      </c>
      <c r="D3711" t="s">
        <v>1062</v>
      </c>
      <c r="E3711">
        <v>1103</v>
      </c>
      <c r="F3711" s="48" t="str">
        <f t="shared" si="57"/>
        <v>Tỉnh Gia LaiHuyện Mang YangXã Đê Ar</v>
      </c>
      <c r="G3711" t="s">
        <v>9278</v>
      </c>
      <c r="H3711">
        <v>10866</v>
      </c>
    </row>
    <row r="3712" spans="1:8">
      <c r="A3712">
        <v>8386</v>
      </c>
      <c r="B3712" t="s">
        <v>555</v>
      </c>
      <c r="C3712">
        <v>112</v>
      </c>
      <c r="D3712" t="s">
        <v>1062</v>
      </c>
      <c r="E3712">
        <v>1103</v>
      </c>
      <c r="F3712" s="48" t="str">
        <f t="shared" si="57"/>
        <v>Tỉnh Gia LaiHuyện Mang YangXã Đăk Yă</v>
      </c>
      <c r="G3712" t="s">
        <v>9279</v>
      </c>
      <c r="H3712">
        <v>10867</v>
      </c>
    </row>
    <row r="3713" spans="1:8">
      <c r="A3713">
        <v>8387</v>
      </c>
      <c r="B3713" t="s">
        <v>555</v>
      </c>
      <c r="C3713">
        <v>112</v>
      </c>
      <c r="D3713" t="s">
        <v>1062</v>
      </c>
      <c r="E3713">
        <v>1103</v>
      </c>
      <c r="F3713" s="48" t="str">
        <f t="shared" si="57"/>
        <v>Tỉnh Gia LaiHuyện Mang YangXã Ayun</v>
      </c>
      <c r="G3713" t="s">
        <v>9280</v>
      </c>
      <c r="H3713">
        <v>10868</v>
      </c>
    </row>
    <row r="3714" spans="1:8">
      <c r="A3714">
        <v>8388</v>
      </c>
      <c r="B3714" t="s">
        <v>555</v>
      </c>
      <c r="C3714">
        <v>112</v>
      </c>
      <c r="D3714" t="s">
        <v>1062</v>
      </c>
      <c r="E3714">
        <v>1103</v>
      </c>
      <c r="F3714" s="48" t="str">
        <f t="shared" ref="F3714:F3777" si="58">B3714&amp;D3714&amp;G3714</f>
        <v>Tỉnh Gia LaiHuyện Mang YangXã Đăk Djrăng</v>
      </c>
      <c r="G3714" t="s">
        <v>9281</v>
      </c>
      <c r="H3714">
        <v>10869</v>
      </c>
    </row>
    <row r="3715" spans="1:8">
      <c r="A3715">
        <v>8389</v>
      </c>
      <c r="B3715" t="s">
        <v>555</v>
      </c>
      <c r="C3715">
        <v>112</v>
      </c>
      <c r="D3715" t="s">
        <v>1062</v>
      </c>
      <c r="E3715">
        <v>1103</v>
      </c>
      <c r="F3715" s="48" t="str">
        <f t="shared" si="58"/>
        <v>Tỉnh Gia LaiHuyện Mang YangXã Kon Chiêng</v>
      </c>
      <c r="G3715" t="s">
        <v>9282</v>
      </c>
      <c r="H3715">
        <v>10870</v>
      </c>
    </row>
    <row r="3716" spans="1:8">
      <c r="A3716">
        <v>8390</v>
      </c>
      <c r="B3716" t="s">
        <v>555</v>
      </c>
      <c r="C3716">
        <v>112</v>
      </c>
      <c r="D3716" t="s">
        <v>1062</v>
      </c>
      <c r="E3716">
        <v>1103</v>
      </c>
      <c r="F3716" s="48" t="str">
        <f t="shared" si="58"/>
        <v>Tỉnh Gia LaiHuyện Mang YangXã Đăk Trôi</v>
      </c>
      <c r="G3716" t="s">
        <v>9283</v>
      </c>
      <c r="H3716">
        <v>10871</v>
      </c>
    </row>
    <row r="3717" spans="1:8">
      <c r="A3717">
        <v>8391</v>
      </c>
      <c r="B3717" t="s">
        <v>555</v>
      </c>
      <c r="C3717">
        <v>112</v>
      </c>
      <c r="D3717" t="s">
        <v>1062</v>
      </c>
      <c r="E3717">
        <v>1103</v>
      </c>
      <c r="F3717" s="48" t="str">
        <f t="shared" si="58"/>
        <v>Tỉnh Gia LaiHuyện Mang YangThị trấn Kon Dỡng</v>
      </c>
      <c r="G3717" t="s">
        <v>9284</v>
      </c>
      <c r="H3717">
        <v>10872</v>
      </c>
    </row>
    <row r="3718" spans="1:8">
      <c r="A3718">
        <v>8392</v>
      </c>
      <c r="B3718" t="s">
        <v>555</v>
      </c>
      <c r="C3718">
        <v>112</v>
      </c>
      <c r="D3718" t="s">
        <v>1062</v>
      </c>
      <c r="E3718">
        <v>1103</v>
      </c>
      <c r="F3718" s="48" t="str">
        <f t="shared" si="58"/>
        <v>Tỉnh Gia LaiHuyện Mang YangXã Hà Ra</v>
      </c>
      <c r="G3718" t="s">
        <v>9285</v>
      </c>
      <c r="H3718">
        <v>10873</v>
      </c>
    </row>
    <row r="3719" spans="1:8">
      <c r="A3719">
        <v>8393</v>
      </c>
      <c r="B3719" t="s">
        <v>555</v>
      </c>
      <c r="C3719">
        <v>112</v>
      </c>
      <c r="D3719" t="s">
        <v>1062</v>
      </c>
      <c r="E3719">
        <v>1103</v>
      </c>
      <c r="F3719" s="48" t="str">
        <f t="shared" si="58"/>
        <v>Tỉnh Gia LaiHuyện Mang YangXã Kon Thụp</v>
      </c>
      <c r="G3719" t="s">
        <v>9286</v>
      </c>
      <c r="H3719">
        <v>10874</v>
      </c>
    </row>
    <row r="3720" spans="1:8">
      <c r="A3720">
        <v>8394</v>
      </c>
      <c r="B3720" t="s">
        <v>555</v>
      </c>
      <c r="C3720">
        <v>112</v>
      </c>
      <c r="D3720" t="s">
        <v>1062</v>
      </c>
      <c r="E3720">
        <v>1103</v>
      </c>
      <c r="F3720" s="48" t="str">
        <f t="shared" si="58"/>
        <v>Tỉnh Gia LaiHuyện Mang YangXã Lơ Pang</v>
      </c>
      <c r="G3720" t="s">
        <v>9287</v>
      </c>
      <c r="H3720">
        <v>10875</v>
      </c>
    </row>
    <row r="3721" spans="1:8">
      <c r="A3721">
        <v>8395</v>
      </c>
      <c r="B3721" t="s">
        <v>555</v>
      </c>
      <c r="C3721">
        <v>112</v>
      </c>
      <c r="D3721" t="s">
        <v>1062</v>
      </c>
      <c r="E3721">
        <v>1103</v>
      </c>
      <c r="F3721" s="48" t="str">
        <f t="shared" si="58"/>
        <v>Tỉnh Gia LaiHuyện Mang YangXã Đăk Ta Ley</v>
      </c>
      <c r="G3721" t="s">
        <v>9288</v>
      </c>
      <c r="H3721">
        <v>10876</v>
      </c>
    </row>
    <row r="3722" spans="1:8">
      <c r="A3722">
        <v>8441</v>
      </c>
      <c r="B3722" t="s">
        <v>555</v>
      </c>
      <c r="C3722">
        <v>112</v>
      </c>
      <c r="D3722" t="s">
        <v>1071</v>
      </c>
      <c r="E3722">
        <v>1112</v>
      </c>
      <c r="F3722" s="48" t="str">
        <f t="shared" si="58"/>
        <v>Tỉnh Gia LaiHuyện Phú ThiệnThị trấn Phú Thiện</v>
      </c>
      <c r="G3722" t="s">
        <v>9308</v>
      </c>
      <c r="H3722">
        <v>10922</v>
      </c>
    </row>
    <row r="3723" spans="1:8">
      <c r="A3723">
        <v>8442</v>
      </c>
      <c r="B3723" t="s">
        <v>555</v>
      </c>
      <c r="C3723">
        <v>112</v>
      </c>
      <c r="D3723" t="s">
        <v>1071</v>
      </c>
      <c r="E3723">
        <v>1112</v>
      </c>
      <c r="F3723" s="48" t="str">
        <f t="shared" si="58"/>
        <v>Tỉnh Gia LaiHuyện Phú ThiệnXã Chư A Thai</v>
      </c>
      <c r="G3723" t="s">
        <v>9309</v>
      </c>
      <c r="H3723">
        <v>10923</v>
      </c>
    </row>
    <row r="3724" spans="1:8">
      <c r="A3724">
        <v>8443</v>
      </c>
      <c r="B3724" t="s">
        <v>555</v>
      </c>
      <c r="C3724">
        <v>112</v>
      </c>
      <c r="D3724" t="s">
        <v>1071</v>
      </c>
      <c r="E3724">
        <v>1112</v>
      </c>
      <c r="F3724" s="48" t="str">
        <f t="shared" si="58"/>
        <v>Tỉnh Gia LaiHuyện Phú ThiệnXã Ia AKe</v>
      </c>
      <c r="G3724" t="s">
        <v>9310</v>
      </c>
      <c r="H3724">
        <v>10924</v>
      </c>
    </row>
    <row r="3725" spans="1:8">
      <c r="A3725">
        <v>8444</v>
      </c>
      <c r="B3725" t="s">
        <v>555</v>
      </c>
      <c r="C3725">
        <v>112</v>
      </c>
      <c r="D3725" t="s">
        <v>1071</v>
      </c>
      <c r="E3725">
        <v>1112</v>
      </c>
      <c r="F3725" s="48" t="str">
        <f t="shared" si="58"/>
        <v>Tỉnh Gia LaiHuyện Phú ThiệnXã Ia Sol</v>
      </c>
      <c r="G3725" t="s">
        <v>9311</v>
      </c>
      <c r="H3725">
        <v>10925</v>
      </c>
    </row>
    <row r="3726" spans="1:8">
      <c r="A3726">
        <v>8445</v>
      </c>
      <c r="B3726" t="s">
        <v>555</v>
      </c>
      <c r="C3726">
        <v>112</v>
      </c>
      <c r="D3726" t="s">
        <v>1071</v>
      </c>
      <c r="E3726">
        <v>1112</v>
      </c>
      <c r="F3726" s="48" t="str">
        <f t="shared" si="58"/>
        <v>Tỉnh Gia LaiHuyện Phú ThiệnXã Ia Piar</v>
      </c>
      <c r="G3726" t="s">
        <v>9312</v>
      </c>
      <c r="H3726">
        <v>10926</v>
      </c>
    </row>
    <row r="3727" spans="1:8">
      <c r="A3727">
        <v>8446</v>
      </c>
      <c r="B3727" t="s">
        <v>555</v>
      </c>
      <c r="C3727">
        <v>112</v>
      </c>
      <c r="D3727" t="s">
        <v>1071</v>
      </c>
      <c r="E3727">
        <v>1112</v>
      </c>
      <c r="F3727" s="48" t="str">
        <f t="shared" si="58"/>
        <v>Tỉnh Gia LaiHuyện Phú ThiệnXã Ia Peng</v>
      </c>
      <c r="G3727" t="s">
        <v>9313</v>
      </c>
      <c r="H3727">
        <v>10927</v>
      </c>
    </row>
    <row r="3728" spans="1:8">
      <c r="A3728">
        <v>8447</v>
      </c>
      <c r="B3728" t="s">
        <v>555</v>
      </c>
      <c r="C3728">
        <v>112</v>
      </c>
      <c r="D3728" t="s">
        <v>1071</v>
      </c>
      <c r="E3728">
        <v>1112</v>
      </c>
      <c r="F3728" s="48" t="str">
        <f t="shared" si="58"/>
        <v>Tỉnh Gia LaiHuyện Phú ThiệnXã Ia Hiao</v>
      </c>
      <c r="G3728" t="s">
        <v>9314</v>
      </c>
      <c r="H3728">
        <v>10928</v>
      </c>
    </row>
    <row r="3729" spans="1:8">
      <c r="A3729">
        <v>8448</v>
      </c>
      <c r="B3729" t="s">
        <v>555</v>
      </c>
      <c r="C3729">
        <v>112</v>
      </c>
      <c r="D3729" t="s">
        <v>1071</v>
      </c>
      <c r="E3729">
        <v>1112</v>
      </c>
      <c r="F3729" s="48" t="str">
        <f t="shared" si="58"/>
        <v>Tỉnh Gia LaiHuyện Phú ThiệnXã Ia Yeng</v>
      </c>
      <c r="G3729" t="s">
        <v>9315</v>
      </c>
      <c r="H3729">
        <v>10929</v>
      </c>
    </row>
    <row r="3730" spans="1:8">
      <c r="A3730">
        <v>8449</v>
      </c>
      <c r="B3730" t="s">
        <v>555</v>
      </c>
      <c r="C3730">
        <v>112</v>
      </c>
      <c r="D3730" t="s">
        <v>1071</v>
      </c>
      <c r="E3730">
        <v>1112</v>
      </c>
      <c r="F3730" s="48" t="str">
        <f t="shared" si="58"/>
        <v>Tỉnh Gia LaiHuyện Phú ThiệnXã Ayun Hạ</v>
      </c>
      <c r="G3730" t="s">
        <v>9316</v>
      </c>
      <c r="H3730">
        <v>10930</v>
      </c>
    </row>
    <row r="3731" spans="1:8">
      <c r="A3731">
        <v>8450</v>
      </c>
      <c r="B3731" t="s">
        <v>555</v>
      </c>
      <c r="C3731">
        <v>112</v>
      </c>
      <c r="D3731" t="s">
        <v>1071</v>
      </c>
      <c r="E3731">
        <v>1112</v>
      </c>
      <c r="F3731" s="48" t="str">
        <f t="shared" si="58"/>
        <v>Tỉnh Gia LaiHuyện Phú ThiệnXã Chrôh Pơnan</v>
      </c>
      <c r="G3731" t="s">
        <v>9317</v>
      </c>
      <c r="H3731">
        <v>10931</v>
      </c>
    </row>
    <row r="3732" spans="1:8">
      <c r="A3732">
        <v>8451</v>
      </c>
      <c r="B3732" t="s">
        <v>555</v>
      </c>
      <c r="C3732">
        <v>112</v>
      </c>
      <c r="D3732" t="s">
        <v>1069</v>
      </c>
      <c r="E3732">
        <v>1110</v>
      </c>
      <c r="F3732" s="48" t="str">
        <f t="shared" si="58"/>
        <v>Tỉnh Gia LaiThị xã Ayun PaPhường Cheo Reo</v>
      </c>
      <c r="G3732" t="s">
        <v>9318</v>
      </c>
      <c r="H3732">
        <v>10932</v>
      </c>
    </row>
    <row r="3733" spans="1:8">
      <c r="A3733">
        <v>8452</v>
      </c>
      <c r="B3733" t="s">
        <v>555</v>
      </c>
      <c r="C3733">
        <v>112</v>
      </c>
      <c r="D3733" t="s">
        <v>1069</v>
      </c>
      <c r="E3733">
        <v>1110</v>
      </c>
      <c r="F3733" s="48" t="str">
        <f t="shared" si="58"/>
        <v>Tỉnh Gia LaiThị xã Ayun PaPhường Hoà Bình</v>
      </c>
      <c r="G3733" t="s">
        <v>9319</v>
      </c>
      <c r="H3733">
        <v>10933</v>
      </c>
    </row>
    <row r="3734" spans="1:8">
      <c r="A3734">
        <v>8453</v>
      </c>
      <c r="B3734" t="s">
        <v>555</v>
      </c>
      <c r="C3734">
        <v>112</v>
      </c>
      <c r="D3734" t="s">
        <v>1069</v>
      </c>
      <c r="E3734">
        <v>1110</v>
      </c>
      <c r="F3734" s="48" t="str">
        <f t="shared" si="58"/>
        <v>Tỉnh Gia LaiThị xã Ayun PaThị trấn Phú Thiện</v>
      </c>
      <c r="G3734" t="s">
        <v>9308</v>
      </c>
      <c r="H3734">
        <v>10934</v>
      </c>
    </row>
    <row r="3735" spans="1:8">
      <c r="A3735">
        <v>8454</v>
      </c>
      <c r="B3735" t="s">
        <v>555</v>
      </c>
      <c r="C3735">
        <v>112</v>
      </c>
      <c r="D3735" t="s">
        <v>1069</v>
      </c>
      <c r="E3735">
        <v>1110</v>
      </c>
      <c r="F3735" s="48" t="str">
        <f t="shared" si="58"/>
        <v>Tỉnh Gia LaiThị xã Ayun PaXã Ia Yeng</v>
      </c>
      <c r="G3735" t="s">
        <v>9315</v>
      </c>
      <c r="H3735">
        <v>10935</v>
      </c>
    </row>
    <row r="3736" spans="1:8">
      <c r="A3736">
        <v>8455</v>
      </c>
      <c r="B3736" t="s">
        <v>555</v>
      </c>
      <c r="C3736">
        <v>112</v>
      </c>
      <c r="D3736" t="s">
        <v>1069</v>
      </c>
      <c r="E3736">
        <v>1110</v>
      </c>
      <c r="F3736" s="48" t="str">
        <f t="shared" si="58"/>
        <v>Tỉnh Gia LaiThị xã Ayun PaXã Ia RTô</v>
      </c>
      <c r="G3736" t="s">
        <v>9320</v>
      </c>
      <c r="H3736">
        <v>10936</v>
      </c>
    </row>
    <row r="3737" spans="1:8">
      <c r="A3737">
        <v>8456</v>
      </c>
      <c r="B3737" t="s">
        <v>555</v>
      </c>
      <c r="C3737">
        <v>112</v>
      </c>
      <c r="D3737" t="s">
        <v>1069</v>
      </c>
      <c r="E3737">
        <v>1110</v>
      </c>
      <c r="F3737" s="48" t="str">
        <f t="shared" si="58"/>
        <v>Tỉnh Gia LaiThị xã Ayun PaXã Ia Hiao</v>
      </c>
      <c r="G3737" t="s">
        <v>9314</v>
      </c>
      <c r="H3737">
        <v>10937</v>
      </c>
    </row>
    <row r="3738" spans="1:8">
      <c r="A3738">
        <v>8457</v>
      </c>
      <c r="B3738" t="s">
        <v>555</v>
      </c>
      <c r="C3738">
        <v>112</v>
      </c>
      <c r="D3738" t="s">
        <v>1069</v>
      </c>
      <c r="E3738">
        <v>1110</v>
      </c>
      <c r="F3738" s="48" t="str">
        <f t="shared" si="58"/>
        <v>Tỉnh Gia LaiThị xã Ayun PaXã Ia RBol</v>
      </c>
      <c r="G3738" t="s">
        <v>9321</v>
      </c>
      <c r="H3738">
        <v>10938</v>
      </c>
    </row>
    <row r="3739" spans="1:8">
      <c r="A3739">
        <v>8458</v>
      </c>
      <c r="B3739" t="s">
        <v>555</v>
      </c>
      <c r="C3739">
        <v>112</v>
      </c>
      <c r="D3739" t="s">
        <v>1069</v>
      </c>
      <c r="E3739">
        <v>1110</v>
      </c>
      <c r="F3739" s="48" t="str">
        <f t="shared" si="58"/>
        <v>Tỉnh Gia LaiThị xã Ayun PaXã Ia Peng</v>
      </c>
      <c r="G3739" t="s">
        <v>9313</v>
      </c>
      <c r="H3739">
        <v>10939</v>
      </c>
    </row>
    <row r="3740" spans="1:8">
      <c r="A3740">
        <v>8459</v>
      </c>
      <c r="B3740" t="s">
        <v>555</v>
      </c>
      <c r="C3740">
        <v>112</v>
      </c>
      <c r="D3740" t="s">
        <v>1069</v>
      </c>
      <c r="E3740">
        <v>1110</v>
      </c>
      <c r="F3740" s="48" t="str">
        <f t="shared" si="58"/>
        <v>Tỉnh Gia LaiThị xã Ayun PaXã Ia Ke</v>
      </c>
      <c r="G3740" t="s">
        <v>9322</v>
      </c>
      <c r="H3740">
        <v>10940</v>
      </c>
    </row>
    <row r="3741" spans="1:8">
      <c r="A3741">
        <v>8460</v>
      </c>
      <c r="B3741" t="s">
        <v>555</v>
      </c>
      <c r="C3741">
        <v>112</v>
      </c>
      <c r="D3741" t="s">
        <v>1069</v>
      </c>
      <c r="E3741">
        <v>1110</v>
      </c>
      <c r="F3741" s="48" t="str">
        <f t="shared" si="58"/>
        <v>Tỉnh Gia LaiThị xã Ayun PaThị trấn Ayun Pa</v>
      </c>
      <c r="G3741" t="s">
        <v>9323</v>
      </c>
      <c r="H3741">
        <v>10941</v>
      </c>
    </row>
    <row r="3742" spans="1:8">
      <c r="A3742">
        <v>8461</v>
      </c>
      <c r="B3742" t="s">
        <v>555</v>
      </c>
      <c r="C3742">
        <v>112</v>
      </c>
      <c r="D3742" t="s">
        <v>1069</v>
      </c>
      <c r="E3742">
        <v>1110</v>
      </c>
      <c r="F3742" s="48" t="str">
        <f t="shared" si="58"/>
        <v>Tỉnh Gia LaiThị xã Ayun PaXã Ia Piar</v>
      </c>
      <c r="G3742" t="s">
        <v>9312</v>
      </c>
      <c r="H3742">
        <v>10942</v>
      </c>
    </row>
    <row r="3743" spans="1:8">
      <c r="A3743">
        <v>8462</v>
      </c>
      <c r="B3743" t="s">
        <v>555</v>
      </c>
      <c r="C3743">
        <v>112</v>
      </c>
      <c r="D3743" t="s">
        <v>1069</v>
      </c>
      <c r="E3743">
        <v>1110</v>
      </c>
      <c r="F3743" s="48" t="str">
        <f t="shared" si="58"/>
        <v>Tỉnh Gia LaiThị xã Ayun PaXã Ia Sol</v>
      </c>
      <c r="G3743" t="s">
        <v>9311</v>
      </c>
      <c r="H3743">
        <v>10943</v>
      </c>
    </row>
    <row r="3744" spans="1:8">
      <c r="A3744">
        <v>8463</v>
      </c>
      <c r="B3744" t="s">
        <v>555</v>
      </c>
      <c r="C3744">
        <v>112</v>
      </c>
      <c r="D3744" t="s">
        <v>1069</v>
      </c>
      <c r="E3744">
        <v>1110</v>
      </c>
      <c r="F3744" s="48" t="str">
        <f t="shared" si="58"/>
        <v>Tỉnh Gia LaiThị xã Ayun PaXã Chư A Thai</v>
      </c>
      <c r="G3744" t="s">
        <v>9309</v>
      </c>
      <c r="H3744">
        <v>10944</v>
      </c>
    </row>
    <row r="3745" spans="1:8">
      <c r="A3745">
        <v>8464</v>
      </c>
      <c r="B3745" t="s">
        <v>555</v>
      </c>
      <c r="C3745">
        <v>112</v>
      </c>
      <c r="D3745" t="s">
        <v>1069</v>
      </c>
      <c r="E3745">
        <v>1110</v>
      </c>
      <c r="F3745" s="48" t="str">
        <f t="shared" si="58"/>
        <v>Tỉnh Gia LaiThị xã Ayun PaXã Ia Sao</v>
      </c>
      <c r="G3745" t="s">
        <v>4628</v>
      </c>
      <c r="H3745">
        <v>10945</v>
      </c>
    </row>
    <row r="3746" spans="1:8">
      <c r="A3746">
        <v>8465</v>
      </c>
      <c r="B3746" t="s">
        <v>555</v>
      </c>
      <c r="C3746">
        <v>112</v>
      </c>
      <c r="D3746" t="s">
        <v>1069</v>
      </c>
      <c r="E3746">
        <v>1110</v>
      </c>
      <c r="F3746" s="48" t="str">
        <f t="shared" si="58"/>
        <v>Tỉnh Gia LaiThị xã Ayun PaXã Ayun Hạ</v>
      </c>
      <c r="G3746" t="s">
        <v>9316</v>
      </c>
      <c r="H3746">
        <v>10946</v>
      </c>
    </row>
    <row r="3747" spans="1:8">
      <c r="A3747">
        <v>8466</v>
      </c>
      <c r="B3747" t="s">
        <v>555</v>
      </c>
      <c r="C3747">
        <v>112</v>
      </c>
      <c r="D3747" t="s">
        <v>1069</v>
      </c>
      <c r="E3747">
        <v>1110</v>
      </c>
      <c r="F3747" s="48" t="str">
        <f t="shared" si="58"/>
        <v>Tỉnh Gia LaiThị xã Ayun PaXã Chrôh Pơnan</v>
      </c>
      <c r="G3747" t="s">
        <v>9317</v>
      </c>
      <c r="H3747">
        <v>10947</v>
      </c>
    </row>
    <row r="3748" spans="1:8">
      <c r="A3748">
        <v>8467</v>
      </c>
      <c r="B3748" t="s">
        <v>555</v>
      </c>
      <c r="C3748">
        <v>112</v>
      </c>
      <c r="D3748" t="s">
        <v>1069</v>
      </c>
      <c r="E3748">
        <v>1110</v>
      </c>
      <c r="F3748" s="48" t="str">
        <f t="shared" si="58"/>
        <v>Tỉnh Gia LaiThị xã Ayun PaPhường Đoàn Kết</v>
      </c>
      <c r="G3748" t="s">
        <v>9324</v>
      </c>
      <c r="H3748">
        <v>10948</v>
      </c>
    </row>
    <row r="3749" spans="1:8">
      <c r="A3749">
        <v>8468</v>
      </c>
      <c r="B3749" t="s">
        <v>555</v>
      </c>
      <c r="C3749">
        <v>112</v>
      </c>
      <c r="D3749" t="s">
        <v>1069</v>
      </c>
      <c r="E3749">
        <v>1110</v>
      </c>
      <c r="F3749" s="48" t="str">
        <f t="shared" si="58"/>
        <v>Tỉnh Gia LaiThị xã Ayun PaPhường Sông Bờ</v>
      </c>
      <c r="G3749" t="s">
        <v>9325</v>
      </c>
      <c r="H3749">
        <v>10949</v>
      </c>
    </row>
    <row r="3750" spans="1:8">
      <c r="A3750">
        <v>8469</v>
      </c>
      <c r="B3750" t="s">
        <v>555</v>
      </c>
      <c r="C3750">
        <v>112</v>
      </c>
      <c r="D3750" t="s">
        <v>1069</v>
      </c>
      <c r="E3750">
        <v>1110</v>
      </c>
      <c r="F3750" s="48" t="str">
        <f t="shared" si="58"/>
        <v>Tỉnh Gia LaiThị xã Ayun PaXã Chư Băh</v>
      </c>
      <c r="G3750" t="s">
        <v>9326</v>
      </c>
      <c r="H3750">
        <v>10950</v>
      </c>
    </row>
    <row r="3751" spans="1:8">
      <c r="A3751">
        <v>8601</v>
      </c>
      <c r="B3751" t="s">
        <v>555</v>
      </c>
      <c r="C3751">
        <v>112</v>
      </c>
      <c r="D3751" t="s">
        <v>1065</v>
      </c>
      <c r="E3751">
        <v>1106</v>
      </c>
      <c r="F3751" s="48" t="str">
        <f t="shared" si="58"/>
        <v>Tỉnh Gia LaiHuyện Chư PrôngXã Ia Kly</v>
      </c>
      <c r="G3751" t="s">
        <v>9369</v>
      </c>
      <c r="H3751">
        <v>11082</v>
      </c>
    </row>
    <row r="3752" spans="1:8">
      <c r="A3752">
        <v>8602</v>
      </c>
      <c r="B3752" t="s">
        <v>555</v>
      </c>
      <c r="C3752">
        <v>112</v>
      </c>
      <c r="D3752" t="s">
        <v>1065</v>
      </c>
      <c r="E3752">
        <v>1106</v>
      </c>
      <c r="F3752" s="48" t="str">
        <f t="shared" si="58"/>
        <v>Tỉnh Gia LaiHuyện Chư PrôngXã Ia Băng</v>
      </c>
      <c r="G3752" t="s">
        <v>4872</v>
      </c>
      <c r="H3752">
        <v>11083</v>
      </c>
    </row>
    <row r="3753" spans="1:8">
      <c r="A3753">
        <v>8603</v>
      </c>
      <c r="B3753" t="s">
        <v>555</v>
      </c>
      <c r="C3753">
        <v>112</v>
      </c>
      <c r="D3753" t="s">
        <v>1065</v>
      </c>
      <c r="E3753">
        <v>1106</v>
      </c>
      <c r="F3753" s="48" t="str">
        <f t="shared" si="58"/>
        <v>Tỉnh Gia LaiHuyện Chư PrôngXã Ia Phìn</v>
      </c>
      <c r="G3753" t="s">
        <v>9370</v>
      </c>
      <c r="H3753">
        <v>11084</v>
      </c>
    </row>
    <row r="3754" spans="1:8">
      <c r="A3754">
        <v>8604</v>
      </c>
      <c r="B3754" t="s">
        <v>555</v>
      </c>
      <c r="C3754">
        <v>112</v>
      </c>
      <c r="D3754" t="s">
        <v>1065</v>
      </c>
      <c r="E3754">
        <v>1106</v>
      </c>
      <c r="F3754" s="48" t="str">
        <f t="shared" si="58"/>
        <v>Tỉnh Gia LaiHuyện Chư PrôngXã Ia Boòng</v>
      </c>
      <c r="G3754" t="s">
        <v>9371</v>
      </c>
      <c r="H3754">
        <v>11085</v>
      </c>
    </row>
    <row r="3755" spans="1:8">
      <c r="A3755">
        <v>8605</v>
      </c>
      <c r="B3755" t="s">
        <v>555</v>
      </c>
      <c r="C3755">
        <v>112</v>
      </c>
      <c r="D3755" t="s">
        <v>1065</v>
      </c>
      <c r="E3755">
        <v>1106</v>
      </c>
      <c r="F3755" s="48" t="str">
        <f t="shared" si="58"/>
        <v>Tỉnh Gia LaiHuyện Chư PrôngXã Ia Vê</v>
      </c>
      <c r="G3755" t="s">
        <v>9372</v>
      </c>
      <c r="H3755">
        <v>11086</v>
      </c>
    </row>
    <row r="3756" spans="1:8">
      <c r="A3756">
        <v>8606</v>
      </c>
      <c r="B3756" t="s">
        <v>555</v>
      </c>
      <c r="C3756">
        <v>112</v>
      </c>
      <c r="D3756" t="s">
        <v>1065</v>
      </c>
      <c r="E3756">
        <v>1106</v>
      </c>
      <c r="F3756" s="48" t="str">
        <f t="shared" si="58"/>
        <v>Tỉnh Gia LaiHuyện Chư PrôngThị trấn Chư Prông</v>
      </c>
      <c r="G3756" t="s">
        <v>9373</v>
      </c>
      <c r="H3756">
        <v>11087</v>
      </c>
    </row>
    <row r="3757" spans="1:8">
      <c r="A3757">
        <v>8607</v>
      </c>
      <c r="B3757" t="s">
        <v>555</v>
      </c>
      <c r="C3757">
        <v>112</v>
      </c>
      <c r="D3757" t="s">
        <v>1065</v>
      </c>
      <c r="E3757">
        <v>1106</v>
      </c>
      <c r="F3757" s="48" t="str">
        <f t="shared" si="58"/>
        <v>Tỉnh Gia LaiHuyện Chư PrôngXã Ia Ga</v>
      </c>
      <c r="G3757" t="s">
        <v>9374</v>
      </c>
      <c r="H3757">
        <v>11088</v>
      </c>
    </row>
    <row r="3758" spans="1:8">
      <c r="A3758">
        <v>8608</v>
      </c>
      <c r="B3758" t="s">
        <v>555</v>
      </c>
      <c r="C3758">
        <v>112</v>
      </c>
      <c r="D3758" t="s">
        <v>1065</v>
      </c>
      <c r="E3758">
        <v>1106</v>
      </c>
      <c r="F3758" s="48" t="str">
        <f t="shared" si="58"/>
        <v>Tỉnh Gia LaiHuyện Chư PrôngXã Thăng Hưng</v>
      </c>
      <c r="G3758" t="s">
        <v>9375</v>
      </c>
      <c r="H3758">
        <v>11089</v>
      </c>
    </row>
    <row r="3759" spans="1:8">
      <c r="A3759">
        <v>8609</v>
      </c>
      <c r="B3759" t="s">
        <v>555</v>
      </c>
      <c r="C3759">
        <v>112</v>
      </c>
      <c r="D3759" t="s">
        <v>1065</v>
      </c>
      <c r="E3759">
        <v>1106</v>
      </c>
      <c r="F3759" s="48" t="str">
        <f t="shared" si="58"/>
        <v>Tỉnh Gia LaiHuyện Chư PrôngXã Ia Tôr</v>
      </c>
      <c r="G3759" t="s">
        <v>9376</v>
      </c>
      <c r="H3759">
        <v>11090</v>
      </c>
    </row>
    <row r="3760" spans="1:8">
      <c r="A3760">
        <v>8610</v>
      </c>
      <c r="B3760" t="s">
        <v>555</v>
      </c>
      <c r="C3760">
        <v>112</v>
      </c>
      <c r="D3760" t="s">
        <v>1065</v>
      </c>
      <c r="E3760">
        <v>1106</v>
      </c>
      <c r="F3760" s="48" t="str">
        <f t="shared" si="58"/>
        <v>Tỉnh Gia LaiHuyện Chư PrôngXã Bình Giáo</v>
      </c>
      <c r="G3760" t="s">
        <v>9377</v>
      </c>
      <c r="H3760">
        <v>11091</v>
      </c>
    </row>
    <row r="3761" spans="1:8">
      <c r="A3761">
        <v>8611</v>
      </c>
      <c r="B3761" t="s">
        <v>555</v>
      </c>
      <c r="C3761">
        <v>112</v>
      </c>
      <c r="D3761" t="s">
        <v>1065</v>
      </c>
      <c r="E3761">
        <v>1106</v>
      </c>
      <c r="F3761" s="48" t="str">
        <f t="shared" si="58"/>
        <v>Tỉnh Gia LaiHuyện Chư PrôngXã Ia Púch</v>
      </c>
      <c r="G3761" t="s">
        <v>9378</v>
      </c>
      <c r="H3761">
        <v>11092</v>
      </c>
    </row>
    <row r="3762" spans="1:8">
      <c r="A3762">
        <v>8612</v>
      </c>
      <c r="B3762" t="s">
        <v>555</v>
      </c>
      <c r="C3762">
        <v>112</v>
      </c>
      <c r="D3762" t="s">
        <v>1065</v>
      </c>
      <c r="E3762">
        <v>1106</v>
      </c>
      <c r="F3762" s="48" t="str">
        <f t="shared" si="58"/>
        <v>Tỉnh Gia LaiHuyện Chư PrôngXã Ia Pia</v>
      </c>
      <c r="G3762" t="s">
        <v>9379</v>
      </c>
      <c r="H3762">
        <v>11093</v>
      </c>
    </row>
    <row r="3763" spans="1:8">
      <c r="A3763">
        <v>8613</v>
      </c>
      <c r="B3763" t="s">
        <v>555</v>
      </c>
      <c r="C3763">
        <v>112</v>
      </c>
      <c r="D3763" t="s">
        <v>1065</v>
      </c>
      <c r="E3763">
        <v>1106</v>
      </c>
      <c r="F3763" s="48" t="str">
        <f t="shared" si="58"/>
        <v>Tỉnh Gia LaiHuyện Chư PrôngXã Ia Me</v>
      </c>
      <c r="G3763" t="s">
        <v>9380</v>
      </c>
      <c r="H3763">
        <v>11094</v>
      </c>
    </row>
    <row r="3764" spans="1:8">
      <c r="A3764">
        <v>8614</v>
      </c>
      <c r="B3764" t="s">
        <v>555</v>
      </c>
      <c r="C3764">
        <v>112</v>
      </c>
      <c r="D3764" t="s">
        <v>1065</v>
      </c>
      <c r="E3764">
        <v>1106</v>
      </c>
      <c r="F3764" s="48" t="str">
        <f t="shared" si="58"/>
        <v>Tỉnh Gia LaiHuyện Chư PrôngXã Ia Mơ</v>
      </c>
      <c r="G3764" t="s">
        <v>9381</v>
      </c>
      <c r="H3764">
        <v>11095</v>
      </c>
    </row>
    <row r="3765" spans="1:8">
      <c r="A3765">
        <v>8615</v>
      </c>
      <c r="B3765" t="s">
        <v>555</v>
      </c>
      <c r="C3765">
        <v>112</v>
      </c>
      <c r="D3765" t="s">
        <v>1065</v>
      </c>
      <c r="E3765">
        <v>1106</v>
      </c>
      <c r="F3765" s="48" t="str">
        <f t="shared" si="58"/>
        <v>Tỉnh Gia LaiHuyện Chư PrôngXã Ia O</v>
      </c>
      <c r="G3765" t="s">
        <v>4629</v>
      </c>
      <c r="H3765">
        <v>11096</v>
      </c>
    </row>
    <row r="3766" spans="1:8">
      <c r="A3766">
        <v>8616</v>
      </c>
      <c r="B3766" t="s">
        <v>555</v>
      </c>
      <c r="C3766">
        <v>112</v>
      </c>
      <c r="D3766" t="s">
        <v>1065</v>
      </c>
      <c r="E3766">
        <v>1106</v>
      </c>
      <c r="F3766" s="48" t="str">
        <f t="shared" si="58"/>
        <v>Tỉnh Gia LaiHuyện Chư PrôngXã Ia Lâu</v>
      </c>
      <c r="G3766" t="s">
        <v>9382</v>
      </c>
      <c r="H3766">
        <v>11097</v>
      </c>
    </row>
    <row r="3767" spans="1:8">
      <c r="A3767">
        <v>8617</v>
      </c>
      <c r="B3767" t="s">
        <v>555</v>
      </c>
      <c r="C3767">
        <v>112</v>
      </c>
      <c r="D3767" t="s">
        <v>1065</v>
      </c>
      <c r="E3767">
        <v>1106</v>
      </c>
      <c r="F3767" s="48" t="str">
        <f t="shared" si="58"/>
        <v>Tỉnh Gia LaiHuyện Chư PrôngXã Bàu Cạn</v>
      </c>
      <c r="G3767" t="s">
        <v>9057</v>
      </c>
      <c r="H3767">
        <v>11098</v>
      </c>
    </row>
    <row r="3768" spans="1:8">
      <c r="A3768">
        <v>8618</v>
      </c>
      <c r="B3768" t="s">
        <v>555</v>
      </c>
      <c r="C3768">
        <v>112</v>
      </c>
      <c r="D3768" t="s">
        <v>1065</v>
      </c>
      <c r="E3768">
        <v>1106</v>
      </c>
      <c r="F3768" s="48" t="str">
        <f t="shared" si="58"/>
        <v>Tỉnh Gia LaiHuyện Chư PrôngXã Ia Drăng</v>
      </c>
      <c r="G3768" t="s">
        <v>9383</v>
      </c>
      <c r="H3768">
        <v>11099</v>
      </c>
    </row>
    <row r="3769" spans="1:8">
      <c r="A3769">
        <v>8619</v>
      </c>
      <c r="B3769" t="s">
        <v>555</v>
      </c>
      <c r="C3769">
        <v>112</v>
      </c>
      <c r="D3769" t="s">
        <v>1065</v>
      </c>
      <c r="E3769">
        <v>1106</v>
      </c>
      <c r="F3769" s="48" t="str">
        <f t="shared" si="58"/>
        <v>Tỉnh Gia LaiHuyện Chư PrôngXã Ia Piơr</v>
      </c>
      <c r="G3769" t="s">
        <v>9384</v>
      </c>
      <c r="H3769">
        <v>11100</v>
      </c>
    </row>
    <row r="3770" spans="1:8">
      <c r="A3770">
        <v>8620</v>
      </c>
      <c r="B3770" t="s">
        <v>555</v>
      </c>
      <c r="C3770">
        <v>112</v>
      </c>
      <c r="D3770" t="s">
        <v>1065</v>
      </c>
      <c r="E3770">
        <v>1106</v>
      </c>
      <c r="F3770" s="48" t="str">
        <f t="shared" si="58"/>
        <v>Tỉnh Gia LaiHuyện Chư PrôngXã Ia Bang</v>
      </c>
      <c r="G3770" t="s">
        <v>9385</v>
      </c>
      <c r="H3770">
        <v>11101</v>
      </c>
    </row>
    <row r="3771" spans="1:8">
      <c r="A3771">
        <v>8996</v>
      </c>
      <c r="B3771" t="s">
        <v>555</v>
      </c>
      <c r="C3771">
        <v>112</v>
      </c>
      <c r="D3771" t="s">
        <v>1072</v>
      </c>
      <c r="E3771">
        <v>1113</v>
      </c>
      <c r="F3771" s="48" t="str">
        <f t="shared" si="58"/>
        <v>Tỉnh Gia LaiHuyện Chư PưhXã Ia Rong</v>
      </c>
      <c r="G3771" t="s">
        <v>9480</v>
      </c>
      <c r="H3771">
        <v>11346</v>
      </c>
    </row>
    <row r="3772" spans="1:8">
      <c r="A3772">
        <v>8997</v>
      </c>
      <c r="B3772" t="s">
        <v>555</v>
      </c>
      <c r="C3772">
        <v>112</v>
      </c>
      <c r="D3772" t="s">
        <v>1072</v>
      </c>
      <c r="E3772">
        <v>1113</v>
      </c>
      <c r="F3772" s="48" t="str">
        <f t="shared" si="58"/>
        <v>Tỉnh Gia LaiHuyện Chư PưhXã Ia Pal</v>
      </c>
      <c r="G3772" t="s">
        <v>9481</v>
      </c>
      <c r="H3772">
        <v>11347</v>
      </c>
    </row>
    <row r="3773" spans="1:8">
      <c r="A3773">
        <v>8998</v>
      </c>
      <c r="B3773" t="s">
        <v>555</v>
      </c>
      <c r="C3773">
        <v>112</v>
      </c>
      <c r="D3773" t="s">
        <v>1072</v>
      </c>
      <c r="E3773">
        <v>1113</v>
      </c>
      <c r="F3773" s="48" t="str">
        <f t="shared" si="58"/>
        <v>Tỉnh Gia LaiHuyện Chư PưhXã Ia Le</v>
      </c>
      <c r="G3773" t="s">
        <v>9482</v>
      </c>
      <c r="H3773">
        <v>11348</v>
      </c>
    </row>
    <row r="3774" spans="1:8">
      <c r="A3774">
        <v>8999</v>
      </c>
      <c r="B3774" t="s">
        <v>555</v>
      </c>
      <c r="C3774">
        <v>112</v>
      </c>
      <c r="D3774" t="s">
        <v>1072</v>
      </c>
      <c r="E3774">
        <v>1113</v>
      </c>
      <c r="F3774" s="48" t="str">
        <f t="shared" si="58"/>
        <v>Tỉnh Gia LaiHuyện Chư PưhXã Ia Blứ</v>
      </c>
      <c r="G3774" t="s">
        <v>9483</v>
      </c>
      <c r="H3774">
        <v>11349</v>
      </c>
    </row>
    <row r="3775" spans="1:8">
      <c r="A3775">
        <v>9000</v>
      </c>
      <c r="B3775" t="s">
        <v>555</v>
      </c>
      <c r="C3775">
        <v>112</v>
      </c>
      <c r="D3775" t="s">
        <v>1072</v>
      </c>
      <c r="E3775">
        <v>1113</v>
      </c>
      <c r="F3775" s="48" t="str">
        <f t="shared" si="58"/>
        <v>Tỉnh Gia LaiHuyện Chư PưhXã Ia Phang</v>
      </c>
      <c r="G3775" t="s">
        <v>9484</v>
      </c>
      <c r="H3775">
        <v>11350</v>
      </c>
    </row>
    <row r="3776" spans="1:8">
      <c r="A3776">
        <v>9001</v>
      </c>
      <c r="B3776" t="s">
        <v>555</v>
      </c>
      <c r="C3776">
        <v>112</v>
      </c>
      <c r="D3776" t="s">
        <v>1072</v>
      </c>
      <c r="E3776">
        <v>1113</v>
      </c>
      <c r="F3776" s="48" t="str">
        <f t="shared" si="58"/>
        <v>Tỉnh Gia LaiHuyện Chư PưhXã Chư Don</v>
      </c>
      <c r="G3776" t="s">
        <v>9485</v>
      </c>
      <c r="H3776">
        <v>11351</v>
      </c>
    </row>
    <row r="3777" spans="1:8">
      <c r="A3777">
        <v>9002</v>
      </c>
      <c r="B3777" t="s">
        <v>555</v>
      </c>
      <c r="C3777">
        <v>112</v>
      </c>
      <c r="D3777" t="s">
        <v>1072</v>
      </c>
      <c r="E3777">
        <v>1113</v>
      </c>
      <c r="F3777" s="48" t="str">
        <f t="shared" si="58"/>
        <v>Tỉnh Gia LaiHuyện Chư PưhXã Ia Dreng</v>
      </c>
      <c r="G3777" t="s">
        <v>9486</v>
      </c>
      <c r="H3777">
        <v>11352</v>
      </c>
    </row>
    <row r="3778" spans="1:8">
      <c r="A3778">
        <v>9003</v>
      </c>
      <c r="B3778" t="s">
        <v>555</v>
      </c>
      <c r="C3778">
        <v>112</v>
      </c>
      <c r="D3778" t="s">
        <v>1072</v>
      </c>
      <c r="E3778">
        <v>1113</v>
      </c>
      <c r="F3778" s="48" t="str">
        <f t="shared" ref="F3778:F3841" si="59">B3778&amp;D3778&amp;G3778</f>
        <v>Tỉnh Gia LaiHuyện Chư PưhXã Ia Hla</v>
      </c>
      <c r="G3778" t="s">
        <v>9487</v>
      </c>
      <c r="H3778">
        <v>11353</v>
      </c>
    </row>
    <row r="3779" spans="1:8">
      <c r="A3779">
        <v>9004</v>
      </c>
      <c r="B3779" t="s">
        <v>555</v>
      </c>
      <c r="C3779">
        <v>112</v>
      </c>
      <c r="D3779" t="s">
        <v>1072</v>
      </c>
      <c r="E3779">
        <v>1113</v>
      </c>
      <c r="F3779" s="48" t="str">
        <f t="shared" si="59"/>
        <v>Tỉnh Gia LaiHuyện Chư PưhXã Ia Hrú</v>
      </c>
      <c r="G3779" t="s">
        <v>9488</v>
      </c>
      <c r="H3779">
        <v>11354</v>
      </c>
    </row>
    <row r="3780" spans="1:8">
      <c r="A3780">
        <v>9005</v>
      </c>
      <c r="B3780" t="s">
        <v>555</v>
      </c>
      <c r="C3780">
        <v>112</v>
      </c>
      <c r="D3780" t="s">
        <v>1072</v>
      </c>
      <c r="E3780">
        <v>1113</v>
      </c>
      <c r="F3780" s="48" t="str">
        <f t="shared" si="59"/>
        <v>Tỉnh Gia LaiHuyện Chư PưhThị trấn Nhơn Hòa</v>
      </c>
      <c r="G3780" t="s">
        <v>9489</v>
      </c>
      <c r="H3780">
        <v>11355</v>
      </c>
    </row>
    <row r="3781" spans="1:8">
      <c r="A3781">
        <v>9006</v>
      </c>
      <c r="B3781" t="s">
        <v>555</v>
      </c>
      <c r="C3781">
        <v>112</v>
      </c>
      <c r="D3781" t="s">
        <v>1072</v>
      </c>
      <c r="E3781">
        <v>1113</v>
      </c>
      <c r="F3781" s="48" t="str">
        <f t="shared" si="59"/>
        <v>Tỉnh Gia LaiHuyện Chư PưhXã Kông Htok</v>
      </c>
      <c r="G3781" t="s">
        <v>9490</v>
      </c>
      <c r="H3781">
        <v>11356</v>
      </c>
    </row>
    <row r="3782" spans="1:8">
      <c r="A3782">
        <v>353</v>
      </c>
      <c r="B3782" t="s">
        <v>477</v>
      </c>
      <c r="C3782">
        <v>73</v>
      </c>
      <c r="D3782" t="s">
        <v>638</v>
      </c>
      <c r="E3782">
        <v>677</v>
      </c>
      <c r="F3782" s="48" t="str">
        <f t="shared" si="59"/>
        <v>Tỉnh Hà GiangHuyện Bắc MêXã Yên Định</v>
      </c>
      <c r="G3782" t="s">
        <v>4186</v>
      </c>
      <c r="H3782">
        <v>3296</v>
      </c>
    </row>
    <row r="3783" spans="1:8">
      <c r="A3783">
        <v>354</v>
      </c>
      <c r="B3783" t="s">
        <v>477</v>
      </c>
      <c r="C3783">
        <v>73</v>
      </c>
      <c r="D3783" t="s">
        <v>638</v>
      </c>
      <c r="E3783">
        <v>677</v>
      </c>
      <c r="F3783" s="48" t="str">
        <f t="shared" si="59"/>
        <v>Tỉnh Hà GiangHuyện Bắc MêXã Lạc Nông</v>
      </c>
      <c r="G3783" t="s">
        <v>4187</v>
      </c>
      <c r="H3783">
        <v>3297</v>
      </c>
    </row>
    <row r="3784" spans="1:8">
      <c r="A3784">
        <v>355</v>
      </c>
      <c r="B3784" t="s">
        <v>477</v>
      </c>
      <c r="C3784">
        <v>73</v>
      </c>
      <c r="D3784" t="s">
        <v>638</v>
      </c>
      <c r="E3784">
        <v>677</v>
      </c>
      <c r="F3784" s="48" t="str">
        <f t="shared" si="59"/>
        <v>Tỉnh Hà GiangHuyện Bắc MêXã Thượng Tân</v>
      </c>
      <c r="G3784" t="s">
        <v>4188</v>
      </c>
      <c r="H3784">
        <v>3298</v>
      </c>
    </row>
    <row r="3785" spans="1:8">
      <c r="A3785">
        <v>356</v>
      </c>
      <c r="B3785" t="s">
        <v>477</v>
      </c>
      <c r="C3785">
        <v>73</v>
      </c>
      <c r="D3785" t="s">
        <v>638</v>
      </c>
      <c r="E3785">
        <v>677</v>
      </c>
      <c r="F3785" s="48" t="str">
        <f t="shared" si="59"/>
        <v>Tỉnh Hà GiangHuyện Bắc MêXã Minh Ngọc</v>
      </c>
      <c r="G3785" t="s">
        <v>4189</v>
      </c>
      <c r="H3785">
        <v>3299</v>
      </c>
    </row>
    <row r="3786" spans="1:8">
      <c r="A3786">
        <v>357</v>
      </c>
      <c r="B3786" t="s">
        <v>477</v>
      </c>
      <c r="C3786">
        <v>73</v>
      </c>
      <c r="D3786" t="s">
        <v>638</v>
      </c>
      <c r="E3786">
        <v>677</v>
      </c>
      <c r="F3786" s="48" t="str">
        <f t="shared" si="59"/>
        <v>Tỉnh Hà GiangHuyện Bắc MêXã Phú Nam</v>
      </c>
      <c r="G3786" t="s">
        <v>4190</v>
      </c>
      <c r="H3786">
        <v>3300</v>
      </c>
    </row>
    <row r="3787" spans="1:8">
      <c r="A3787">
        <v>358</v>
      </c>
      <c r="B3787" t="s">
        <v>477</v>
      </c>
      <c r="C3787">
        <v>73</v>
      </c>
      <c r="D3787" t="s">
        <v>638</v>
      </c>
      <c r="E3787">
        <v>677</v>
      </c>
      <c r="F3787" s="48" t="str">
        <f t="shared" si="59"/>
        <v>Tỉnh Hà GiangHuyện Bắc MêXã Đường Âm</v>
      </c>
      <c r="G3787" t="s">
        <v>4191</v>
      </c>
      <c r="H3787">
        <v>3301</v>
      </c>
    </row>
    <row r="3788" spans="1:8">
      <c r="A3788">
        <v>359</v>
      </c>
      <c r="B3788" t="s">
        <v>477</v>
      </c>
      <c r="C3788">
        <v>73</v>
      </c>
      <c r="D3788" t="s">
        <v>638</v>
      </c>
      <c r="E3788">
        <v>677</v>
      </c>
      <c r="F3788" s="48" t="str">
        <f t="shared" si="59"/>
        <v>Tỉnh Hà GiangHuyện Bắc MêXã Đường Hồng</v>
      </c>
      <c r="G3788" t="s">
        <v>4192</v>
      </c>
      <c r="H3788">
        <v>3302</v>
      </c>
    </row>
    <row r="3789" spans="1:8">
      <c r="A3789">
        <v>360</v>
      </c>
      <c r="B3789" t="s">
        <v>477</v>
      </c>
      <c r="C3789">
        <v>73</v>
      </c>
      <c r="D3789" t="s">
        <v>638</v>
      </c>
      <c r="E3789">
        <v>677</v>
      </c>
      <c r="F3789" s="48" t="str">
        <f t="shared" si="59"/>
        <v>Tỉnh Hà GiangHuyện Bắc MêThị trấn Yên Phú</v>
      </c>
      <c r="G3789" t="s">
        <v>4193</v>
      </c>
      <c r="H3789">
        <v>3303</v>
      </c>
    </row>
    <row r="3790" spans="1:8">
      <c r="A3790">
        <v>361</v>
      </c>
      <c r="B3790" t="s">
        <v>477</v>
      </c>
      <c r="C3790">
        <v>73</v>
      </c>
      <c r="D3790" t="s">
        <v>638</v>
      </c>
      <c r="E3790">
        <v>677</v>
      </c>
      <c r="F3790" s="48" t="str">
        <f t="shared" si="59"/>
        <v>Tỉnh Hà GiangHuyện Bắc MêXã Phiêng Luông</v>
      </c>
      <c r="G3790" t="s">
        <v>4194</v>
      </c>
      <c r="H3790">
        <v>3304</v>
      </c>
    </row>
    <row r="3791" spans="1:8">
      <c r="A3791">
        <v>362</v>
      </c>
      <c r="B3791" t="s">
        <v>477</v>
      </c>
      <c r="C3791">
        <v>73</v>
      </c>
      <c r="D3791" t="s">
        <v>638</v>
      </c>
      <c r="E3791">
        <v>677</v>
      </c>
      <c r="F3791" s="48" t="str">
        <f t="shared" si="59"/>
        <v>Tỉnh Hà GiangHuyện Bắc MêXã Minh Sơn</v>
      </c>
      <c r="G3791" t="s">
        <v>2098</v>
      </c>
      <c r="H3791">
        <v>3305</v>
      </c>
    </row>
    <row r="3792" spans="1:8">
      <c r="A3792">
        <v>363</v>
      </c>
      <c r="B3792" t="s">
        <v>477</v>
      </c>
      <c r="C3792">
        <v>73</v>
      </c>
      <c r="D3792" t="s">
        <v>638</v>
      </c>
      <c r="E3792">
        <v>677</v>
      </c>
      <c r="F3792" s="48" t="str">
        <f t="shared" si="59"/>
        <v>Tỉnh Hà GiangHuyện Bắc MêXã Giáp Trung</v>
      </c>
      <c r="G3792" t="s">
        <v>4195</v>
      </c>
      <c r="H3792">
        <v>3306</v>
      </c>
    </row>
    <row r="3793" spans="1:8">
      <c r="A3793">
        <v>364</v>
      </c>
      <c r="B3793" t="s">
        <v>477</v>
      </c>
      <c r="C3793">
        <v>73</v>
      </c>
      <c r="D3793" t="s">
        <v>638</v>
      </c>
      <c r="E3793">
        <v>677</v>
      </c>
      <c r="F3793" s="48" t="str">
        <f t="shared" si="59"/>
        <v>Tỉnh Hà GiangHuyện Bắc MêXã Yên Cường</v>
      </c>
      <c r="G3793" t="s">
        <v>4196</v>
      </c>
      <c r="H3793">
        <v>3307</v>
      </c>
    </row>
    <row r="3794" spans="1:8">
      <c r="A3794">
        <v>365</v>
      </c>
      <c r="B3794" t="s">
        <v>477</v>
      </c>
      <c r="C3794">
        <v>73</v>
      </c>
      <c r="D3794" t="s">
        <v>638</v>
      </c>
      <c r="E3794">
        <v>677</v>
      </c>
      <c r="F3794" s="48" t="str">
        <f t="shared" si="59"/>
        <v>Tỉnh Hà GiangHuyện Bắc MêXã Yên Phong</v>
      </c>
      <c r="G3794" t="s">
        <v>4197</v>
      </c>
      <c r="H3794">
        <v>3308</v>
      </c>
    </row>
    <row r="3795" spans="1:8">
      <c r="A3795">
        <v>366</v>
      </c>
      <c r="B3795" t="s">
        <v>477</v>
      </c>
      <c r="C3795">
        <v>73</v>
      </c>
      <c r="D3795" t="s">
        <v>633</v>
      </c>
      <c r="E3795">
        <v>672</v>
      </c>
      <c r="F3795" s="48" t="str">
        <f t="shared" si="59"/>
        <v>Tỉnh Hà GiangHuyện Đồng VănXã Lũng Táo</v>
      </c>
      <c r="G3795" t="s">
        <v>4198</v>
      </c>
      <c r="H3795">
        <v>3309</v>
      </c>
    </row>
    <row r="3796" spans="1:8">
      <c r="A3796">
        <v>367</v>
      </c>
      <c r="B3796" t="s">
        <v>477</v>
      </c>
      <c r="C3796">
        <v>73</v>
      </c>
      <c r="D3796" t="s">
        <v>633</v>
      </c>
      <c r="E3796">
        <v>672</v>
      </c>
      <c r="F3796" s="48" t="str">
        <f t="shared" si="59"/>
        <v>Tỉnh Hà GiangHuyện Đồng VănXã Phố Cáo</v>
      </c>
      <c r="G3796" t="s">
        <v>4199</v>
      </c>
      <c r="H3796">
        <v>3310</v>
      </c>
    </row>
    <row r="3797" spans="1:8">
      <c r="A3797">
        <v>368</v>
      </c>
      <c r="B3797" t="s">
        <v>477</v>
      </c>
      <c r="C3797">
        <v>73</v>
      </c>
      <c r="D3797" t="s">
        <v>633</v>
      </c>
      <c r="E3797">
        <v>672</v>
      </c>
      <c r="F3797" s="48" t="str">
        <f t="shared" si="59"/>
        <v>Tỉnh Hà GiangHuyện Đồng VănXã Phố Là</v>
      </c>
      <c r="G3797" t="s">
        <v>4200</v>
      </c>
      <c r="H3797">
        <v>3311</v>
      </c>
    </row>
    <row r="3798" spans="1:8">
      <c r="A3798">
        <v>369</v>
      </c>
      <c r="B3798" t="s">
        <v>477</v>
      </c>
      <c r="C3798">
        <v>73</v>
      </c>
      <c r="D3798" t="s">
        <v>633</v>
      </c>
      <c r="E3798">
        <v>672</v>
      </c>
      <c r="F3798" s="48" t="str">
        <f t="shared" si="59"/>
        <v>Tỉnh Hà GiangHuyện Đồng VănXã Tả Phìn</v>
      </c>
      <c r="G3798" t="s">
        <v>1641</v>
      </c>
      <c r="H3798">
        <v>3312</v>
      </c>
    </row>
    <row r="3799" spans="1:8">
      <c r="A3799">
        <v>370</v>
      </c>
      <c r="B3799" t="s">
        <v>477</v>
      </c>
      <c r="C3799">
        <v>73</v>
      </c>
      <c r="D3799" t="s">
        <v>633</v>
      </c>
      <c r="E3799">
        <v>672</v>
      </c>
      <c r="F3799" s="48" t="str">
        <f t="shared" si="59"/>
        <v>Tỉnh Hà GiangHuyện Đồng VănXã Thài Phìn Tủng</v>
      </c>
      <c r="G3799" t="s">
        <v>4201</v>
      </c>
      <c r="H3799">
        <v>3313</v>
      </c>
    </row>
    <row r="3800" spans="1:8">
      <c r="A3800">
        <v>371</v>
      </c>
      <c r="B3800" t="s">
        <v>477</v>
      </c>
      <c r="C3800">
        <v>73</v>
      </c>
      <c r="D3800" t="s">
        <v>633</v>
      </c>
      <c r="E3800">
        <v>672</v>
      </c>
      <c r="F3800" s="48" t="str">
        <f t="shared" si="59"/>
        <v>Tỉnh Hà GiangHuyện Đồng VănXã Má Lé</v>
      </c>
      <c r="G3800" t="s">
        <v>4202</v>
      </c>
      <c r="H3800">
        <v>3314</v>
      </c>
    </row>
    <row r="3801" spans="1:8">
      <c r="A3801">
        <v>372</v>
      </c>
      <c r="B3801" t="s">
        <v>477</v>
      </c>
      <c r="C3801">
        <v>73</v>
      </c>
      <c r="D3801" t="s">
        <v>633</v>
      </c>
      <c r="E3801">
        <v>672</v>
      </c>
      <c r="F3801" s="48" t="str">
        <f t="shared" si="59"/>
        <v>Tỉnh Hà GiangHuyện Đồng VănThị trấn Đồng Văn</v>
      </c>
      <c r="G3801" t="s">
        <v>4203</v>
      </c>
      <c r="H3801">
        <v>3315</v>
      </c>
    </row>
    <row r="3802" spans="1:8">
      <c r="A3802">
        <v>373</v>
      </c>
      <c r="B3802" t="s">
        <v>477</v>
      </c>
      <c r="C3802">
        <v>73</v>
      </c>
      <c r="D3802" t="s">
        <v>633</v>
      </c>
      <c r="E3802">
        <v>672</v>
      </c>
      <c r="F3802" s="48" t="str">
        <f t="shared" si="59"/>
        <v>Tỉnh Hà GiangHuyện Đồng VănXã Lũng Thầu</v>
      </c>
      <c r="G3802" t="s">
        <v>4204</v>
      </c>
      <c r="H3802">
        <v>3316</v>
      </c>
    </row>
    <row r="3803" spans="1:8">
      <c r="A3803">
        <v>374</v>
      </c>
      <c r="B3803" t="s">
        <v>477</v>
      </c>
      <c r="C3803">
        <v>73</v>
      </c>
      <c r="D3803" t="s">
        <v>633</v>
      </c>
      <c r="E3803">
        <v>672</v>
      </c>
      <c r="F3803" s="48" t="str">
        <f t="shared" si="59"/>
        <v>Tỉnh Hà GiangHuyện Đồng VănXã Tả Lủng</v>
      </c>
      <c r="G3803" t="s">
        <v>4205</v>
      </c>
      <c r="H3803">
        <v>3317</v>
      </c>
    </row>
    <row r="3804" spans="1:8">
      <c r="A3804">
        <v>375</v>
      </c>
      <c r="B3804" t="s">
        <v>477</v>
      </c>
      <c r="C3804">
        <v>73</v>
      </c>
      <c r="D3804" t="s">
        <v>633</v>
      </c>
      <c r="E3804">
        <v>672</v>
      </c>
      <c r="F3804" s="48" t="str">
        <f t="shared" si="59"/>
        <v>Tỉnh Hà GiangHuyện Đồng VănThị trấn Phó Bảng</v>
      </c>
      <c r="G3804" t="s">
        <v>4206</v>
      </c>
      <c r="H3804">
        <v>3318</v>
      </c>
    </row>
    <row r="3805" spans="1:8">
      <c r="A3805">
        <v>376</v>
      </c>
      <c r="B3805" t="s">
        <v>477</v>
      </c>
      <c r="C3805">
        <v>73</v>
      </c>
      <c r="D3805" t="s">
        <v>633</v>
      </c>
      <c r="E3805">
        <v>672</v>
      </c>
      <c r="F3805" s="48" t="str">
        <f t="shared" si="59"/>
        <v>Tỉnh Hà GiangHuyện Đồng VănXã Sủng Là</v>
      </c>
      <c r="G3805" t="s">
        <v>4207</v>
      </c>
      <c r="H3805">
        <v>3319</v>
      </c>
    </row>
    <row r="3806" spans="1:8">
      <c r="A3806">
        <v>377</v>
      </c>
      <c r="B3806" t="s">
        <v>477</v>
      </c>
      <c r="C3806">
        <v>73</v>
      </c>
      <c r="D3806" t="s">
        <v>633</v>
      </c>
      <c r="E3806">
        <v>672</v>
      </c>
      <c r="F3806" s="48" t="str">
        <f t="shared" si="59"/>
        <v>Tỉnh Hà GiangHuyện Đồng VănXã Sảng Tủng</v>
      </c>
      <c r="G3806" t="s">
        <v>4208</v>
      </c>
      <c r="H3806">
        <v>3320</v>
      </c>
    </row>
    <row r="3807" spans="1:8">
      <c r="A3807">
        <v>378</v>
      </c>
      <c r="B3807" t="s">
        <v>477</v>
      </c>
      <c r="C3807">
        <v>73</v>
      </c>
      <c r="D3807" t="s">
        <v>633</v>
      </c>
      <c r="E3807">
        <v>672</v>
      </c>
      <c r="F3807" s="48" t="str">
        <f t="shared" si="59"/>
        <v>Tỉnh Hà GiangHuyện Đồng VănXã Hố Quáng Phìn</v>
      </c>
      <c r="G3807" t="s">
        <v>4209</v>
      </c>
      <c r="H3807">
        <v>3321</v>
      </c>
    </row>
    <row r="3808" spans="1:8">
      <c r="A3808">
        <v>379</v>
      </c>
      <c r="B3808" t="s">
        <v>477</v>
      </c>
      <c r="C3808">
        <v>73</v>
      </c>
      <c r="D3808" t="s">
        <v>633</v>
      </c>
      <c r="E3808">
        <v>672</v>
      </c>
      <c r="F3808" s="48" t="str">
        <f t="shared" si="59"/>
        <v>Tỉnh Hà GiangHuyện Đồng VănXã Lũng Phìn</v>
      </c>
      <c r="G3808" t="s">
        <v>4210</v>
      </c>
      <c r="H3808">
        <v>3322</v>
      </c>
    </row>
    <row r="3809" spans="1:8">
      <c r="A3809">
        <v>380</v>
      </c>
      <c r="B3809" t="s">
        <v>477</v>
      </c>
      <c r="C3809">
        <v>73</v>
      </c>
      <c r="D3809" t="s">
        <v>633</v>
      </c>
      <c r="E3809">
        <v>672</v>
      </c>
      <c r="F3809" s="48" t="str">
        <f t="shared" si="59"/>
        <v>Tỉnh Hà GiangHuyện Đồng VănXã Vần Chải</v>
      </c>
      <c r="G3809" t="s">
        <v>4211</v>
      </c>
      <c r="H3809">
        <v>3323</v>
      </c>
    </row>
    <row r="3810" spans="1:8">
      <c r="A3810">
        <v>381</v>
      </c>
      <c r="B3810" t="s">
        <v>477</v>
      </c>
      <c r="C3810">
        <v>73</v>
      </c>
      <c r="D3810" t="s">
        <v>633</v>
      </c>
      <c r="E3810">
        <v>672</v>
      </c>
      <c r="F3810" s="48" t="str">
        <f t="shared" si="59"/>
        <v>Tỉnh Hà GiangHuyện Đồng VănXã Lũng Cú</v>
      </c>
      <c r="G3810" t="s">
        <v>4212</v>
      </c>
      <c r="H3810">
        <v>3324</v>
      </c>
    </row>
    <row r="3811" spans="1:8">
      <c r="A3811">
        <v>382</v>
      </c>
      <c r="B3811" t="s">
        <v>477</v>
      </c>
      <c r="C3811">
        <v>73</v>
      </c>
      <c r="D3811" t="s">
        <v>633</v>
      </c>
      <c r="E3811">
        <v>672</v>
      </c>
      <c r="F3811" s="48" t="str">
        <f t="shared" si="59"/>
        <v>Tỉnh Hà GiangHuyện Đồng VănXã Xà Phìn</v>
      </c>
      <c r="G3811" t="s">
        <v>4213</v>
      </c>
      <c r="H3811">
        <v>3325</v>
      </c>
    </row>
    <row r="3812" spans="1:8">
      <c r="A3812">
        <v>383</v>
      </c>
      <c r="B3812" t="s">
        <v>477</v>
      </c>
      <c r="C3812">
        <v>73</v>
      </c>
      <c r="D3812" t="s">
        <v>633</v>
      </c>
      <c r="E3812">
        <v>672</v>
      </c>
      <c r="F3812" s="48" t="str">
        <f t="shared" si="59"/>
        <v>Tỉnh Hà GiangHuyện Đồng VănXã Sính Lủng</v>
      </c>
      <c r="G3812" t="s">
        <v>4214</v>
      </c>
      <c r="H3812">
        <v>3326</v>
      </c>
    </row>
    <row r="3813" spans="1:8">
      <c r="A3813">
        <v>384</v>
      </c>
      <c r="B3813" t="s">
        <v>477</v>
      </c>
      <c r="C3813">
        <v>73</v>
      </c>
      <c r="D3813" t="s">
        <v>633</v>
      </c>
      <c r="E3813">
        <v>672</v>
      </c>
      <c r="F3813" s="48" t="str">
        <f t="shared" si="59"/>
        <v>Tỉnh Hà GiangHuyện Đồng VănXã Sủng Trái</v>
      </c>
      <c r="G3813" t="s">
        <v>4215</v>
      </c>
      <c r="H3813">
        <v>3327</v>
      </c>
    </row>
    <row r="3814" spans="1:8">
      <c r="A3814">
        <v>385</v>
      </c>
      <c r="B3814" t="s">
        <v>477</v>
      </c>
      <c r="C3814">
        <v>73</v>
      </c>
      <c r="D3814" t="s">
        <v>636</v>
      </c>
      <c r="E3814">
        <v>675</v>
      </c>
      <c r="F3814" s="48" t="str">
        <f t="shared" si="59"/>
        <v>Tỉnh Hà GiangHuyện Quản BạThị trấn Tam Sơn</v>
      </c>
      <c r="G3814" t="s">
        <v>2860</v>
      </c>
      <c r="H3814">
        <v>3328</v>
      </c>
    </row>
    <row r="3815" spans="1:8">
      <c r="A3815">
        <v>386</v>
      </c>
      <c r="B3815" t="s">
        <v>477</v>
      </c>
      <c r="C3815">
        <v>73</v>
      </c>
      <c r="D3815" t="s">
        <v>636</v>
      </c>
      <c r="E3815">
        <v>675</v>
      </c>
      <c r="F3815" s="48" t="str">
        <f t="shared" si="59"/>
        <v>Tỉnh Hà GiangHuyện Quản BạXã Nghĩa Thuận</v>
      </c>
      <c r="G3815" t="s">
        <v>4216</v>
      </c>
      <c r="H3815">
        <v>3329</v>
      </c>
    </row>
    <row r="3816" spans="1:8">
      <c r="A3816">
        <v>387</v>
      </c>
      <c r="B3816" t="s">
        <v>477</v>
      </c>
      <c r="C3816">
        <v>73</v>
      </c>
      <c r="D3816" t="s">
        <v>636</v>
      </c>
      <c r="E3816">
        <v>675</v>
      </c>
      <c r="F3816" s="48" t="str">
        <f t="shared" si="59"/>
        <v>Tỉnh Hà GiangHuyện Quản BạXã Thanh Vân</v>
      </c>
      <c r="G3816" t="s">
        <v>2924</v>
      </c>
      <c r="H3816">
        <v>3330</v>
      </c>
    </row>
    <row r="3817" spans="1:8">
      <c r="A3817">
        <v>388</v>
      </c>
      <c r="B3817" t="s">
        <v>477</v>
      </c>
      <c r="C3817">
        <v>73</v>
      </c>
      <c r="D3817" t="s">
        <v>636</v>
      </c>
      <c r="E3817">
        <v>675</v>
      </c>
      <c r="F3817" s="48" t="str">
        <f t="shared" si="59"/>
        <v>Tỉnh Hà GiangHuyện Quản BạXã Quản Bạ</v>
      </c>
      <c r="G3817" t="s">
        <v>4217</v>
      </c>
      <c r="H3817">
        <v>3331</v>
      </c>
    </row>
    <row r="3818" spans="1:8">
      <c r="A3818">
        <v>389</v>
      </c>
      <c r="B3818" t="s">
        <v>477</v>
      </c>
      <c r="C3818">
        <v>73</v>
      </c>
      <c r="D3818" t="s">
        <v>636</v>
      </c>
      <c r="E3818">
        <v>675</v>
      </c>
      <c r="F3818" s="48" t="str">
        <f t="shared" si="59"/>
        <v>Tỉnh Hà GiangHuyện Quản BạXã Cao Mã Pờ</v>
      </c>
      <c r="G3818" t="s">
        <v>4218</v>
      </c>
      <c r="H3818">
        <v>3332</v>
      </c>
    </row>
    <row r="3819" spans="1:8">
      <c r="A3819">
        <v>390</v>
      </c>
      <c r="B3819" t="s">
        <v>477</v>
      </c>
      <c r="C3819">
        <v>73</v>
      </c>
      <c r="D3819" t="s">
        <v>636</v>
      </c>
      <c r="E3819">
        <v>675</v>
      </c>
      <c r="F3819" s="48" t="str">
        <f t="shared" si="59"/>
        <v>Tỉnh Hà GiangHuyện Quản BạXã Đông Hà</v>
      </c>
      <c r="G3819" t="s">
        <v>4219</v>
      </c>
      <c r="H3819">
        <v>3333</v>
      </c>
    </row>
    <row r="3820" spans="1:8">
      <c r="A3820">
        <v>391</v>
      </c>
      <c r="B3820" t="s">
        <v>477</v>
      </c>
      <c r="C3820">
        <v>73</v>
      </c>
      <c r="D3820" t="s">
        <v>636</v>
      </c>
      <c r="E3820">
        <v>675</v>
      </c>
      <c r="F3820" s="48" t="str">
        <f t="shared" si="59"/>
        <v>Tỉnh Hà GiangHuyện Quản BạXã Tùng Vài</v>
      </c>
      <c r="G3820" t="s">
        <v>4220</v>
      </c>
      <c r="H3820">
        <v>3334</v>
      </c>
    </row>
    <row r="3821" spans="1:8">
      <c r="A3821">
        <v>392</v>
      </c>
      <c r="B3821" t="s">
        <v>477</v>
      </c>
      <c r="C3821">
        <v>73</v>
      </c>
      <c r="D3821" t="s">
        <v>636</v>
      </c>
      <c r="E3821">
        <v>675</v>
      </c>
      <c r="F3821" s="48" t="str">
        <f t="shared" si="59"/>
        <v>Tỉnh Hà GiangHuyện Quản BạXã Bát Đại Sơn</v>
      </c>
      <c r="G3821" t="s">
        <v>4221</v>
      </c>
      <c r="H3821">
        <v>3335</v>
      </c>
    </row>
    <row r="3822" spans="1:8">
      <c r="A3822">
        <v>393</v>
      </c>
      <c r="B3822" t="s">
        <v>477</v>
      </c>
      <c r="C3822">
        <v>73</v>
      </c>
      <c r="D3822" t="s">
        <v>636</v>
      </c>
      <c r="E3822">
        <v>675</v>
      </c>
      <c r="F3822" s="48" t="str">
        <f t="shared" si="59"/>
        <v>Tỉnh Hà GiangHuyện Quản BạXã Tả Ván</v>
      </c>
      <c r="G3822" t="s">
        <v>4222</v>
      </c>
      <c r="H3822">
        <v>3336</v>
      </c>
    </row>
    <row r="3823" spans="1:8">
      <c r="A3823">
        <v>394</v>
      </c>
      <c r="B3823" t="s">
        <v>477</v>
      </c>
      <c r="C3823">
        <v>73</v>
      </c>
      <c r="D3823" t="s">
        <v>636</v>
      </c>
      <c r="E3823">
        <v>675</v>
      </c>
      <c r="F3823" s="48" t="str">
        <f t="shared" si="59"/>
        <v>Tỉnh Hà GiangHuyện Quản BạXã Cán Tỷ</v>
      </c>
      <c r="G3823" t="s">
        <v>4223</v>
      </c>
      <c r="H3823">
        <v>3337</v>
      </c>
    </row>
    <row r="3824" spans="1:8">
      <c r="A3824">
        <v>395</v>
      </c>
      <c r="B3824" t="s">
        <v>477</v>
      </c>
      <c r="C3824">
        <v>73</v>
      </c>
      <c r="D3824" t="s">
        <v>636</v>
      </c>
      <c r="E3824">
        <v>675</v>
      </c>
      <c r="F3824" s="48" t="str">
        <f t="shared" si="59"/>
        <v>Tỉnh Hà GiangHuyện Quản BạXã Thái An</v>
      </c>
      <c r="G3824" t="s">
        <v>4224</v>
      </c>
      <c r="H3824">
        <v>3338</v>
      </c>
    </row>
    <row r="3825" spans="1:8">
      <c r="A3825">
        <v>396</v>
      </c>
      <c r="B3825" t="s">
        <v>477</v>
      </c>
      <c r="C3825">
        <v>73</v>
      </c>
      <c r="D3825" t="s">
        <v>636</v>
      </c>
      <c r="E3825">
        <v>675</v>
      </c>
      <c r="F3825" s="48" t="str">
        <f t="shared" si="59"/>
        <v>Tỉnh Hà GiangHuyện Quản BạXã Lùng Tám</v>
      </c>
      <c r="G3825" t="s">
        <v>4225</v>
      </c>
      <c r="H3825">
        <v>3339</v>
      </c>
    </row>
    <row r="3826" spans="1:8">
      <c r="A3826">
        <v>397</v>
      </c>
      <c r="B3826" t="s">
        <v>477</v>
      </c>
      <c r="C3826">
        <v>73</v>
      </c>
      <c r="D3826" t="s">
        <v>636</v>
      </c>
      <c r="E3826">
        <v>675</v>
      </c>
      <c r="F3826" s="48" t="str">
        <f t="shared" si="59"/>
        <v>Tỉnh Hà GiangHuyện Quản BạXã Quyết Tiến</v>
      </c>
      <c r="G3826" t="s">
        <v>4226</v>
      </c>
      <c r="H3826">
        <v>3340</v>
      </c>
    </row>
    <row r="3827" spans="1:8">
      <c r="A3827">
        <v>398</v>
      </c>
      <c r="B3827" t="s">
        <v>477</v>
      </c>
      <c r="C3827">
        <v>73</v>
      </c>
      <c r="D3827" t="s">
        <v>637</v>
      </c>
      <c r="E3827">
        <v>676</v>
      </c>
      <c r="F3827" s="48" t="str">
        <f t="shared" si="59"/>
        <v>Tỉnh Hà GiangHuyện Vị XuyênThị trấn Vị Xuyên</v>
      </c>
      <c r="G3827" t="s">
        <v>4227</v>
      </c>
      <c r="H3827">
        <v>3341</v>
      </c>
    </row>
    <row r="3828" spans="1:8">
      <c r="A3828">
        <v>399</v>
      </c>
      <c r="B3828" t="s">
        <v>477</v>
      </c>
      <c r="C3828">
        <v>73</v>
      </c>
      <c r="D3828" t="s">
        <v>637</v>
      </c>
      <c r="E3828">
        <v>676</v>
      </c>
      <c r="F3828" s="48" t="str">
        <f t="shared" si="59"/>
        <v>Tỉnh Hà GiangHuyện Vị XuyênXã Tùng Bá</v>
      </c>
      <c r="G3828" t="s">
        <v>4228</v>
      </c>
      <c r="H3828">
        <v>3342</v>
      </c>
    </row>
    <row r="3829" spans="1:8">
      <c r="A3829">
        <v>400</v>
      </c>
      <c r="B3829" t="s">
        <v>477</v>
      </c>
      <c r="C3829">
        <v>73</v>
      </c>
      <c r="D3829" t="s">
        <v>637</v>
      </c>
      <c r="E3829">
        <v>676</v>
      </c>
      <c r="F3829" s="48" t="str">
        <f t="shared" si="59"/>
        <v>Tỉnh Hà GiangHuyện Vị XuyênXã Phương Độ</v>
      </c>
      <c r="G3829" t="s">
        <v>3556</v>
      </c>
      <c r="H3829">
        <v>3343</v>
      </c>
    </row>
    <row r="3830" spans="1:8">
      <c r="A3830">
        <v>401</v>
      </c>
      <c r="B3830" t="s">
        <v>477</v>
      </c>
      <c r="C3830">
        <v>73</v>
      </c>
      <c r="D3830" t="s">
        <v>637</v>
      </c>
      <c r="E3830">
        <v>676</v>
      </c>
      <c r="F3830" s="48" t="str">
        <f t="shared" si="59"/>
        <v>Tỉnh Hà GiangHuyện Vị XuyênXã Cao Bồ</v>
      </c>
      <c r="G3830" t="s">
        <v>4229</v>
      </c>
      <c r="H3830">
        <v>3344</v>
      </c>
    </row>
    <row r="3831" spans="1:8">
      <c r="A3831">
        <v>402</v>
      </c>
      <c r="B3831" t="s">
        <v>477</v>
      </c>
      <c r="C3831">
        <v>73</v>
      </c>
      <c r="D3831" t="s">
        <v>637</v>
      </c>
      <c r="E3831">
        <v>676</v>
      </c>
      <c r="F3831" s="48" t="str">
        <f t="shared" si="59"/>
        <v>Tỉnh Hà GiangHuyện Vị XuyênXã Thanh Đức</v>
      </c>
      <c r="G3831" t="s">
        <v>4230</v>
      </c>
      <c r="H3831">
        <v>3345</v>
      </c>
    </row>
    <row r="3832" spans="1:8">
      <c r="A3832">
        <v>403</v>
      </c>
      <c r="B3832" t="s">
        <v>477</v>
      </c>
      <c r="C3832">
        <v>73</v>
      </c>
      <c r="D3832" t="s">
        <v>637</v>
      </c>
      <c r="E3832">
        <v>676</v>
      </c>
      <c r="F3832" s="48" t="str">
        <f t="shared" si="59"/>
        <v>Tỉnh Hà GiangHuyện Vị XuyênXã Phong Quang</v>
      </c>
      <c r="G3832" t="s">
        <v>4231</v>
      </c>
      <c r="H3832">
        <v>3346</v>
      </c>
    </row>
    <row r="3833" spans="1:8">
      <c r="A3833">
        <v>404</v>
      </c>
      <c r="B3833" t="s">
        <v>477</v>
      </c>
      <c r="C3833">
        <v>73</v>
      </c>
      <c r="D3833" t="s">
        <v>637</v>
      </c>
      <c r="E3833">
        <v>676</v>
      </c>
      <c r="F3833" s="48" t="str">
        <f t="shared" si="59"/>
        <v>Tỉnh Hà GiangHuyện Vị XuyênXã Lao Chải</v>
      </c>
      <c r="G3833" t="s">
        <v>1644</v>
      </c>
      <c r="H3833">
        <v>3347</v>
      </c>
    </row>
    <row r="3834" spans="1:8">
      <c r="A3834">
        <v>405</v>
      </c>
      <c r="B3834" t="s">
        <v>477</v>
      </c>
      <c r="C3834">
        <v>73</v>
      </c>
      <c r="D3834" t="s">
        <v>637</v>
      </c>
      <c r="E3834">
        <v>676</v>
      </c>
      <c r="F3834" s="48" t="str">
        <f t="shared" si="59"/>
        <v>Tỉnh Hà GiangHuyện Vị XuyênXã Việt Lâm</v>
      </c>
      <c r="G3834" t="s">
        <v>4232</v>
      </c>
      <c r="H3834">
        <v>3348</v>
      </c>
    </row>
    <row r="3835" spans="1:8">
      <c r="A3835">
        <v>406</v>
      </c>
      <c r="B3835" t="s">
        <v>477</v>
      </c>
      <c r="C3835">
        <v>73</v>
      </c>
      <c r="D3835" t="s">
        <v>637</v>
      </c>
      <c r="E3835">
        <v>676</v>
      </c>
      <c r="F3835" s="48" t="str">
        <f t="shared" si="59"/>
        <v>Tỉnh Hà GiangHuyện Vị XuyênXã Thuận Hoà</v>
      </c>
      <c r="G3835" t="s">
        <v>4234</v>
      </c>
      <c r="H3835">
        <v>3350</v>
      </c>
    </row>
    <row r="3836" spans="1:8">
      <c r="A3836">
        <v>407</v>
      </c>
      <c r="B3836" t="s">
        <v>477</v>
      </c>
      <c r="C3836">
        <v>73</v>
      </c>
      <c r="D3836" t="s">
        <v>637</v>
      </c>
      <c r="E3836">
        <v>676</v>
      </c>
      <c r="F3836" s="48" t="str">
        <f t="shared" si="59"/>
        <v>Tỉnh Hà GiangHuyện Vị XuyênThị trấn Nông Trường Việt Lâm</v>
      </c>
      <c r="G3836" t="s">
        <v>4235</v>
      </c>
      <c r="H3836">
        <v>3351</v>
      </c>
    </row>
    <row r="3837" spans="1:8">
      <c r="A3837">
        <v>408</v>
      </c>
      <c r="B3837" t="s">
        <v>477</v>
      </c>
      <c r="C3837">
        <v>73</v>
      </c>
      <c r="D3837" t="s">
        <v>637</v>
      </c>
      <c r="E3837">
        <v>676</v>
      </c>
      <c r="F3837" s="48" t="str">
        <f t="shared" si="59"/>
        <v>Tỉnh Hà GiangHuyện Vị XuyênXã Bạch Ngọc</v>
      </c>
      <c r="G3837" t="s">
        <v>4236</v>
      </c>
      <c r="H3837">
        <v>3352</v>
      </c>
    </row>
    <row r="3838" spans="1:8">
      <c r="A3838">
        <v>409</v>
      </c>
      <c r="B3838" t="s">
        <v>477</v>
      </c>
      <c r="C3838">
        <v>73</v>
      </c>
      <c r="D3838" t="s">
        <v>637</v>
      </c>
      <c r="E3838">
        <v>676</v>
      </c>
      <c r="F3838" s="48" t="str">
        <f t="shared" si="59"/>
        <v>Tỉnh Hà GiangHuyện Vị XuyênXã Minh Tân</v>
      </c>
      <c r="G3838" t="s">
        <v>1533</v>
      </c>
      <c r="H3838">
        <v>3353</v>
      </c>
    </row>
    <row r="3839" spans="1:8">
      <c r="A3839">
        <v>410</v>
      </c>
      <c r="B3839" t="s">
        <v>477</v>
      </c>
      <c r="C3839">
        <v>73</v>
      </c>
      <c r="D3839" t="s">
        <v>637</v>
      </c>
      <c r="E3839">
        <v>676</v>
      </c>
      <c r="F3839" s="48" t="str">
        <f t="shared" si="59"/>
        <v>Tỉnh Hà GiangHuyện Vị XuyênXã Phương Thiện</v>
      </c>
      <c r="G3839" t="s">
        <v>4237</v>
      </c>
      <c r="H3839">
        <v>3354</v>
      </c>
    </row>
    <row r="3840" spans="1:8">
      <c r="A3840">
        <v>411</v>
      </c>
      <c r="B3840" t="s">
        <v>477</v>
      </c>
      <c r="C3840">
        <v>73</v>
      </c>
      <c r="D3840" t="s">
        <v>637</v>
      </c>
      <c r="E3840">
        <v>676</v>
      </c>
      <c r="F3840" s="48" t="str">
        <f t="shared" si="59"/>
        <v>Tỉnh Hà GiangHuyện Vị XuyênXã Phú Linh</v>
      </c>
      <c r="G3840" t="s">
        <v>4238</v>
      </c>
      <c r="H3840">
        <v>3355</v>
      </c>
    </row>
    <row r="3841" spans="1:8">
      <c r="A3841">
        <v>412</v>
      </c>
      <c r="B3841" t="s">
        <v>477</v>
      </c>
      <c r="C3841">
        <v>73</v>
      </c>
      <c r="D3841" t="s">
        <v>637</v>
      </c>
      <c r="E3841">
        <v>676</v>
      </c>
      <c r="F3841" s="48" t="str">
        <f t="shared" si="59"/>
        <v>Tỉnh Hà GiangHuyện Vị XuyênXã Kim Thạch</v>
      </c>
      <c r="G3841" t="s">
        <v>4239</v>
      </c>
      <c r="H3841">
        <v>3356</v>
      </c>
    </row>
    <row r="3842" spans="1:8">
      <c r="A3842">
        <v>413</v>
      </c>
      <c r="B3842" t="s">
        <v>477</v>
      </c>
      <c r="C3842">
        <v>73</v>
      </c>
      <c r="D3842" t="s">
        <v>637</v>
      </c>
      <c r="E3842">
        <v>676</v>
      </c>
      <c r="F3842" s="48" t="str">
        <f t="shared" ref="F3842:F3905" si="60">B3842&amp;D3842&amp;G3842</f>
        <v>Tỉnh Hà GiangHuyện Vị XuyênXã Kim Linh</v>
      </c>
      <c r="G3842" t="s">
        <v>4240</v>
      </c>
      <c r="H3842">
        <v>3357</v>
      </c>
    </row>
    <row r="3843" spans="1:8">
      <c r="A3843">
        <v>414</v>
      </c>
      <c r="B3843" t="s">
        <v>477</v>
      </c>
      <c r="C3843">
        <v>73</v>
      </c>
      <c r="D3843" t="s">
        <v>637</v>
      </c>
      <c r="E3843">
        <v>676</v>
      </c>
      <c r="F3843" s="48" t="str">
        <f t="shared" si="60"/>
        <v>Tỉnh Hà GiangHuyện Vị XuyênXã Thượng Sơn</v>
      </c>
      <c r="G3843" t="s">
        <v>4241</v>
      </c>
      <c r="H3843">
        <v>3358</v>
      </c>
    </row>
    <row r="3844" spans="1:8">
      <c r="A3844">
        <v>415</v>
      </c>
      <c r="B3844" t="s">
        <v>477</v>
      </c>
      <c r="C3844">
        <v>73</v>
      </c>
      <c r="D3844" t="s">
        <v>637</v>
      </c>
      <c r="E3844">
        <v>676</v>
      </c>
      <c r="F3844" s="48" t="str">
        <f t="shared" si="60"/>
        <v>Tỉnh Hà GiangHuyện Vị XuyênXã Phương Tiến</v>
      </c>
      <c r="G3844" t="s">
        <v>4242</v>
      </c>
      <c r="H3844">
        <v>3359</v>
      </c>
    </row>
    <row r="3845" spans="1:8">
      <c r="A3845">
        <v>416</v>
      </c>
      <c r="B3845" t="s">
        <v>477</v>
      </c>
      <c r="C3845">
        <v>73</v>
      </c>
      <c r="D3845" t="s">
        <v>637</v>
      </c>
      <c r="E3845">
        <v>676</v>
      </c>
      <c r="F3845" s="48" t="str">
        <f t="shared" si="60"/>
        <v>Tỉnh Hà GiangHuyện Vị XuyênXã Ngọc Linh</v>
      </c>
      <c r="G3845" t="s">
        <v>4243</v>
      </c>
      <c r="H3845">
        <v>3360</v>
      </c>
    </row>
    <row r="3846" spans="1:8">
      <c r="A3846">
        <v>417</v>
      </c>
      <c r="B3846" t="s">
        <v>477</v>
      </c>
      <c r="C3846">
        <v>73</v>
      </c>
      <c r="D3846" t="s">
        <v>637</v>
      </c>
      <c r="E3846">
        <v>676</v>
      </c>
      <c r="F3846" s="48" t="str">
        <f t="shared" si="60"/>
        <v>Tỉnh Hà GiangHuyện Vị XuyênXã Linh Hồ</v>
      </c>
      <c r="G3846" t="s">
        <v>4244</v>
      </c>
      <c r="H3846">
        <v>3361</v>
      </c>
    </row>
    <row r="3847" spans="1:8">
      <c r="A3847">
        <v>418</v>
      </c>
      <c r="B3847" t="s">
        <v>477</v>
      </c>
      <c r="C3847">
        <v>73</v>
      </c>
      <c r="D3847" t="s">
        <v>637</v>
      </c>
      <c r="E3847">
        <v>676</v>
      </c>
      <c r="F3847" s="48" t="str">
        <f t="shared" si="60"/>
        <v>Tỉnh Hà GiangHuyện Vị XuyênXã Quảng Ngần</v>
      </c>
      <c r="G3847" t="s">
        <v>4245</v>
      </c>
      <c r="H3847">
        <v>3362</v>
      </c>
    </row>
    <row r="3848" spans="1:8">
      <c r="A3848">
        <v>419</v>
      </c>
      <c r="B3848" t="s">
        <v>477</v>
      </c>
      <c r="C3848">
        <v>73</v>
      </c>
      <c r="D3848" t="s">
        <v>637</v>
      </c>
      <c r="E3848">
        <v>676</v>
      </c>
      <c r="F3848" s="48" t="str">
        <f t="shared" si="60"/>
        <v>Tỉnh Hà GiangHuyện Vị XuyênXã Trung Thành</v>
      </c>
      <c r="G3848" t="s">
        <v>2162</v>
      </c>
      <c r="H3848">
        <v>3363</v>
      </c>
    </row>
    <row r="3849" spans="1:8">
      <c r="A3849">
        <v>420</v>
      </c>
      <c r="B3849" t="s">
        <v>477</v>
      </c>
      <c r="C3849">
        <v>73</v>
      </c>
      <c r="D3849" t="s">
        <v>637</v>
      </c>
      <c r="E3849">
        <v>676</v>
      </c>
      <c r="F3849" s="48" t="str">
        <f t="shared" si="60"/>
        <v>Tỉnh Hà GiangHuyện Vị XuyênXã Thanh Thủy</v>
      </c>
      <c r="G3849" t="s">
        <v>4246</v>
      </c>
      <c r="H3849">
        <v>3364</v>
      </c>
    </row>
    <row r="3850" spans="1:8">
      <c r="A3850">
        <v>421</v>
      </c>
      <c r="B3850" t="s">
        <v>477</v>
      </c>
      <c r="C3850">
        <v>73</v>
      </c>
      <c r="D3850" t="s">
        <v>637</v>
      </c>
      <c r="E3850">
        <v>676</v>
      </c>
      <c r="F3850" s="48" t="str">
        <f t="shared" si="60"/>
        <v>Tỉnh Hà GiangHuyện Vị XuyênXã Xín Chải</v>
      </c>
      <c r="G3850" t="s">
        <v>4247</v>
      </c>
      <c r="H3850">
        <v>3365</v>
      </c>
    </row>
    <row r="3851" spans="1:8">
      <c r="A3851">
        <v>422</v>
      </c>
      <c r="B3851" t="s">
        <v>477</v>
      </c>
      <c r="C3851">
        <v>73</v>
      </c>
      <c r="D3851" t="s">
        <v>637</v>
      </c>
      <c r="E3851">
        <v>676</v>
      </c>
      <c r="F3851" s="48" t="str">
        <f t="shared" si="60"/>
        <v>Tỉnh Hà GiangHuyện Vị XuyênXã Đạo Đức</v>
      </c>
      <c r="G3851" t="s">
        <v>2910</v>
      </c>
      <c r="H3851">
        <v>3366</v>
      </c>
    </row>
    <row r="3852" spans="1:8">
      <c r="A3852">
        <v>423</v>
      </c>
      <c r="B3852" t="s">
        <v>477</v>
      </c>
      <c r="C3852">
        <v>73</v>
      </c>
      <c r="D3852" t="s">
        <v>640</v>
      </c>
      <c r="E3852">
        <v>679</v>
      </c>
      <c r="F3852" s="48" t="str">
        <f t="shared" si="60"/>
        <v>Tỉnh Hà GiangHuyện Xín MầnThị trấn Cốc Pài</v>
      </c>
      <c r="G3852" t="s">
        <v>4248</v>
      </c>
      <c r="H3852">
        <v>3367</v>
      </c>
    </row>
    <row r="3853" spans="1:8">
      <c r="A3853">
        <v>424</v>
      </c>
      <c r="B3853" t="s">
        <v>477</v>
      </c>
      <c r="C3853">
        <v>73</v>
      </c>
      <c r="D3853" t="s">
        <v>640</v>
      </c>
      <c r="E3853">
        <v>679</v>
      </c>
      <c r="F3853" s="48" t="str">
        <f t="shared" si="60"/>
        <v>Tỉnh Hà GiangHuyện Xín MầnXã Bản Díu</v>
      </c>
      <c r="G3853" t="s">
        <v>4249</v>
      </c>
      <c r="H3853">
        <v>3368</v>
      </c>
    </row>
    <row r="3854" spans="1:8">
      <c r="A3854">
        <v>425</v>
      </c>
      <c r="B3854" t="s">
        <v>477</v>
      </c>
      <c r="C3854">
        <v>73</v>
      </c>
      <c r="D3854" t="s">
        <v>640</v>
      </c>
      <c r="E3854">
        <v>679</v>
      </c>
      <c r="F3854" s="48" t="str">
        <f t="shared" si="60"/>
        <v>Tỉnh Hà GiangHuyện Xín MầnXã Chí Cà</v>
      </c>
      <c r="G3854" t="s">
        <v>4250</v>
      </c>
      <c r="H3854">
        <v>3369</v>
      </c>
    </row>
    <row r="3855" spans="1:8">
      <c r="A3855">
        <v>426</v>
      </c>
      <c r="B3855" t="s">
        <v>477</v>
      </c>
      <c r="C3855">
        <v>73</v>
      </c>
      <c r="D3855" t="s">
        <v>640</v>
      </c>
      <c r="E3855">
        <v>679</v>
      </c>
      <c r="F3855" s="48" t="str">
        <f t="shared" si="60"/>
        <v>Tỉnh Hà GiangHuyện Xín MầnXã Nà Chì</v>
      </c>
      <c r="G3855" t="s">
        <v>4251</v>
      </c>
      <c r="H3855">
        <v>3370</v>
      </c>
    </row>
    <row r="3856" spans="1:8">
      <c r="A3856">
        <v>427</v>
      </c>
      <c r="B3856" t="s">
        <v>477</v>
      </c>
      <c r="C3856">
        <v>73</v>
      </c>
      <c r="D3856" t="s">
        <v>640</v>
      </c>
      <c r="E3856">
        <v>679</v>
      </c>
      <c r="F3856" s="48" t="str">
        <f t="shared" si="60"/>
        <v>Tỉnh Hà GiangHuyện Xín MầnXã Cốc Rế</v>
      </c>
      <c r="G3856" t="s">
        <v>4252</v>
      </c>
      <c r="H3856">
        <v>3371</v>
      </c>
    </row>
    <row r="3857" spans="1:8">
      <c r="A3857">
        <v>428</v>
      </c>
      <c r="B3857" t="s">
        <v>477</v>
      </c>
      <c r="C3857">
        <v>73</v>
      </c>
      <c r="D3857" t="s">
        <v>640</v>
      </c>
      <c r="E3857">
        <v>679</v>
      </c>
      <c r="F3857" s="48" t="str">
        <f t="shared" si="60"/>
        <v>Tỉnh Hà GiangHuyện Xín MầnXã Xín Mần</v>
      </c>
      <c r="G3857" t="s">
        <v>4253</v>
      </c>
      <c r="H3857">
        <v>3372</v>
      </c>
    </row>
    <row r="3858" spans="1:8">
      <c r="A3858">
        <v>429</v>
      </c>
      <c r="B3858" t="s">
        <v>477</v>
      </c>
      <c r="C3858">
        <v>73</v>
      </c>
      <c r="D3858" t="s">
        <v>640</v>
      </c>
      <c r="E3858">
        <v>679</v>
      </c>
      <c r="F3858" s="48" t="str">
        <f t="shared" si="60"/>
        <v>Tỉnh Hà GiangHuyện Xín MầnXã Thèn Phàng</v>
      </c>
      <c r="G3858" t="s">
        <v>4254</v>
      </c>
      <c r="H3858">
        <v>3373</v>
      </c>
    </row>
    <row r="3859" spans="1:8">
      <c r="A3859">
        <v>430</v>
      </c>
      <c r="B3859" t="s">
        <v>477</v>
      </c>
      <c r="C3859">
        <v>73</v>
      </c>
      <c r="D3859" t="s">
        <v>640</v>
      </c>
      <c r="E3859">
        <v>679</v>
      </c>
      <c r="F3859" s="48" t="str">
        <f t="shared" si="60"/>
        <v>Tỉnh Hà GiangHuyện Xín MầnXã Bản Ngò</v>
      </c>
      <c r="G3859" t="s">
        <v>4255</v>
      </c>
      <c r="H3859">
        <v>3374</v>
      </c>
    </row>
    <row r="3860" spans="1:8">
      <c r="A3860">
        <v>431</v>
      </c>
      <c r="B3860" t="s">
        <v>477</v>
      </c>
      <c r="C3860">
        <v>73</v>
      </c>
      <c r="D3860" t="s">
        <v>640</v>
      </c>
      <c r="E3860">
        <v>679</v>
      </c>
      <c r="F3860" s="48" t="str">
        <f t="shared" si="60"/>
        <v>Tỉnh Hà GiangHuyện Xín MầnXã Khuôn Lùng</v>
      </c>
      <c r="G3860" t="s">
        <v>4256</v>
      </c>
      <c r="H3860">
        <v>3375</v>
      </c>
    </row>
    <row r="3861" spans="1:8">
      <c r="A3861">
        <v>432</v>
      </c>
      <c r="B3861" t="s">
        <v>477</v>
      </c>
      <c r="C3861">
        <v>73</v>
      </c>
      <c r="D3861" t="s">
        <v>640</v>
      </c>
      <c r="E3861">
        <v>679</v>
      </c>
      <c r="F3861" s="48" t="str">
        <f t="shared" si="60"/>
        <v>Tỉnh Hà GiangHuyện Xín MầnXã Ngán Chiên</v>
      </c>
      <c r="G3861" t="s">
        <v>4257</v>
      </c>
      <c r="H3861">
        <v>3376</v>
      </c>
    </row>
    <row r="3862" spans="1:8">
      <c r="A3862">
        <v>433</v>
      </c>
      <c r="B3862" t="s">
        <v>477</v>
      </c>
      <c r="C3862">
        <v>73</v>
      </c>
      <c r="D3862" t="s">
        <v>640</v>
      </c>
      <c r="E3862">
        <v>679</v>
      </c>
      <c r="F3862" s="48" t="str">
        <f t="shared" si="60"/>
        <v>Tỉnh Hà GiangHuyện Xín MầnXã Trung Thịnh</v>
      </c>
      <c r="G3862" t="s">
        <v>4258</v>
      </c>
      <c r="H3862">
        <v>3377</v>
      </c>
    </row>
    <row r="3863" spans="1:8">
      <c r="A3863">
        <v>434</v>
      </c>
      <c r="B3863" t="s">
        <v>477</v>
      </c>
      <c r="C3863">
        <v>73</v>
      </c>
      <c r="D3863" t="s">
        <v>640</v>
      </c>
      <c r="E3863">
        <v>679</v>
      </c>
      <c r="F3863" s="48" t="str">
        <f t="shared" si="60"/>
        <v>Tỉnh Hà GiangHuyện Xín MầnXã Quảng Nguyên</v>
      </c>
      <c r="G3863" t="s">
        <v>4259</v>
      </c>
      <c r="H3863">
        <v>3378</v>
      </c>
    </row>
    <row r="3864" spans="1:8">
      <c r="A3864">
        <v>435</v>
      </c>
      <c r="B3864" t="s">
        <v>477</v>
      </c>
      <c r="C3864">
        <v>73</v>
      </c>
      <c r="D3864" t="s">
        <v>640</v>
      </c>
      <c r="E3864">
        <v>679</v>
      </c>
      <c r="F3864" s="48" t="str">
        <f t="shared" si="60"/>
        <v>Tỉnh Hà GiangHuyện Xín MầnXã Pà Vầy Sủ</v>
      </c>
      <c r="G3864" t="s">
        <v>4260</v>
      </c>
      <c r="H3864">
        <v>3379</v>
      </c>
    </row>
    <row r="3865" spans="1:8">
      <c r="A3865">
        <v>436</v>
      </c>
      <c r="B3865" t="s">
        <v>477</v>
      </c>
      <c r="C3865">
        <v>73</v>
      </c>
      <c r="D3865" t="s">
        <v>640</v>
      </c>
      <c r="E3865">
        <v>679</v>
      </c>
      <c r="F3865" s="48" t="str">
        <f t="shared" si="60"/>
        <v>Tỉnh Hà GiangHuyện Xín MầnXã Tả Nhìu</v>
      </c>
      <c r="G3865" t="s">
        <v>4261</v>
      </c>
      <c r="H3865">
        <v>3380</v>
      </c>
    </row>
    <row r="3866" spans="1:8">
      <c r="A3866">
        <v>437</v>
      </c>
      <c r="B3866" t="s">
        <v>477</v>
      </c>
      <c r="C3866">
        <v>73</v>
      </c>
      <c r="D3866" t="s">
        <v>640</v>
      </c>
      <c r="E3866">
        <v>679</v>
      </c>
      <c r="F3866" s="48" t="str">
        <f t="shared" si="60"/>
        <v>Tỉnh Hà GiangHuyện Xín MầnXã Nàn Xỉn</v>
      </c>
      <c r="G3866" t="s">
        <v>4262</v>
      </c>
      <c r="H3866">
        <v>3381</v>
      </c>
    </row>
    <row r="3867" spans="1:8">
      <c r="A3867">
        <v>438</v>
      </c>
      <c r="B3867" t="s">
        <v>477</v>
      </c>
      <c r="C3867">
        <v>73</v>
      </c>
      <c r="D3867" t="s">
        <v>640</v>
      </c>
      <c r="E3867">
        <v>679</v>
      </c>
      <c r="F3867" s="48" t="str">
        <f t="shared" si="60"/>
        <v>Tỉnh Hà GiangHuyện Xín MầnXã Thu Tà</v>
      </c>
      <c r="G3867" t="s">
        <v>4263</v>
      </c>
      <c r="H3867">
        <v>3382</v>
      </c>
    </row>
    <row r="3868" spans="1:8">
      <c r="A3868">
        <v>439</v>
      </c>
      <c r="B3868" t="s">
        <v>477</v>
      </c>
      <c r="C3868">
        <v>73</v>
      </c>
      <c r="D3868" t="s">
        <v>640</v>
      </c>
      <c r="E3868">
        <v>679</v>
      </c>
      <c r="F3868" s="48" t="str">
        <f t="shared" si="60"/>
        <v>Tỉnh Hà GiangHuyện Xín MầnXã Nàn Ma</v>
      </c>
      <c r="G3868" t="s">
        <v>4264</v>
      </c>
      <c r="H3868">
        <v>3383</v>
      </c>
    </row>
    <row r="3869" spans="1:8">
      <c r="A3869">
        <v>440</v>
      </c>
      <c r="B3869" t="s">
        <v>477</v>
      </c>
      <c r="C3869">
        <v>73</v>
      </c>
      <c r="D3869" t="s">
        <v>640</v>
      </c>
      <c r="E3869">
        <v>679</v>
      </c>
      <c r="F3869" s="48" t="str">
        <f t="shared" si="60"/>
        <v>Tỉnh Hà GiangHuyện Xín MầnXã Chế Là</v>
      </c>
      <c r="G3869" t="s">
        <v>4265</v>
      </c>
      <c r="H3869">
        <v>3384</v>
      </c>
    </row>
    <row r="3870" spans="1:8">
      <c r="A3870">
        <v>441</v>
      </c>
      <c r="B3870" t="s">
        <v>477</v>
      </c>
      <c r="C3870">
        <v>73</v>
      </c>
      <c r="D3870" t="s">
        <v>640</v>
      </c>
      <c r="E3870">
        <v>679</v>
      </c>
      <c r="F3870" s="48" t="str">
        <f t="shared" si="60"/>
        <v>Tỉnh Hà GiangHuyện Xín MầnXã Nấm Dẩn</v>
      </c>
      <c r="G3870" t="s">
        <v>4266</v>
      </c>
      <c r="H3870">
        <v>3385</v>
      </c>
    </row>
    <row r="3871" spans="1:8">
      <c r="A3871">
        <v>442</v>
      </c>
      <c r="B3871" t="s">
        <v>477</v>
      </c>
      <c r="C3871">
        <v>73</v>
      </c>
      <c r="D3871" t="s">
        <v>641</v>
      </c>
      <c r="E3871">
        <v>680</v>
      </c>
      <c r="F3871" s="48" t="str">
        <f t="shared" si="60"/>
        <v>Tỉnh Hà GiangHuyện Bắc QuangThị trấn Vĩnh Tuy</v>
      </c>
      <c r="G3871" t="s">
        <v>4267</v>
      </c>
      <c r="H3871">
        <v>3386</v>
      </c>
    </row>
    <row r="3872" spans="1:8">
      <c r="A3872">
        <v>443</v>
      </c>
      <c r="B3872" t="s">
        <v>477</v>
      </c>
      <c r="C3872">
        <v>73</v>
      </c>
      <c r="D3872" t="s">
        <v>641</v>
      </c>
      <c r="E3872">
        <v>680</v>
      </c>
      <c r="F3872" s="48" t="str">
        <f t="shared" si="60"/>
        <v>Tỉnh Hà GiangHuyện Bắc QuangXã Tân Thành</v>
      </c>
      <c r="G3872" t="s">
        <v>2092</v>
      </c>
      <c r="H3872">
        <v>3387</v>
      </c>
    </row>
    <row r="3873" spans="1:8">
      <c r="A3873">
        <v>444</v>
      </c>
      <c r="B3873" t="s">
        <v>477</v>
      </c>
      <c r="C3873">
        <v>73</v>
      </c>
      <c r="D3873" t="s">
        <v>641</v>
      </c>
      <c r="E3873">
        <v>680</v>
      </c>
      <c r="F3873" s="48" t="str">
        <f t="shared" si="60"/>
        <v>Tỉnh Hà GiangHuyện Bắc QuangXã Đồng Tiến</v>
      </c>
      <c r="G3873" t="s">
        <v>2101</v>
      </c>
      <c r="H3873">
        <v>3388</v>
      </c>
    </row>
    <row r="3874" spans="1:8">
      <c r="A3874">
        <v>445</v>
      </c>
      <c r="B3874" t="s">
        <v>477</v>
      </c>
      <c r="C3874">
        <v>73</v>
      </c>
      <c r="D3874" t="s">
        <v>641</v>
      </c>
      <c r="E3874">
        <v>680</v>
      </c>
      <c r="F3874" s="48" t="str">
        <f t="shared" si="60"/>
        <v>Tỉnh Hà GiangHuyện Bắc QuangXã Tân Quang</v>
      </c>
      <c r="G3874" t="s">
        <v>3575</v>
      </c>
      <c r="H3874">
        <v>3389</v>
      </c>
    </row>
    <row r="3875" spans="1:8">
      <c r="A3875">
        <v>446</v>
      </c>
      <c r="B3875" t="s">
        <v>477</v>
      </c>
      <c r="C3875">
        <v>73</v>
      </c>
      <c r="D3875" t="s">
        <v>641</v>
      </c>
      <c r="E3875">
        <v>680</v>
      </c>
      <c r="F3875" s="48" t="str">
        <f t="shared" si="60"/>
        <v>Tỉnh Hà GiangHuyện Bắc QuangXã Đồng Tâm</v>
      </c>
      <c r="G3875" t="s">
        <v>3500</v>
      </c>
      <c r="H3875">
        <v>3390</v>
      </c>
    </row>
    <row r="3876" spans="1:8">
      <c r="A3876">
        <v>447</v>
      </c>
      <c r="B3876" t="s">
        <v>477</v>
      </c>
      <c r="C3876">
        <v>73</v>
      </c>
      <c r="D3876" t="s">
        <v>641</v>
      </c>
      <c r="E3876">
        <v>680</v>
      </c>
      <c r="F3876" s="48" t="str">
        <f t="shared" si="60"/>
        <v>Tỉnh Hà GiangHuyện Bắc QuangXã Thượng Bình</v>
      </c>
      <c r="G3876" t="s">
        <v>4268</v>
      </c>
      <c r="H3876">
        <v>3391</v>
      </c>
    </row>
    <row r="3877" spans="1:8">
      <c r="A3877">
        <v>448</v>
      </c>
      <c r="B3877" t="s">
        <v>477</v>
      </c>
      <c r="C3877">
        <v>73</v>
      </c>
      <c r="D3877" t="s">
        <v>641</v>
      </c>
      <c r="E3877">
        <v>680</v>
      </c>
      <c r="F3877" s="48" t="str">
        <f t="shared" si="60"/>
        <v>Tỉnh Hà GiangHuyện Bắc QuangXã Hữu Sản</v>
      </c>
      <c r="G3877" t="s">
        <v>4269</v>
      </c>
      <c r="H3877">
        <v>3392</v>
      </c>
    </row>
    <row r="3878" spans="1:8">
      <c r="A3878">
        <v>449</v>
      </c>
      <c r="B3878" t="s">
        <v>477</v>
      </c>
      <c r="C3878">
        <v>73</v>
      </c>
      <c r="D3878" t="s">
        <v>641</v>
      </c>
      <c r="E3878">
        <v>680</v>
      </c>
      <c r="F3878" s="48" t="str">
        <f t="shared" si="60"/>
        <v>Tỉnh Hà GiangHuyện Bắc QuangXã Liên Hiệp</v>
      </c>
      <c r="G3878" t="s">
        <v>3566</v>
      </c>
      <c r="H3878">
        <v>3393</v>
      </c>
    </row>
    <row r="3879" spans="1:8">
      <c r="A3879">
        <v>450</v>
      </c>
      <c r="B3879" t="s">
        <v>477</v>
      </c>
      <c r="C3879">
        <v>73</v>
      </c>
      <c r="D3879" t="s">
        <v>641</v>
      </c>
      <c r="E3879">
        <v>680</v>
      </c>
      <c r="F3879" s="48" t="str">
        <f t="shared" si="60"/>
        <v>Tỉnh Hà GiangHuyện Bắc QuangXã Bằng Hành</v>
      </c>
      <c r="G3879" t="s">
        <v>4270</v>
      </c>
      <c r="H3879">
        <v>3394</v>
      </c>
    </row>
    <row r="3880" spans="1:8">
      <c r="A3880">
        <v>451</v>
      </c>
      <c r="B3880" t="s">
        <v>477</v>
      </c>
      <c r="C3880">
        <v>73</v>
      </c>
      <c r="D3880" t="s">
        <v>641</v>
      </c>
      <c r="E3880">
        <v>680</v>
      </c>
      <c r="F3880" s="48" t="str">
        <f t="shared" si="60"/>
        <v>Tỉnh Hà GiangHuyện Bắc QuangXã Việt Vinh</v>
      </c>
      <c r="G3880" t="s">
        <v>4271</v>
      </c>
      <c r="H3880">
        <v>3395</v>
      </c>
    </row>
    <row r="3881" spans="1:8">
      <c r="A3881">
        <v>452</v>
      </c>
      <c r="B3881" t="s">
        <v>477</v>
      </c>
      <c r="C3881">
        <v>73</v>
      </c>
      <c r="D3881" t="s">
        <v>641</v>
      </c>
      <c r="E3881">
        <v>680</v>
      </c>
      <c r="F3881" s="48" t="str">
        <f t="shared" si="60"/>
        <v>Tỉnh Hà GiangHuyện Bắc QuangXã Tiên Kiều</v>
      </c>
      <c r="G3881" t="s">
        <v>4272</v>
      </c>
      <c r="H3881">
        <v>3396</v>
      </c>
    </row>
    <row r="3882" spans="1:8">
      <c r="A3882">
        <v>453</v>
      </c>
      <c r="B3882" t="s">
        <v>477</v>
      </c>
      <c r="C3882">
        <v>73</v>
      </c>
      <c r="D3882" t="s">
        <v>641</v>
      </c>
      <c r="E3882">
        <v>680</v>
      </c>
      <c r="F3882" s="48" t="str">
        <f t="shared" si="60"/>
        <v>Tỉnh Hà GiangHuyện Bắc QuangThị trấn Việt Quang</v>
      </c>
      <c r="G3882" t="s">
        <v>4273</v>
      </c>
      <c r="H3882">
        <v>3397</v>
      </c>
    </row>
    <row r="3883" spans="1:8">
      <c r="A3883">
        <v>454</v>
      </c>
      <c r="B3883" t="s">
        <v>477</v>
      </c>
      <c r="C3883">
        <v>73</v>
      </c>
      <c r="D3883" t="s">
        <v>641</v>
      </c>
      <c r="E3883">
        <v>680</v>
      </c>
      <c r="F3883" s="48" t="str">
        <f t="shared" si="60"/>
        <v>Tỉnh Hà GiangHuyện Bắc QuangXã Kim Ngọc</v>
      </c>
      <c r="G3883" t="s">
        <v>4274</v>
      </c>
      <c r="H3883">
        <v>3398</v>
      </c>
    </row>
    <row r="3884" spans="1:8">
      <c r="A3884">
        <v>455</v>
      </c>
      <c r="B3884" t="s">
        <v>477</v>
      </c>
      <c r="C3884">
        <v>73</v>
      </c>
      <c r="D3884" t="s">
        <v>641</v>
      </c>
      <c r="E3884">
        <v>680</v>
      </c>
      <c r="F3884" s="48" t="str">
        <f t="shared" si="60"/>
        <v>Tỉnh Hà GiangHuyện Bắc QuangXã Vô Điếm</v>
      </c>
      <c r="G3884" t="s">
        <v>4275</v>
      </c>
      <c r="H3884">
        <v>3399</v>
      </c>
    </row>
    <row r="3885" spans="1:8">
      <c r="A3885">
        <v>456</v>
      </c>
      <c r="B3885" t="s">
        <v>477</v>
      </c>
      <c r="C3885">
        <v>73</v>
      </c>
      <c r="D3885" t="s">
        <v>641</v>
      </c>
      <c r="E3885">
        <v>680</v>
      </c>
      <c r="F3885" s="48" t="str">
        <f t="shared" si="60"/>
        <v>Tỉnh Hà GiangHuyện Bắc QuangXã Đông Thành</v>
      </c>
      <c r="G3885" t="s">
        <v>3634</v>
      </c>
      <c r="H3885">
        <v>3400</v>
      </c>
    </row>
    <row r="3886" spans="1:8">
      <c r="A3886">
        <v>457</v>
      </c>
      <c r="B3886" t="s">
        <v>477</v>
      </c>
      <c r="C3886">
        <v>73</v>
      </c>
      <c r="D3886" t="s">
        <v>641</v>
      </c>
      <c r="E3886">
        <v>680</v>
      </c>
      <c r="F3886" s="48" t="str">
        <f t="shared" si="60"/>
        <v>Tỉnh Hà GiangHuyện Bắc QuangXã Vĩnh Hảo</v>
      </c>
      <c r="G3886" t="s">
        <v>4276</v>
      </c>
      <c r="H3886">
        <v>3401</v>
      </c>
    </row>
    <row r="3887" spans="1:8">
      <c r="A3887">
        <v>458</v>
      </c>
      <c r="B3887" t="s">
        <v>477</v>
      </c>
      <c r="C3887">
        <v>73</v>
      </c>
      <c r="D3887" t="s">
        <v>641</v>
      </c>
      <c r="E3887">
        <v>680</v>
      </c>
      <c r="F3887" s="48" t="str">
        <f t="shared" si="60"/>
        <v>Tỉnh Hà GiangHuyện Bắc QuangXã Đồng Yên</v>
      </c>
      <c r="G3887" t="s">
        <v>4277</v>
      </c>
      <c r="H3887">
        <v>3402</v>
      </c>
    </row>
    <row r="3888" spans="1:8">
      <c r="A3888">
        <v>459</v>
      </c>
      <c r="B3888" t="s">
        <v>477</v>
      </c>
      <c r="C3888">
        <v>73</v>
      </c>
      <c r="D3888" t="s">
        <v>637</v>
      </c>
      <c r="E3888">
        <v>676</v>
      </c>
      <c r="F3888" s="48" t="str">
        <f t="shared" si="60"/>
        <v>Tỉnh Hà GiangHuyện Vị XuyênXã Ngọc Minh</v>
      </c>
      <c r="G3888" t="s">
        <v>4233</v>
      </c>
      <c r="H3888">
        <v>3349</v>
      </c>
    </row>
    <row r="3889" spans="1:8">
      <c r="A3889">
        <v>460</v>
      </c>
      <c r="B3889" t="s">
        <v>477</v>
      </c>
      <c r="C3889">
        <v>73</v>
      </c>
      <c r="D3889" t="s">
        <v>641</v>
      </c>
      <c r="E3889">
        <v>680</v>
      </c>
      <c r="F3889" s="48" t="str">
        <f t="shared" si="60"/>
        <v>Tỉnh Hà GiangHuyện Bắc QuangXã Vĩnh Phúc</v>
      </c>
      <c r="G3889" t="s">
        <v>4278</v>
      </c>
      <c r="H3889">
        <v>3403</v>
      </c>
    </row>
    <row r="3890" spans="1:8">
      <c r="A3890">
        <v>461</v>
      </c>
      <c r="B3890" t="s">
        <v>477</v>
      </c>
      <c r="C3890">
        <v>73</v>
      </c>
      <c r="D3890" t="s">
        <v>641</v>
      </c>
      <c r="E3890">
        <v>680</v>
      </c>
      <c r="F3890" s="48" t="str">
        <f t="shared" si="60"/>
        <v>Tỉnh Hà GiangHuyện Bắc QuangXã Tân Lập</v>
      </c>
      <c r="G3890" t="s">
        <v>1699</v>
      </c>
      <c r="H3890">
        <v>3404</v>
      </c>
    </row>
    <row r="3891" spans="1:8">
      <c r="A3891">
        <v>462</v>
      </c>
      <c r="B3891" t="s">
        <v>477</v>
      </c>
      <c r="C3891">
        <v>73</v>
      </c>
      <c r="D3891" t="s">
        <v>641</v>
      </c>
      <c r="E3891">
        <v>680</v>
      </c>
      <c r="F3891" s="48" t="str">
        <f t="shared" si="60"/>
        <v>Tỉnh Hà GiangHuyện Bắc QuangXã Quang Minh</v>
      </c>
      <c r="G3891" t="s">
        <v>4127</v>
      </c>
      <c r="H3891">
        <v>3405</v>
      </c>
    </row>
    <row r="3892" spans="1:8">
      <c r="A3892">
        <v>463</v>
      </c>
      <c r="B3892" t="s">
        <v>477</v>
      </c>
      <c r="C3892">
        <v>73</v>
      </c>
      <c r="D3892" t="s">
        <v>641</v>
      </c>
      <c r="E3892">
        <v>680</v>
      </c>
      <c r="F3892" s="48" t="str">
        <f t="shared" si="60"/>
        <v>Tỉnh Hà GiangHuyện Bắc QuangXã Việt Hồng</v>
      </c>
      <c r="G3892" t="s">
        <v>4279</v>
      </c>
      <c r="H3892">
        <v>3406</v>
      </c>
    </row>
    <row r="3893" spans="1:8">
      <c r="A3893">
        <v>464</v>
      </c>
      <c r="B3893" t="s">
        <v>477</v>
      </c>
      <c r="C3893">
        <v>73</v>
      </c>
      <c r="D3893" t="s">
        <v>641</v>
      </c>
      <c r="E3893">
        <v>680</v>
      </c>
      <c r="F3893" s="48" t="str">
        <f t="shared" si="60"/>
        <v>Tỉnh Hà GiangHuyện Bắc QuangXã Hùng An</v>
      </c>
      <c r="G3893" t="s">
        <v>4280</v>
      </c>
      <c r="H3893">
        <v>3407</v>
      </c>
    </row>
    <row r="3894" spans="1:8">
      <c r="A3894">
        <v>465</v>
      </c>
      <c r="B3894" t="s">
        <v>477</v>
      </c>
      <c r="C3894">
        <v>73</v>
      </c>
      <c r="D3894" t="s">
        <v>641</v>
      </c>
      <c r="E3894">
        <v>680</v>
      </c>
      <c r="F3894" s="48" t="str">
        <f t="shared" si="60"/>
        <v>Tỉnh Hà GiangHuyện Bắc QuangXã Đức Xuân</v>
      </c>
      <c r="G3894" t="s">
        <v>1388</v>
      </c>
      <c r="H3894">
        <v>3408</v>
      </c>
    </row>
    <row r="3895" spans="1:8">
      <c r="A3895">
        <v>466</v>
      </c>
      <c r="B3895" t="s">
        <v>477</v>
      </c>
      <c r="C3895">
        <v>73</v>
      </c>
      <c r="D3895" t="s">
        <v>632</v>
      </c>
      <c r="E3895">
        <v>671</v>
      </c>
      <c r="F3895" s="48" t="str">
        <f t="shared" si="60"/>
        <v>Tỉnh Hà GiangThị xã Hà GiangXã Kim Thạch</v>
      </c>
      <c r="G3895" t="s">
        <v>4239</v>
      </c>
      <c r="H3895">
        <v>3409</v>
      </c>
    </row>
    <row r="3896" spans="1:8">
      <c r="A3896">
        <v>467</v>
      </c>
      <c r="B3896" t="s">
        <v>477</v>
      </c>
      <c r="C3896">
        <v>73</v>
      </c>
      <c r="D3896" t="s">
        <v>632</v>
      </c>
      <c r="E3896">
        <v>671</v>
      </c>
      <c r="F3896" s="48" t="str">
        <f t="shared" si="60"/>
        <v>Tỉnh Hà GiangThị xã Hà GiangPhường Trần Phú</v>
      </c>
      <c r="G3896" t="s">
        <v>1968</v>
      </c>
      <c r="H3896">
        <v>3410</v>
      </c>
    </row>
    <row r="3897" spans="1:8">
      <c r="A3897">
        <v>468</v>
      </c>
      <c r="B3897" t="s">
        <v>477</v>
      </c>
      <c r="C3897">
        <v>73</v>
      </c>
      <c r="D3897" t="s">
        <v>632</v>
      </c>
      <c r="E3897">
        <v>671</v>
      </c>
      <c r="F3897" s="48" t="str">
        <f t="shared" si="60"/>
        <v>Tỉnh Hà GiangThị xã Hà GiangXã Phú Linh</v>
      </c>
      <c r="G3897" t="s">
        <v>4238</v>
      </c>
      <c r="H3897">
        <v>3411</v>
      </c>
    </row>
    <row r="3898" spans="1:8">
      <c r="A3898">
        <v>469</v>
      </c>
      <c r="B3898" t="s">
        <v>477</v>
      </c>
      <c r="C3898">
        <v>73</v>
      </c>
      <c r="D3898" t="s">
        <v>632</v>
      </c>
      <c r="E3898">
        <v>671</v>
      </c>
      <c r="F3898" s="48" t="str">
        <f t="shared" si="60"/>
        <v>Tỉnh Hà GiangThị xã Hà GiangPhường Nguyễn Trãi</v>
      </c>
      <c r="G3898" t="s">
        <v>4281</v>
      </c>
      <c r="H3898">
        <v>3412</v>
      </c>
    </row>
    <row r="3899" spans="1:8">
      <c r="A3899">
        <v>470</v>
      </c>
      <c r="B3899" t="s">
        <v>477</v>
      </c>
      <c r="C3899">
        <v>73</v>
      </c>
      <c r="D3899" t="s">
        <v>632</v>
      </c>
      <c r="E3899">
        <v>671</v>
      </c>
      <c r="F3899" s="48" t="str">
        <f t="shared" si="60"/>
        <v>Tỉnh Hà GiangThị xã Hà GiangXã Phường Độ</v>
      </c>
      <c r="G3899" t="s">
        <v>4282</v>
      </c>
      <c r="H3899">
        <v>3413</v>
      </c>
    </row>
    <row r="3900" spans="1:8">
      <c r="A3900">
        <v>471</v>
      </c>
      <c r="B3900" t="s">
        <v>477</v>
      </c>
      <c r="C3900">
        <v>73</v>
      </c>
      <c r="D3900" t="s">
        <v>632</v>
      </c>
      <c r="E3900">
        <v>671</v>
      </c>
      <c r="F3900" s="48" t="str">
        <f t="shared" si="60"/>
        <v>Tỉnh Hà GiangThị xã Hà GiangXã Phường Thiện</v>
      </c>
      <c r="G3900" t="s">
        <v>4283</v>
      </c>
      <c r="H3900">
        <v>3414</v>
      </c>
    </row>
    <row r="3901" spans="1:8">
      <c r="A3901">
        <v>472</v>
      </c>
      <c r="B3901" t="s">
        <v>477</v>
      </c>
      <c r="C3901">
        <v>73</v>
      </c>
      <c r="D3901" t="s">
        <v>632</v>
      </c>
      <c r="E3901">
        <v>671</v>
      </c>
      <c r="F3901" s="48" t="str">
        <f t="shared" si="60"/>
        <v>Tỉnh Hà GiangThị xã Hà GiangPhường Ngọc Hà</v>
      </c>
      <c r="G3901" t="s">
        <v>2652</v>
      </c>
      <c r="H3901">
        <v>3415</v>
      </c>
    </row>
    <row r="3902" spans="1:8">
      <c r="A3902">
        <v>473</v>
      </c>
      <c r="B3902" t="s">
        <v>477</v>
      </c>
      <c r="C3902">
        <v>73</v>
      </c>
      <c r="D3902" t="s">
        <v>632</v>
      </c>
      <c r="E3902">
        <v>671</v>
      </c>
      <c r="F3902" s="48" t="str">
        <f t="shared" si="60"/>
        <v>Tỉnh Hà GiangThị xã Hà GiangXã Ngọc Đường</v>
      </c>
      <c r="G3902" t="s">
        <v>4284</v>
      </c>
      <c r="H3902">
        <v>3416</v>
      </c>
    </row>
    <row r="3903" spans="1:8">
      <c r="A3903">
        <v>474</v>
      </c>
      <c r="B3903" t="s">
        <v>477</v>
      </c>
      <c r="C3903">
        <v>73</v>
      </c>
      <c r="D3903" t="s">
        <v>632</v>
      </c>
      <c r="E3903">
        <v>671</v>
      </c>
      <c r="F3903" s="48" t="str">
        <f t="shared" si="60"/>
        <v>Tỉnh Hà GiangThị xã Hà GiangPhường Minh Khai</v>
      </c>
      <c r="G3903" t="s">
        <v>1783</v>
      </c>
      <c r="H3903">
        <v>3417</v>
      </c>
    </row>
    <row r="3904" spans="1:8">
      <c r="A3904">
        <v>475</v>
      </c>
      <c r="B3904" t="s">
        <v>477</v>
      </c>
      <c r="C3904">
        <v>73</v>
      </c>
      <c r="D3904" t="s">
        <v>632</v>
      </c>
      <c r="E3904">
        <v>671</v>
      </c>
      <c r="F3904" s="48" t="str">
        <f t="shared" si="60"/>
        <v>Tỉnh Hà GiangThị xã Hà GiangPhường Quang Trung</v>
      </c>
      <c r="G3904" t="s">
        <v>1904</v>
      </c>
      <c r="H3904">
        <v>3418</v>
      </c>
    </row>
    <row r="3905" spans="1:8">
      <c r="A3905">
        <v>476</v>
      </c>
      <c r="B3905" t="s">
        <v>477</v>
      </c>
      <c r="C3905">
        <v>73</v>
      </c>
      <c r="D3905" t="s">
        <v>632</v>
      </c>
      <c r="E3905">
        <v>671</v>
      </c>
      <c r="F3905" s="48" t="str">
        <f t="shared" si="60"/>
        <v>Tỉnh Hà GiangThị xã Hà GiangXã Kim Linh</v>
      </c>
      <c r="G3905" t="s">
        <v>4240</v>
      </c>
      <c r="H3905">
        <v>3419</v>
      </c>
    </row>
    <row r="3906" spans="1:8">
      <c r="A3906">
        <v>477</v>
      </c>
      <c r="B3906" t="s">
        <v>477</v>
      </c>
      <c r="C3906">
        <v>73</v>
      </c>
      <c r="D3906" t="s">
        <v>634</v>
      </c>
      <c r="E3906">
        <v>673</v>
      </c>
      <c r="F3906" s="48" t="str">
        <f t="shared" ref="F3906:F3969" si="61">B3906&amp;D3906&amp;G3906</f>
        <v>Tỉnh Hà GiangHuyện Mèo VạcXã Xín Cái</v>
      </c>
      <c r="G3906" t="s">
        <v>4285</v>
      </c>
      <c r="H3906">
        <v>3420</v>
      </c>
    </row>
    <row r="3907" spans="1:8">
      <c r="A3907">
        <v>478</v>
      </c>
      <c r="B3907" t="s">
        <v>477</v>
      </c>
      <c r="C3907">
        <v>73</v>
      </c>
      <c r="D3907" t="s">
        <v>634</v>
      </c>
      <c r="E3907">
        <v>673</v>
      </c>
      <c r="F3907" s="48" t="str">
        <f t="shared" si="61"/>
        <v>Tỉnh Hà GiangHuyện Mèo VạcXã Tả Lủng</v>
      </c>
      <c r="G3907" t="s">
        <v>4205</v>
      </c>
      <c r="H3907">
        <v>3421</v>
      </c>
    </row>
    <row r="3908" spans="1:8">
      <c r="A3908">
        <v>479</v>
      </c>
      <c r="B3908" t="s">
        <v>477</v>
      </c>
      <c r="C3908">
        <v>73</v>
      </c>
      <c r="D3908" t="s">
        <v>634</v>
      </c>
      <c r="E3908">
        <v>673</v>
      </c>
      <c r="F3908" s="48" t="str">
        <f t="shared" si="61"/>
        <v>Tỉnh Hà GiangHuyện Mèo VạcXã Tát Ngà</v>
      </c>
      <c r="G3908" t="s">
        <v>4286</v>
      </c>
      <c r="H3908">
        <v>3422</v>
      </c>
    </row>
    <row r="3909" spans="1:8">
      <c r="A3909">
        <v>480</v>
      </c>
      <c r="B3909" t="s">
        <v>477</v>
      </c>
      <c r="C3909">
        <v>73</v>
      </c>
      <c r="D3909" t="s">
        <v>634</v>
      </c>
      <c r="E3909">
        <v>673</v>
      </c>
      <c r="F3909" s="48" t="str">
        <f t="shared" si="61"/>
        <v>Tỉnh Hà GiangHuyện Mèo VạcXã Nậm Ban</v>
      </c>
      <c r="G3909" t="s">
        <v>2967</v>
      </c>
      <c r="H3909">
        <v>3423</v>
      </c>
    </row>
    <row r="3910" spans="1:8">
      <c r="A3910">
        <v>481</v>
      </c>
      <c r="B3910" t="s">
        <v>477</v>
      </c>
      <c r="C3910">
        <v>73</v>
      </c>
      <c r="D3910" t="s">
        <v>634</v>
      </c>
      <c r="E3910">
        <v>673</v>
      </c>
      <c r="F3910" s="48" t="str">
        <f t="shared" si="61"/>
        <v>Tỉnh Hà GiangHuyện Mèo VạcXã Pải Lủng</v>
      </c>
      <c r="G3910" t="s">
        <v>4287</v>
      </c>
      <c r="H3910">
        <v>3424</v>
      </c>
    </row>
    <row r="3911" spans="1:8">
      <c r="A3911">
        <v>482</v>
      </c>
      <c r="B3911" t="s">
        <v>477</v>
      </c>
      <c r="C3911">
        <v>73</v>
      </c>
      <c r="D3911" t="s">
        <v>634</v>
      </c>
      <c r="E3911">
        <v>673</v>
      </c>
      <c r="F3911" s="48" t="str">
        <f t="shared" si="61"/>
        <v>Tỉnh Hà GiangHuyện Mèo VạcXã Giàng Chu Phìn</v>
      </c>
      <c r="G3911" t="s">
        <v>4288</v>
      </c>
      <c r="H3911">
        <v>3425</v>
      </c>
    </row>
    <row r="3912" spans="1:8">
      <c r="A3912">
        <v>483</v>
      </c>
      <c r="B3912" t="s">
        <v>477</v>
      </c>
      <c r="C3912">
        <v>73</v>
      </c>
      <c r="D3912" t="s">
        <v>634</v>
      </c>
      <c r="E3912">
        <v>673</v>
      </c>
      <c r="F3912" s="48" t="str">
        <f t="shared" si="61"/>
        <v>Tỉnh Hà GiangHuyện Mèo VạcThị trấn Mèo Vạc</v>
      </c>
      <c r="G3912" t="s">
        <v>4289</v>
      </c>
      <c r="H3912">
        <v>3426</v>
      </c>
    </row>
    <row r="3913" spans="1:8">
      <c r="A3913">
        <v>484</v>
      </c>
      <c r="B3913" t="s">
        <v>477</v>
      </c>
      <c r="C3913">
        <v>73</v>
      </c>
      <c r="D3913" t="s">
        <v>634</v>
      </c>
      <c r="E3913">
        <v>673</v>
      </c>
      <c r="F3913" s="48" t="str">
        <f t="shared" si="61"/>
        <v>Tỉnh Hà GiangHuyện Mèo VạcXã Thượng Phùng</v>
      </c>
      <c r="G3913" t="s">
        <v>4290</v>
      </c>
      <c r="H3913">
        <v>3427</v>
      </c>
    </row>
    <row r="3914" spans="1:8">
      <c r="A3914">
        <v>485</v>
      </c>
      <c r="B3914" t="s">
        <v>477</v>
      </c>
      <c r="C3914">
        <v>73</v>
      </c>
      <c r="D3914" t="s">
        <v>634</v>
      </c>
      <c r="E3914">
        <v>673</v>
      </c>
      <c r="F3914" s="48" t="str">
        <f t="shared" si="61"/>
        <v>Tỉnh Hà GiangHuyện Mèo VạcXã Sủng Trà</v>
      </c>
      <c r="G3914" t="s">
        <v>4291</v>
      </c>
      <c r="H3914">
        <v>3428</v>
      </c>
    </row>
    <row r="3915" spans="1:8">
      <c r="A3915">
        <v>486</v>
      </c>
      <c r="B3915" t="s">
        <v>477</v>
      </c>
      <c r="C3915">
        <v>73</v>
      </c>
      <c r="D3915" t="s">
        <v>634</v>
      </c>
      <c r="E3915">
        <v>673</v>
      </c>
      <c r="F3915" s="48" t="str">
        <f t="shared" si="61"/>
        <v>Tỉnh Hà GiangHuyện Mèo VạcXã Khâu Vai</v>
      </c>
      <c r="G3915" t="s">
        <v>4292</v>
      </c>
      <c r="H3915">
        <v>3429</v>
      </c>
    </row>
    <row r="3916" spans="1:8">
      <c r="A3916">
        <v>487</v>
      </c>
      <c r="B3916" t="s">
        <v>477</v>
      </c>
      <c r="C3916">
        <v>73</v>
      </c>
      <c r="D3916" t="s">
        <v>634</v>
      </c>
      <c r="E3916">
        <v>673</v>
      </c>
      <c r="F3916" s="48" t="str">
        <f t="shared" si="61"/>
        <v>Tỉnh Hà GiangHuyện Mèo VạcXã Sủng Máng</v>
      </c>
      <c r="G3916" t="s">
        <v>4293</v>
      </c>
      <c r="H3916">
        <v>3430</v>
      </c>
    </row>
    <row r="3917" spans="1:8">
      <c r="A3917">
        <v>488</v>
      </c>
      <c r="B3917" t="s">
        <v>477</v>
      </c>
      <c r="C3917">
        <v>73</v>
      </c>
      <c r="D3917" t="s">
        <v>634</v>
      </c>
      <c r="E3917">
        <v>673</v>
      </c>
      <c r="F3917" s="48" t="str">
        <f t="shared" si="61"/>
        <v>Tỉnh Hà GiangHuyện Mèo VạcXã Lũng Pù</v>
      </c>
      <c r="G3917" t="s">
        <v>4294</v>
      </c>
      <c r="H3917">
        <v>3431</v>
      </c>
    </row>
    <row r="3918" spans="1:8">
      <c r="A3918">
        <v>489</v>
      </c>
      <c r="B3918" t="s">
        <v>477</v>
      </c>
      <c r="C3918">
        <v>73</v>
      </c>
      <c r="D3918" t="s">
        <v>634</v>
      </c>
      <c r="E3918">
        <v>673</v>
      </c>
      <c r="F3918" s="48" t="str">
        <f t="shared" si="61"/>
        <v>Tỉnh Hà GiangHuyện Mèo VạcXã Niêm Tòng</v>
      </c>
      <c r="G3918" t="s">
        <v>4295</v>
      </c>
      <c r="H3918">
        <v>3432</v>
      </c>
    </row>
    <row r="3919" spans="1:8">
      <c r="A3919">
        <v>490</v>
      </c>
      <c r="B3919" t="s">
        <v>477</v>
      </c>
      <c r="C3919">
        <v>73</v>
      </c>
      <c r="D3919" t="s">
        <v>634</v>
      </c>
      <c r="E3919">
        <v>673</v>
      </c>
      <c r="F3919" s="48" t="str">
        <f t="shared" si="61"/>
        <v>Tỉnh Hà GiangHuyện Mèo VạcXã Sơn Vĩ</v>
      </c>
      <c r="G3919" t="s">
        <v>4296</v>
      </c>
      <c r="H3919">
        <v>3433</v>
      </c>
    </row>
    <row r="3920" spans="1:8">
      <c r="A3920">
        <v>491</v>
      </c>
      <c r="B3920" t="s">
        <v>477</v>
      </c>
      <c r="C3920">
        <v>73</v>
      </c>
      <c r="D3920" t="s">
        <v>634</v>
      </c>
      <c r="E3920">
        <v>673</v>
      </c>
      <c r="F3920" s="48" t="str">
        <f t="shared" si="61"/>
        <v>Tỉnh Hà GiangHuyện Mèo VạcXã Niêm Sơn</v>
      </c>
      <c r="G3920" t="s">
        <v>4297</v>
      </c>
      <c r="H3920">
        <v>3434</v>
      </c>
    </row>
    <row r="3921" spans="1:8">
      <c r="A3921">
        <v>492</v>
      </c>
      <c r="B3921" t="s">
        <v>477</v>
      </c>
      <c r="C3921">
        <v>73</v>
      </c>
      <c r="D3921" t="s">
        <v>634</v>
      </c>
      <c r="E3921">
        <v>673</v>
      </c>
      <c r="F3921" s="48" t="str">
        <f t="shared" si="61"/>
        <v>Tỉnh Hà GiangHuyện Mèo VạcXã Pả Vi</v>
      </c>
      <c r="G3921" t="s">
        <v>4298</v>
      </c>
      <c r="H3921">
        <v>3435</v>
      </c>
    </row>
    <row r="3922" spans="1:8">
      <c r="A3922">
        <v>493</v>
      </c>
      <c r="B3922" t="s">
        <v>477</v>
      </c>
      <c r="C3922">
        <v>73</v>
      </c>
      <c r="D3922" t="s">
        <v>634</v>
      </c>
      <c r="E3922">
        <v>673</v>
      </c>
      <c r="F3922" s="48" t="str">
        <f t="shared" si="61"/>
        <v>Tỉnh Hà GiangHuyện Mèo VạcXã Cán Chu Phìn</v>
      </c>
      <c r="G3922" t="s">
        <v>4299</v>
      </c>
      <c r="H3922">
        <v>3436</v>
      </c>
    </row>
    <row r="3923" spans="1:8">
      <c r="A3923">
        <v>494</v>
      </c>
      <c r="B3923" t="s">
        <v>477</v>
      </c>
      <c r="C3923">
        <v>73</v>
      </c>
      <c r="D3923" t="s">
        <v>634</v>
      </c>
      <c r="E3923">
        <v>673</v>
      </c>
      <c r="F3923" s="48" t="str">
        <f t="shared" si="61"/>
        <v>Tỉnh Hà GiangHuyện Mèo VạcXã Lũng Chinh</v>
      </c>
      <c r="G3923" t="s">
        <v>4300</v>
      </c>
      <c r="H3923">
        <v>3437</v>
      </c>
    </row>
    <row r="3924" spans="1:8">
      <c r="A3924">
        <v>495</v>
      </c>
      <c r="B3924" t="s">
        <v>477</v>
      </c>
      <c r="C3924">
        <v>73</v>
      </c>
      <c r="D3924" t="s">
        <v>635</v>
      </c>
      <c r="E3924">
        <v>674</v>
      </c>
      <c r="F3924" s="48" t="str">
        <f t="shared" si="61"/>
        <v>Tỉnh Hà GiangHuyện Yên MinhThị trấn Yên Minh</v>
      </c>
      <c r="G3924" t="s">
        <v>4301</v>
      </c>
      <c r="H3924">
        <v>3438</v>
      </c>
    </row>
    <row r="3925" spans="1:8">
      <c r="A3925">
        <v>496</v>
      </c>
      <c r="B3925" t="s">
        <v>477</v>
      </c>
      <c r="C3925">
        <v>73</v>
      </c>
      <c r="D3925" t="s">
        <v>635</v>
      </c>
      <c r="E3925">
        <v>674</v>
      </c>
      <c r="F3925" s="48" t="str">
        <f t="shared" si="61"/>
        <v>Tỉnh Hà GiangHuyện Yên MinhXã Bạch Đích</v>
      </c>
      <c r="G3925" t="s">
        <v>4302</v>
      </c>
      <c r="H3925">
        <v>3439</v>
      </c>
    </row>
    <row r="3926" spans="1:8">
      <c r="A3926">
        <v>497</v>
      </c>
      <c r="B3926" t="s">
        <v>477</v>
      </c>
      <c r="C3926">
        <v>73</v>
      </c>
      <c r="D3926" t="s">
        <v>635</v>
      </c>
      <c r="E3926">
        <v>674</v>
      </c>
      <c r="F3926" s="48" t="str">
        <f t="shared" si="61"/>
        <v>Tỉnh Hà GiangHuyện Yên MinhXã Thắng Mố</v>
      </c>
      <c r="G3926" t="s">
        <v>4303</v>
      </c>
      <c r="H3926">
        <v>3440</v>
      </c>
    </row>
    <row r="3927" spans="1:8">
      <c r="A3927">
        <v>498</v>
      </c>
      <c r="B3927" t="s">
        <v>477</v>
      </c>
      <c r="C3927">
        <v>73</v>
      </c>
      <c r="D3927" t="s">
        <v>635</v>
      </c>
      <c r="E3927">
        <v>674</v>
      </c>
      <c r="F3927" s="48" t="str">
        <f t="shared" si="61"/>
        <v>Tỉnh Hà GiangHuyện Yên MinhXã Du Tiến</v>
      </c>
      <c r="G3927" t="s">
        <v>4304</v>
      </c>
      <c r="H3927">
        <v>3441</v>
      </c>
    </row>
    <row r="3928" spans="1:8">
      <c r="A3928">
        <v>499</v>
      </c>
      <c r="B3928" t="s">
        <v>477</v>
      </c>
      <c r="C3928">
        <v>73</v>
      </c>
      <c r="D3928" t="s">
        <v>635</v>
      </c>
      <c r="E3928">
        <v>674</v>
      </c>
      <c r="F3928" s="48" t="str">
        <f t="shared" si="61"/>
        <v>Tỉnh Hà GiangHuyện Yên MinhXã Hữu Vinh</v>
      </c>
      <c r="G3928" t="s">
        <v>4305</v>
      </c>
      <c r="H3928">
        <v>3442</v>
      </c>
    </row>
    <row r="3929" spans="1:8">
      <c r="A3929">
        <v>500</v>
      </c>
      <c r="B3929" t="s">
        <v>477</v>
      </c>
      <c r="C3929">
        <v>73</v>
      </c>
      <c r="D3929" t="s">
        <v>635</v>
      </c>
      <c r="E3929">
        <v>674</v>
      </c>
      <c r="F3929" s="48" t="str">
        <f t="shared" si="61"/>
        <v>Tỉnh Hà GiangHuyện Yên MinhXã Phú Lũng</v>
      </c>
      <c r="G3929" t="s">
        <v>4306</v>
      </c>
      <c r="H3929">
        <v>3443</v>
      </c>
    </row>
    <row r="3930" spans="1:8">
      <c r="A3930">
        <v>501</v>
      </c>
      <c r="B3930" t="s">
        <v>477</v>
      </c>
      <c r="C3930">
        <v>73</v>
      </c>
      <c r="D3930" t="s">
        <v>635</v>
      </c>
      <c r="E3930">
        <v>674</v>
      </c>
      <c r="F3930" s="48" t="str">
        <f t="shared" si="61"/>
        <v>Tỉnh Hà GiangHuyện Yên MinhXã Sủng Tráng</v>
      </c>
      <c r="G3930" t="s">
        <v>4307</v>
      </c>
      <c r="H3930">
        <v>3444</v>
      </c>
    </row>
    <row r="3931" spans="1:8">
      <c r="A3931">
        <v>502</v>
      </c>
      <c r="B3931" t="s">
        <v>477</v>
      </c>
      <c r="C3931">
        <v>73</v>
      </c>
      <c r="D3931" t="s">
        <v>635</v>
      </c>
      <c r="E3931">
        <v>674</v>
      </c>
      <c r="F3931" s="48" t="str">
        <f t="shared" si="61"/>
        <v>Tỉnh Hà GiangHuyện Yên MinhXã Na Khê</v>
      </c>
      <c r="G3931" t="s">
        <v>4308</v>
      </c>
      <c r="H3931">
        <v>3445</v>
      </c>
    </row>
    <row r="3932" spans="1:8">
      <c r="A3932">
        <v>503</v>
      </c>
      <c r="B3932" t="s">
        <v>477</v>
      </c>
      <c r="C3932">
        <v>73</v>
      </c>
      <c r="D3932" t="s">
        <v>635</v>
      </c>
      <c r="E3932">
        <v>674</v>
      </c>
      <c r="F3932" s="48" t="str">
        <f t="shared" si="61"/>
        <v>Tỉnh Hà GiangHuyện Yên MinhXã Ngam La</v>
      </c>
      <c r="G3932" t="s">
        <v>4309</v>
      </c>
      <c r="H3932">
        <v>3446</v>
      </c>
    </row>
    <row r="3933" spans="1:8">
      <c r="A3933">
        <v>504</v>
      </c>
      <c r="B3933" t="s">
        <v>477</v>
      </c>
      <c r="C3933">
        <v>73</v>
      </c>
      <c r="D3933" t="s">
        <v>635</v>
      </c>
      <c r="E3933">
        <v>674</v>
      </c>
      <c r="F3933" s="48" t="str">
        <f t="shared" si="61"/>
        <v>Tỉnh Hà GiangHuyện Yên MinhXã Lao Và Chải</v>
      </c>
      <c r="G3933" t="s">
        <v>4310</v>
      </c>
      <c r="H3933">
        <v>3447</v>
      </c>
    </row>
    <row r="3934" spans="1:8">
      <c r="A3934">
        <v>505</v>
      </c>
      <c r="B3934" t="s">
        <v>477</v>
      </c>
      <c r="C3934">
        <v>73</v>
      </c>
      <c r="D3934" t="s">
        <v>635</v>
      </c>
      <c r="E3934">
        <v>674</v>
      </c>
      <c r="F3934" s="48" t="str">
        <f t="shared" si="61"/>
        <v>Tỉnh Hà GiangHuyện Yên MinhXã Du Già</v>
      </c>
      <c r="G3934" t="s">
        <v>4311</v>
      </c>
      <c r="H3934">
        <v>3448</v>
      </c>
    </row>
    <row r="3935" spans="1:8">
      <c r="A3935">
        <v>506</v>
      </c>
      <c r="B3935" t="s">
        <v>477</v>
      </c>
      <c r="C3935">
        <v>73</v>
      </c>
      <c r="D3935" t="s">
        <v>635</v>
      </c>
      <c r="E3935">
        <v>674</v>
      </c>
      <c r="F3935" s="48" t="str">
        <f t="shared" si="61"/>
        <v>Tỉnh Hà GiangHuyện Yên MinhXã Mậu Long</v>
      </c>
      <c r="G3935" t="s">
        <v>4312</v>
      </c>
      <c r="H3935">
        <v>3449</v>
      </c>
    </row>
    <row r="3936" spans="1:8">
      <c r="A3936">
        <v>507</v>
      </c>
      <c r="B3936" t="s">
        <v>477</v>
      </c>
      <c r="C3936">
        <v>73</v>
      </c>
      <c r="D3936" t="s">
        <v>635</v>
      </c>
      <c r="E3936">
        <v>674</v>
      </c>
      <c r="F3936" s="48" t="str">
        <f t="shared" si="61"/>
        <v>Tỉnh Hà GiangHuyện Yên MinhXã Mậu Duệ</v>
      </c>
      <c r="G3936" t="s">
        <v>4313</v>
      </c>
      <c r="H3936">
        <v>3450</v>
      </c>
    </row>
    <row r="3937" spans="1:8">
      <c r="A3937">
        <v>508</v>
      </c>
      <c r="B3937" t="s">
        <v>477</v>
      </c>
      <c r="C3937">
        <v>73</v>
      </c>
      <c r="D3937" t="s">
        <v>635</v>
      </c>
      <c r="E3937">
        <v>674</v>
      </c>
      <c r="F3937" s="48" t="str">
        <f t="shared" si="61"/>
        <v>Tỉnh Hà GiangHuyện Yên MinhXã Lũng Hồ</v>
      </c>
      <c r="G3937" t="s">
        <v>4314</v>
      </c>
      <c r="H3937">
        <v>3451</v>
      </c>
    </row>
    <row r="3938" spans="1:8">
      <c r="A3938">
        <v>509</v>
      </c>
      <c r="B3938" t="s">
        <v>477</v>
      </c>
      <c r="C3938">
        <v>73</v>
      </c>
      <c r="D3938" t="s">
        <v>635</v>
      </c>
      <c r="E3938">
        <v>674</v>
      </c>
      <c r="F3938" s="48" t="str">
        <f t="shared" si="61"/>
        <v>Tỉnh Hà GiangHuyện Yên MinhXã Đông Minh</v>
      </c>
      <c r="G3938" t="s">
        <v>4315</v>
      </c>
      <c r="H3938">
        <v>3452</v>
      </c>
    </row>
    <row r="3939" spans="1:8">
      <c r="A3939">
        <v>510</v>
      </c>
      <c r="B3939" t="s">
        <v>477</v>
      </c>
      <c r="C3939">
        <v>73</v>
      </c>
      <c r="D3939" t="s">
        <v>635</v>
      </c>
      <c r="E3939">
        <v>674</v>
      </c>
      <c r="F3939" s="48" t="str">
        <f t="shared" si="61"/>
        <v>Tỉnh Hà GiangHuyện Yên MinhXã Sủng Thài</v>
      </c>
      <c r="G3939" t="s">
        <v>4316</v>
      </c>
      <c r="H3939">
        <v>3453</v>
      </c>
    </row>
    <row r="3940" spans="1:8">
      <c r="A3940">
        <v>511</v>
      </c>
      <c r="B3940" t="s">
        <v>477</v>
      </c>
      <c r="C3940">
        <v>73</v>
      </c>
      <c r="D3940" t="s">
        <v>635</v>
      </c>
      <c r="E3940">
        <v>674</v>
      </c>
      <c r="F3940" s="48" t="str">
        <f t="shared" si="61"/>
        <v>Tỉnh Hà GiangHuyện Yên MinhXã Ngọc Long</v>
      </c>
      <c r="G3940" t="s">
        <v>3196</v>
      </c>
      <c r="H3940">
        <v>3454</v>
      </c>
    </row>
    <row r="3941" spans="1:8">
      <c r="A3941">
        <v>512</v>
      </c>
      <c r="B3941" t="s">
        <v>477</v>
      </c>
      <c r="C3941">
        <v>73</v>
      </c>
      <c r="D3941" t="s">
        <v>635</v>
      </c>
      <c r="E3941">
        <v>674</v>
      </c>
      <c r="F3941" s="48" t="str">
        <f t="shared" si="61"/>
        <v>Tỉnh Hà GiangHuyện Yên MinhXã Đường Thượng</v>
      </c>
      <c r="G3941" t="s">
        <v>4317</v>
      </c>
      <c r="H3941">
        <v>3455</v>
      </c>
    </row>
    <row r="3942" spans="1:8">
      <c r="A3942">
        <v>2407</v>
      </c>
      <c r="B3942" t="s">
        <v>477</v>
      </c>
      <c r="C3942">
        <v>73</v>
      </c>
      <c r="D3942" t="s">
        <v>642</v>
      </c>
      <c r="E3942">
        <v>681</v>
      </c>
      <c r="F3942" s="48" t="str">
        <f t="shared" si="61"/>
        <v>Tỉnh Hà GiangHuyện Quang BìnhXã Tiên Nguyên</v>
      </c>
      <c r="G3942" t="s">
        <v>8011</v>
      </c>
      <c r="H3942">
        <v>8644</v>
      </c>
    </row>
    <row r="3943" spans="1:8">
      <c r="A3943">
        <v>2408</v>
      </c>
      <c r="B3943" t="s">
        <v>477</v>
      </c>
      <c r="C3943">
        <v>73</v>
      </c>
      <c r="D3943" t="s">
        <v>642</v>
      </c>
      <c r="E3943">
        <v>681</v>
      </c>
      <c r="F3943" s="48" t="str">
        <f t="shared" si="61"/>
        <v>Tỉnh Hà GiangHuyện Quang BìnhXã Yên Thành</v>
      </c>
      <c r="G3943" t="s">
        <v>3813</v>
      </c>
      <c r="H3943">
        <v>8645</v>
      </c>
    </row>
    <row r="3944" spans="1:8">
      <c r="A3944">
        <v>2409</v>
      </c>
      <c r="B3944" t="s">
        <v>477</v>
      </c>
      <c r="C3944">
        <v>73</v>
      </c>
      <c r="D3944" t="s">
        <v>642</v>
      </c>
      <c r="E3944">
        <v>681</v>
      </c>
      <c r="F3944" s="48" t="str">
        <f t="shared" si="61"/>
        <v>Tỉnh Hà GiangHuyện Quang BìnhXã Tân Nam</v>
      </c>
      <c r="G3944" t="s">
        <v>8012</v>
      </c>
      <c r="H3944">
        <v>8646</v>
      </c>
    </row>
    <row r="3945" spans="1:8">
      <c r="A3945">
        <v>2410</v>
      </c>
      <c r="B3945" t="s">
        <v>477</v>
      </c>
      <c r="C3945">
        <v>73</v>
      </c>
      <c r="D3945" t="s">
        <v>642</v>
      </c>
      <c r="E3945">
        <v>681</v>
      </c>
      <c r="F3945" s="48" t="str">
        <f t="shared" si="61"/>
        <v>Tỉnh Hà GiangHuyện Quang BìnhXã Bản Rịa</v>
      </c>
      <c r="G3945" t="s">
        <v>8013</v>
      </c>
      <c r="H3945">
        <v>8647</v>
      </c>
    </row>
    <row r="3946" spans="1:8">
      <c r="A3946">
        <v>2411</v>
      </c>
      <c r="B3946" t="s">
        <v>477</v>
      </c>
      <c r="C3946">
        <v>73</v>
      </c>
      <c r="D3946" t="s">
        <v>642</v>
      </c>
      <c r="E3946">
        <v>681</v>
      </c>
      <c r="F3946" s="48" t="str">
        <f t="shared" si="61"/>
        <v>Tỉnh Hà GiangHuyện Quang BìnhXã Bằng Lang</v>
      </c>
      <c r="G3946" t="s">
        <v>8014</v>
      </c>
      <c r="H3946">
        <v>8648</v>
      </c>
    </row>
    <row r="3947" spans="1:8">
      <c r="A3947">
        <v>2412</v>
      </c>
      <c r="B3947" t="s">
        <v>477</v>
      </c>
      <c r="C3947">
        <v>73</v>
      </c>
      <c r="D3947" t="s">
        <v>642</v>
      </c>
      <c r="E3947">
        <v>681</v>
      </c>
      <c r="F3947" s="48" t="str">
        <f t="shared" si="61"/>
        <v>Tỉnh Hà GiangHuyện Quang BìnhXã Tân Trịnh</v>
      </c>
      <c r="G3947" t="s">
        <v>8015</v>
      </c>
      <c r="H3947">
        <v>8649</v>
      </c>
    </row>
    <row r="3948" spans="1:8">
      <c r="A3948">
        <v>2413</v>
      </c>
      <c r="B3948" t="s">
        <v>477</v>
      </c>
      <c r="C3948">
        <v>73</v>
      </c>
      <c r="D3948" t="s">
        <v>642</v>
      </c>
      <c r="E3948">
        <v>681</v>
      </c>
      <c r="F3948" s="48" t="str">
        <f t="shared" si="61"/>
        <v>Tỉnh Hà GiangHuyện Quang BìnhXã Yên Hà</v>
      </c>
      <c r="G3948" t="s">
        <v>8016</v>
      </c>
      <c r="H3948">
        <v>8650</v>
      </c>
    </row>
    <row r="3949" spans="1:8">
      <c r="A3949">
        <v>2414</v>
      </c>
      <c r="B3949" t="s">
        <v>477</v>
      </c>
      <c r="C3949">
        <v>73</v>
      </c>
      <c r="D3949" t="s">
        <v>642</v>
      </c>
      <c r="E3949">
        <v>681</v>
      </c>
      <c r="F3949" s="48" t="str">
        <f t="shared" si="61"/>
        <v>Tỉnh Hà GiangHuyện Quang BìnhXã Xuân Giang</v>
      </c>
      <c r="G3949" t="s">
        <v>1867</v>
      </c>
      <c r="H3949">
        <v>8651</v>
      </c>
    </row>
    <row r="3950" spans="1:8">
      <c r="A3950">
        <v>2415</v>
      </c>
      <c r="B3950" t="s">
        <v>477</v>
      </c>
      <c r="C3950">
        <v>73</v>
      </c>
      <c r="D3950" t="s">
        <v>642</v>
      </c>
      <c r="E3950">
        <v>681</v>
      </c>
      <c r="F3950" s="48" t="str">
        <f t="shared" si="61"/>
        <v>Tỉnh Hà GiangHuyện Quang BìnhXã Xuân Minh</v>
      </c>
      <c r="G3950" t="s">
        <v>6692</v>
      </c>
      <c r="H3950">
        <v>8652</v>
      </c>
    </row>
    <row r="3951" spans="1:8">
      <c r="A3951">
        <v>2416</v>
      </c>
      <c r="B3951" t="s">
        <v>477</v>
      </c>
      <c r="C3951">
        <v>73</v>
      </c>
      <c r="D3951" t="s">
        <v>642</v>
      </c>
      <c r="E3951">
        <v>681</v>
      </c>
      <c r="F3951" s="48" t="str">
        <f t="shared" si="61"/>
        <v>Tỉnh Hà GiangHuyện Quang BìnhXã Vĩ Thượng</v>
      </c>
      <c r="G3951" t="s">
        <v>8017</v>
      </c>
      <c r="H3951">
        <v>8653</v>
      </c>
    </row>
    <row r="3952" spans="1:8">
      <c r="A3952">
        <v>2417</v>
      </c>
      <c r="B3952" t="s">
        <v>477</v>
      </c>
      <c r="C3952">
        <v>73</v>
      </c>
      <c r="D3952" t="s">
        <v>642</v>
      </c>
      <c r="E3952">
        <v>681</v>
      </c>
      <c r="F3952" s="48" t="str">
        <f t="shared" si="61"/>
        <v>Tỉnh Hà GiangHuyện Quang BìnhThị trấn Yên Bình</v>
      </c>
      <c r="G3952" t="s">
        <v>3798</v>
      </c>
      <c r="H3952">
        <v>8654</v>
      </c>
    </row>
    <row r="3953" spans="1:8">
      <c r="A3953">
        <v>2418</v>
      </c>
      <c r="B3953" t="s">
        <v>477</v>
      </c>
      <c r="C3953">
        <v>73</v>
      </c>
      <c r="D3953" t="s">
        <v>642</v>
      </c>
      <c r="E3953">
        <v>681</v>
      </c>
      <c r="F3953" s="48" t="str">
        <f t="shared" si="61"/>
        <v>Tỉnh Hà GiangHuyện Quang BìnhXã Nà Khương</v>
      </c>
      <c r="G3953" t="s">
        <v>8018</v>
      </c>
      <c r="H3953">
        <v>8655</v>
      </c>
    </row>
    <row r="3954" spans="1:8">
      <c r="A3954">
        <v>2419</v>
      </c>
      <c r="B3954" t="s">
        <v>477</v>
      </c>
      <c r="C3954">
        <v>73</v>
      </c>
      <c r="D3954" t="s">
        <v>642</v>
      </c>
      <c r="E3954">
        <v>681</v>
      </c>
      <c r="F3954" s="48" t="str">
        <f t="shared" si="61"/>
        <v>Tỉnh Hà GiangHuyện Quang BìnhXã Tiên Yên</v>
      </c>
      <c r="G3954" t="s">
        <v>8019</v>
      </c>
      <c r="H3954">
        <v>8656</v>
      </c>
    </row>
    <row r="3955" spans="1:8">
      <c r="A3955">
        <v>2420</v>
      </c>
      <c r="B3955" t="s">
        <v>477</v>
      </c>
      <c r="C3955">
        <v>73</v>
      </c>
      <c r="D3955" t="s">
        <v>642</v>
      </c>
      <c r="E3955">
        <v>681</v>
      </c>
      <c r="F3955" s="48" t="str">
        <f t="shared" si="61"/>
        <v>Tỉnh Hà GiangHuyện Quang BìnhXã Tân Bắc</v>
      </c>
      <c r="G3955" t="s">
        <v>8020</v>
      </c>
      <c r="H3955">
        <v>8657</v>
      </c>
    </row>
    <row r="3956" spans="1:8">
      <c r="A3956">
        <v>2421</v>
      </c>
      <c r="B3956" t="s">
        <v>477</v>
      </c>
      <c r="C3956">
        <v>73</v>
      </c>
      <c r="D3956" t="s">
        <v>642</v>
      </c>
      <c r="E3956">
        <v>681</v>
      </c>
      <c r="F3956" s="48" t="str">
        <f t="shared" si="61"/>
        <v>Tỉnh Hà GiangHuyện Quang BìnhXã Hương Sơn</v>
      </c>
      <c r="G3956" t="s">
        <v>2904</v>
      </c>
      <c r="H3956">
        <v>8658</v>
      </c>
    </row>
    <row r="3957" spans="1:8">
      <c r="A3957">
        <v>4817</v>
      </c>
      <c r="B3957" t="s">
        <v>477</v>
      </c>
      <c r="C3957">
        <v>73</v>
      </c>
      <c r="D3957" t="s">
        <v>639</v>
      </c>
      <c r="E3957">
        <v>678</v>
      </c>
      <c r="F3957" s="48" t="str">
        <f t="shared" si="61"/>
        <v>Tỉnh Hà GiangHuyện Hoàng Su PhìXã Bản Phùng</v>
      </c>
      <c r="G3957" t="s">
        <v>1298</v>
      </c>
      <c r="H3957">
        <v>1</v>
      </c>
    </row>
    <row r="3958" spans="1:8">
      <c r="A3958">
        <v>4818</v>
      </c>
      <c r="B3958" t="s">
        <v>477</v>
      </c>
      <c r="C3958">
        <v>73</v>
      </c>
      <c r="D3958" t="s">
        <v>639</v>
      </c>
      <c r="E3958">
        <v>678</v>
      </c>
      <c r="F3958" s="48" t="str">
        <f t="shared" si="61"/>
        <v>Tỉnh Hà GiangHuyện Hoàng Su PhìXã Sán Xả Hồ</v>
      </c>
      <c r="G3958" t="s">
        <v>1299</v>
      </c>
      <c r="H3958">
        <v>2</v>
      </c>
    </row>
    <row r="3959" spans="1:8">
      <c r="A3959">
        <v>4819</v>
      </c>
      <c r="B3959" t="s">
        <v>477</v>
      </c>
      <c r="C3959">
        <v>73</v>
      </c>
      <c r="D3959" t="s">
        <v>639</v>
      </c>
      <c r="E3959">
        <v>678</v>
      </c>
      <c r="F3959" s="48" t="str">
        <f t="shared" si="61"/>
        <v>Tỉnh Hà GiangHuyện Hoàng Su PhìXã Tụ Nhân</v>
      </c>
      <c r="G3959" t="s">
        <v>1300</v>
      </c>
      <c r="H3959">
        <v>3</v>
      </c>
    </row>
    <row r="3960" spans="1:8">
      <c r="A3960">
        <v>4820</v>
      </c>
      <c r="B3960" t="s">
        <v>477</v>
      </c>
      <c r="C3960">
        <v>73</v>
      </c>
      <c r="D3960" t="s">
        <v>639</v>
      </c>
      <c r="E3960">
        <v>678</v>
      </c>
      <c r="F3960" s="48" t="str">
        <f t="shared" si="61"/>
        <v>Tỉnh Hà GiangHuyện Hoàng Su PhìXã Ngàm Đăng Vài</v>
      </c>
      <c r="G3960" t="s">
        <v>1301</v>
      </c>
      <c r="H3960">
        <v>4</v>
      </c>
    </row>
    <row r="3961" spans="1:8">
      <c r="A3961">
        <v>4821</v>
      </c>
      <c r="B3961" t="s">
        <v>477</v>
      </c>
      <c r="C3961">
        <v>73</v>
      </c>
      <c r="D3961" t="s">
        <v>639</v>
      </c>
      <c r="E3961">
        <v>678</v>
      </c>
      <c r="F3961" s="48" t="str">
        <f t="shared" si="61"/>
        <v>Tỉnh Hà GiangHuyện Hoàng Su PhìXã Bản Máy</v>
      </c>
      <c r="G3961" t="s">
        <v>1302</v>
      </c>
      <c r="H3961">
        <v>5</v>
      </c>
    </row>
    <row r="3962" spans="1:8">
      <c r="A3962">
        <v>4822</v>
      </c>
      <c r="B3962" t="s">
        <v>477</v>
      </c>
      <c r="C3962">
        <v>73</v>
      </c>
      <c r="D3962" t="s">
        <v>639</v>
      </c>
      <c r="E3962">
        <v>678</v>
      </c>
      <c r="F3962" s="48" t="str">
        <f t="shared" si="61"/>
        <v>Tỉnh Hà GiangHuyện Hoàng Su PhìXã Pố Lồ</v>
      </c>
      <c r="G3962" t="s">
        <v>1303</v>
      </c>
      <c r="H3962">
        <v>6</v>
      </c>
    </row>
    <row r="3963" spans="1:8">
      <c r="A3963">
        <v>4823</v>
      </c>
      <c r="B3963" t="s">
        <v>477</v>
      </c>
      <c r="C3963">
        <v>73</v>
      </c>
      <c r="D3963" t="s">
        <v>639</v>
      </c>
      <c r="E3963">
        <v>678</v>
      </c>
      <c r="F3963" s="48" t="str">
        <f t="shared" si="61"/>
        <v>Tỉnh Hà GiangHuyện Hoàng Su PhìXã Hồ Thầu</v>
      </c>
      <c r="G3963" t="s">
        <v>1304</v>
      </c>
      <c r="H3963">
        <v>7</v>
      </c>
    </row>
    <row r="3964" spans="1:8">
      <c r="A3964">
        <v>4824</v>
      </c>
      <c r="B3964" t="s">
        <v>477</v>
      </c>
      <c r="C3964">
        <v>73</v>
      </c>
      <c r="D3964" t="s">
        <v>639</v>
      </c>
      <c r="E3964">
        <v>678</v>
      </c>
      <c r="F3964" s="48" t="str">
        <f t="shared" si="61"/>
        <v>Tỉnh Hà GiangHuyện Hoàng Su PhìXã Nậm Dịch</v>
      </c>
      <c r="G3964" t="s">
        <v>1305</v>
      </c>
      <c r="H3964">
        <v>8</v>
      </c>
    </row>
    <row r="3965" spans="1:8">
      <c r="A3965">
        <v>4825</v>
      </c>
      <c r="B3965" t="s">
        <v>477</v>
      </c>
      <c r="C3965">
        <v>73</v>
      </c>
      <c r="D3965" t="s">
        <v>639</v>
      </c>
      <c r="E3965">
        <v>678</v>
      </c>
      <c r="F3965" s="48" t="str">
        <f t="shared" si="61"/>
        <v>Tỉnh Hà GiangHuyện Hoàng Su PhìXã Nam Sơn</v>
      </c>
      <c r="G3965" t="s">
        <v>1306</v>
      </c>
      <c r="H3965">
        <v>9</v>
      </c>
    </row>
    <row r="3966" spans="1:8">
      <c r="A3966">
        <v>4826</v>
      </c>
      <c r="B3966" t="s">
        <v>477</v>
      </c>
      <c r="C3966">
        <v>73</v>
      </c>
      <c r="D3966" t="s">
        <v>639</v>
      </c>
      <c r="E3966">
        <v>678</v>
      </c>
      <c r="F3966" s="48" t="str">
        <f t="shared" si="61"/>
        <v>Tỉnh Hà GiangHuyện Hoàng Su PhìXã Túng Sán</v>
      </c>
      <c r="G3966" t="s">
        <v>1307</v>
      </c>
      <c r="H3966">
        <v>10</v>
      </c>
    </row>
    <row r="3967" spans="1:8">
      <c r="A3967">
        <v>4827</v>
      </c>
      <c r="B3967" t="s">
        <v>477</v>
      </c>
      <c r="C3967">
        <v>73</v>
      </c>
      <c r="D3967" t="s">
        <v>639</v>
      </c>
      <c r="E3967">
        <v>678</v>
      </c>
      <c r="F3967" s="48" t="str">
        <f t="shared" si="61"/>
        <v>Tỉnh Hà GiangHuyện Hoàng Su PhìXã Chiến Phố</v>
      </c>
      <c r="G3967" t="s">
        <v>1308</v>
      </c>
      <c r="H3967">
        <v>11</v>
      </c>
    </row>
    <row r="3968" spans="1:8">
      <c r="A3968">
        <v>4828</v>
      </c>
      <c r="B3968" t="s">
        <v>477</v>
      </c>
      <c r="C3968">
        <v>73</v>
      </c>
      <c r="D3968" t="s">
        <v>639</v>
      </c>
      <c r="E3968">
        <v>678</v>
      </c>
      <c r="F3968" s="48" t="str">
        <f t="shared" si="61"/>
        <v>Tỉnh Hà GiangHuyện Hoàng Su PhìXã Nậm Khòa</v>
      </c>
      <c r="G3968" t="s">
        <v>1309</v>
      </c>
      <c r="H3968">
        <v>12</v>
      </c>
    </row>
    <row r="3969" spans="1:8">
      <c r="A3969">
        <v>4829</v>
      </c>
      <c r="B3969" t="s">
        <v>477</v>
      </c>
      <c r="C3969">
        <v>73</v>
      </c>
      <c r="D3969" t="s">
        <v>639</v>
      </c>
      <c r="E3969">
        <v>678</v>
      </c>
      <c r="F3969" s="48" t="str">
        <f t="shared" si="61"/>
        <v>Tỉnh Hà GiangHuyện Hoàng Su PhìXã Thàng Tín</v>
      </c>
      <c r="G3969" t="s">
        <v>1310</v>
      </c>
      <c r="H3969">
        <v>13</v>
      </c>
    </row>
    <row r="3970" spans="1:8">
      <c r="A3970">
        <v>4830</v>
      </c>
      <c r="B3970" t="s">
        <v>477</v>
      </c>
      <c r="C3970">
        <v>73</v>
      </c>
      <c r="D3970" t="s">
        <v>639</v>
      </c>
      <c r="E3970">
        <v>678</v>
      </c>
      <c r="F3970" s="48" t="str">
        <f t="shared" ref="F3970:F4033" si="62">B3970&amp;D3970&amp;G3970</f>
        <v>Tỉnh Hà GiangHuyện Hoàng Su PhìXã Nậm Tỵ</v>
      </c>
      <c r="G3970" t="s">
        <v>1311</v>
      </c>
      <c r="H3970">
        <v>14</v>
      </c>
    </row>
    <row r="3971" spans="1:8">
      <c r="A3971">
        <v>4831</v>
      </c>
      <c r="B3971" t="s">
        <v>477</v>
      </c>
      <c r="C3971">
        <v>73</v>
      </c>
      <c r="D3971" t="s">
        <v>639</v>
      </c>
      <c r="E3971">
        <v>678</v>
      </c>
      <c r="F3971" s="48" t="str">
        <f t="shared" si="62"/>
        <v>Tỉnh Hà GiangHuyện Hoàng Su PhìThị trấn Vinh Quang</v>
      </c>
      <c r="G3971" t="s">
        <v>1312</v>
      </c>
      <c r="H3971">
        <v>15</v>
      </c>
    </row>
    <row r="3972" spans="1:8">
      <c r="A3972">
        <v>4832</v>
      </c>
      <c r="B3972" t="s">
        <v>477</v>
      </c>
      <c r="C3972">
        <v>73</v>
      </c>
      <c r="D3972" t="s">
        <v>639</v>
      </c>
      <c r="E3972">
        <v>678</v>
      </c>
      <c r="F3972" s="48" t="str">
        <f t="shared" si="62"/>
        <v>Tỉnh Hà GiangHuyện Hoàng Su PhìXã Pờ Ly Ngài</v>
      </c>
      <c r="G3972" t="s">
        <v>1313</v>
      </c>
      <c r="H3972">
        <v>16</v>
      </c>
    </row>
    <row r="3973" spans="1:8">
      <c r="A3973">
        <v>4833</v>
      </c>
      <c r="B3973" t="s">
        <v>477</v>
      </c>
      <c r="C3973">
        <v>73</v>
      </c>
      <c r="D3973" t="s">
        <v>639</v>
      </c>
      <c r="E3973">
        <v>678</v>
      </c>
      <c r="F3973" s="48" t="str">
        <f t="shared" si="62"/>
        <v>Tỉnh Hà GiangHuyện Hoàng Su PhìXã Bản Nhùng</v>
      </c>
      <c r="G3973" t="s">
        <v>1314</v>
      </c>
      <c r="H3973">
        <v>17</v>
      </c>
    </row>
    <row r="3974" spans="1:8">
      <c r="A3974">
        <v>4834</v>
      </c>
      <c r="B3974" t="s">
        <v>477</v>
      </c>
      <c r="C3974">
        <v>73</v>
      </c>
      <c r="D3974" t="s">
        <v>639</v>
      </c>
      <c r="E3974">
        <v>678</v>
      </c>
      <c r="F3974" s="48" t="str">
        <f t="shared" si="62"/>
        <v>Tỉnh Hà GiangHuyện Hoàng Su PhìXã Tả Sử Choóng</v>
      </c>
      <c r="G3974" t="s">
        <v>1315</v>
      </c>
      <c r="H3974">
        <v>18</v>
      </c>
    </row>
    <row r="3975" spans="1:8">
      <c r="A3975">
        <v>4835</v>
      </c>
      <c r="B3975" t="s">
        <v>477</v>
      </c>
      <c r="C3975">
        <v>73</v>
      </c>
      <c r="D3975" t="s">
        <v>639</v>
      </c>
      <c r="E3975">
        <v>678</v>
      </c>
      <c r="F3975" s="48" t="str">
        <f t="shared" si="62"/>
        <v>Tỉnh Hà GiangHuyện Hoàng Su PhìXã Tân Tiến</v>
      </c>
      <c r="G3975" t="s">
        <v>1316</v>
      </c>
      <c r="H3975">
        <v>19</v>
      </c>
    </row>
    <row r="3976" spans="1:8">
      <c r="A3976">
        <v>4836</v>
      </c>
      <c r="B3976" t="s">
        <v>477</v>
      </c>
      <c r="C3976">
        <v>73</v>
      </c>
      <c r="D3976" t="s">
        <v>639</v>
      </c>
      <c r="E3976">
        <v>678</v>
      </c>
      <c r="F3976" s="48" t="str">
        <f t="shared" si="62"/>
        <v>Tỉnh Hà GiangHuyện Hoàng Su PhìXã Bản Luốc</v>
      </c>
      <c r="G3976" t="s">
        <v>1317</v>
      </c>
      <c r="H3976">
        <v>20</v>
      </c>
    </row>
    <row r="3977" spans="1:8">
      <c r="A3977">
        <v>4837</v>
      </c>
      <c r="B3977" t="s">
        <v>477</v>
      </c>
      <c r="C3977">
        <v>73</v>
      </c>
      <c r="D3977" t="s">
        <v>639</v>
      </c>
      <c r="E3977">
        <v>678</v>
      </c>
      <c r="F3977" s="48" t="str">
        <f t="shared" si="62"/>
        <v>Tỉnh Hà GiangHuyện Hoàng Su PhìXã Đản Ván</v>
      </c>
      <c r="G3977" t="s">
        <v>1318</v>
      </c>
      <c r="H3977">
        <v>21</v>
      </c>
    </row>
    <row r="3978" spans="1:8">
      <c r="A3978">
        <v>4838</v>
      </c>
      <c r="B3978" t="s">
        <v>477</v>
      </c>
      <c r="C3978">
        <v>73</v>
      </c>
      <c r="D3978" t="s">
        <v>639</v>
      </c>
      <c r="E3978">
        <v>678</v>
      </c>
      <c r="F3978" s="48" t="str">
        <f t="shared" si="62"/>
        <v>Tỉnh Hà GiangHuyện Hoàng Su PhìXã Thèn Chu Phìn</v>
      </c>
      <c r="G3978" t="s">
        <v>1319</v>
      </c>
      <c r="H3978">
        <v>22</v>
      </c>
    </row>
    <row r="3979" spans="1:8">
      <c r="A3979">
        <v>4839</v>
      </c>
      <c r="B3979" t="s">
        <v>477</v>
      </c>
      <c r="C3979">
        <v>73</v>
      </c>
      <c r="D3979" t="s">
        <v>639</v>
      </c>
      <c r="E3979">
        <v>678</v>
      </c>
      <c r="F3979" s="48" t="str">
        <f t="shared" si="62"/>
        <v>Tỉnh Hà GiangHuyện Hoàng Su PhìXã Thông Nguyên</v>
      </c>
      <c r="G3979" t="s">
        <v>1320</v>
      </c>
      <c r="H3979">
        <v>23</v>
      </c>
    </row>
    <row r="3980" spans="1:8">
      <c r="A3980">
        <v>4840</v>
      </c>
      <c r="B3980" t="s">
        <v>477</v>
      </c>
      <c r="C3980">
        <v>73</v>
      </c>
      <c r="D3980" t="s">
        <v>639</v>
      </c>
      <c r="E3980">
        <v>678</v>
      </c>
      <c r="F3980" s="48" t="str">
        <f t="shared" si="62"/>
        <v>Tỉnh Hà GiangHuyện Hoàng Su PhìXã Nàng Đôn</v>
      </c>
      <c r="G3980" t="s">
        <v>1321</v>
      </c>
      <c r="H3980">
        <v>24</v>
      </c>
    </row>
    <row r="3981" spans="1:8">
      <c r="A3981">
        <v>4841</v>
      </c>
      <c r="B3981" t="s">
        <v>477</v>
      </c>
      <c r="C3981">
        <v>73</v>
      </c>
      <c r="D3981" t="s">
        <v>639</v>
      </c>
      <c r="E3981">
        <v>678</v>
      </c>
      <c r="F3981" s="48" t="str">
        <f t="shared" si="62"/>
        <v>Tỉnh Hà GiangHuyện Hoàng Su PhìXã Bản Péo</v>
      </c>
      <c r="G3981" t="s">
        <v>1322</v>
      </c>
      <c r="H3981">
        <v>25</v>
      </c>
    </row>
    <row r="3982" spans="1:8">
      <c r="A3982">
        <v>5707</v>
      </c>
      <c r="B3982" t="s">
        <v>519</v>
      </c>
      <c r="C3982">
        <v>94</v>
      </c>
      <c r="D3982" t="s">
        <v>850</v>
      </c>
      <c r="E3982">
        <v>889</v>
      </c>
      <c r="F3982" s="48" t="str">
        <f t="shared" si="62"/>
        <v>Tỉnh Hà NamHuyện Duy TiênXã Bạch Thượng</v>
      </c>
      <c r="G3982" t="s">
        <v>6854</v>
      </c>
      <c r="H3982">
        <v>6932</v>
      </c>
    </row>
    <row r="3983" spans="1:8">
      <c r="A3983">
        <v>5708</v>
      </c>
      <c r="B3983" t="s">
        <v>519</v>
      </c>
      <c r="C3983">
        <v>94</v>
      </c>
      <c r="D3983" t="s">
        <v>850</v>
      </c>
      <c r="E3983">
        <v>889</v>
      </c>
      <c r="F3983" s="48" t="str">
        <f t="shared" si="62"/>
        <v>Tỉnh Hà NamHuyện Duy TiênXã Yên Bắc</v>
      </c>
      <c r="G3983" t="s">
        <v>6855</v>
      </c>
      <c r="H3983">
        <v>6933</v>
      </c>
    </row>
    <row r="3984" spans="1:8">
      <c r="A3984">
        <v>5709</v>
      </c>
      <c r="B3984" t="s">
        <v>519</v>
      </c>
      <c r="C3984">
        <v>94</v>
      </c>
      <c r="D3984" t="s">
        <v>850</v>
      </c>
      <c r="E3984">
        <v>889</v>
      </c>
      <c r="F3984" s="48" t="str">
        <f t="shared" si="62"/>
        <v>Tỉnh Hà NamHuyện Duy TiênXã Duy Minh</v>
      </c>
      <c r="G3984" t="s">
        <v>6856</v>
      </c>
      <c r="H3984">
        <v>6934</v>
      </c>
    </row>
    <row r="3985" spans="1:8">
      <c r="A3985">
        <v>5710</v>
      </c>
      <c r="B3985" t="s">
        <v>519</v>
      </c>
      <c r="C3985">
        <v>94</v>
      </c>
      <c r="D3985" t="s">
        <v>850</v>
      </c>
      <c r="E3985">
        <v>889</v>
      </c>
      <c r="F3985" s="48" t="str">
        <f t="shared" si="62"/>
        <v>Tỉnh Hà NamHuyện Duy TiênThị trấn Đồng Văn</v>
      </c>
      <c r="G3985" t="s">
        <v>4203</v>
      </c>
      <c r="H3985">
        <v>6935</v>
      </c>
    </row>
    <row r="3986" spans="1:8">
      <c r="A3986">
        <v>5711</v>
      </c>
      <c r="B3986" t="s">
        <v>519</v>
      </c>
      <c r="C3986">
        <v>94</v>
      </c>
      <c r="D3986" t="s">
        <v>850</v>
      </c>
      <c r="E3986">
        <v>889</v>
      </c>
      <c r="F3986" s="48" t="str">
        <f t="shared" si="62"/>
        <v>Tỉnh Hà NamHuyện Duy TiênXã Hoàng Đông</v>
      </c>
      <c r="G3986" t="s">
        <v>6857</v>
      </c>
      <c r="H3986">
        <v>6936</v>
      </c>
    </row>
    <row r="3987" spans="1:8">
      <c r="A3987">
        <v>5712</v>
      </c>
      <c r="B3987" t="s">
        <v>519</v>
      </c>
      <c r="C3987">
        <v>94</v>
      </c>
      <c r="D3987" t="s">
        <v>850</v>
      </c>
      <c r="E3987">
        <v>889</v>
      </c>
      <c r="F3987" s="48" t="str">
        <f t="shared" si="62"/>
        <v>Tỉnh Hà NamHuyện Duy TiênXã Yên Nam</v>
      </c>
      <c r="G3987" t="s">
        <v>6858</v>
      </c>
      <c r="H3987">
        <v>6937</v>
      </c>
    </row>
    <row r="3988" spans="1:8">
      <c r="A3988">
        <v>5713</v>
      </c>
      <c r="B3988" t="s">
        <v>519</v>
      </c>
      <c r="C3988">
        <v>94</v>
      </c>
      <c r="D3988" t="s">
        <v>850</v>
      </c>
      <c r="E3988">
        <v>889</v>
      </c>
      <c r="F3988" s="48" t="str">
        <f t="shared" si="62"/>
        <v>Tỉnh Hà NamHuyện Duy TiênXã Tiên Hiệp</v>
      </c>
      <c r="G3988" t="s">
        <v>4857</v>
      </c>
      <c r="H3988">
        <v>6938</v>
      </c>
    </row>
    <row r="3989" spans="1:8">
      <c r="A3989">
        <v>5714</v>
      </c>
      <c r="B3989" t="s">
        <v>519</v>
      </c>
      <c r="C3989">
        <v>94</v>
      </c>
      <c r="D3989" t="s">
        <v>850</v>
      </c>
      <c r="E3989">
        <v>889</v>
      </c>
      <c r="F3989" s="48" t="str">
        <f t="shared" si="62"/>
        <v>Tỉnh Hà NamHuyện Duy TiênThị trấn Hòa Mạc</v>
      </c>
      <c r="G3989" t="s">
        <v>6859</v>
      </c>
      <c r="H3989">
        <v>6939</v>
      </c>
    </row>
    <row r="3990" spans="1:8">
      <c r="A3990">
        <v>5715</v>
      </c>
      <c r="B3990" t="s">
        <v>519</v>
      </c>
      <c r="C3990">
        <v>94</v>
      </c>
      <c r="D3990" t="s">
        <v>850</v>
      </c>
      <c r="E3990">
        <v>889</v>
      </c>
      <c r="F3990" s="48" t="str">
        <f t="shared" si="62"/>
        <v>Tỉnh Hà NamHuyện Duy TiênXã Châu Giang</v>
      </c>
      <c r="G3990" t="s">
        <v>6860</v>
      </c>
      <c r="H3990">
        <v>6940</v>
      </c>
    </row>
    <row r="3991" spans="1:8">
      <c r="A3991">
        <v>5716</v>
      </c>
      <c r="B3991" t="s">
        <v>519</v>
      </c>
      <c r="C3991">
        <v>94</v>
      </c>
      <c r="D3991" t="s">
        <v>850</v>
      </c>
      <c r="E3991">
        <v>889</v>
      </c>
      <c r="F3991" s="48" t="str">
        <f t="shared" si="62"/>
        <v>Tỉnh Hà NamHuyện Duy TiênXã Mộc Nam</v>
      </c>
      <c r="G3991" t="s">
        <v>6861</v>
      </c>
      <c r="H3991">
        <v>6941</v>
      </c>
    </row>
    <row r="3992" spans="1:8">
      <c r="A3992">
        <v>5717</v>
      </c>
      <c r="B3992" t="s">
        <v>519</v>
      </c>
      <c r="C3992">
        <v>94</v>
      </c>
      <c r="D3992" t="s">
        <v>850</v>
      </c>
      <c r="E3992">
        <v>889</v>
      </c>
      <c r="F3992" s="48" t="str">
        <f t="shared" si="62"/>
        <v>Tỉnh Hà NamHuyện Duy TiênXã Mộc Bắc</v>
      </c>
      <c r="G3992" t="s">
        <v>6862</v>
      </c>
      <c r="H3992">
        <v>6942</v>
      </c>
    </row>
    <row r="3993" spans="1:8">
      <c r="A3993">
        <v>5718</v>
      </c>
      <c r="B3993" t="s">
        <v>519</v>
      </c>
      <c r="C3993">
        <v>94</v>
      </c>
      <c r="D3993" t="s">
        <v>850</v>
      </c>
      <c r="E3993">
        <v>889</v>
      </c>
      <c r="F3993" s="48" t="str">
        <f t="shared" si="62"/>
        <v>Tỉnh Hà NamHuyện Duy TiênXã Duy Hải</v>
      </c>
      <c r="G3993" t="s">
        <v>4888</v>
      </c>
      <c r="H3993">
        <v>6943</v>
      </c>
    </row>
    <row r="3994" spans="1:8">
      <c r="A3994">
        <v>5719</v>
      </c>
      <c r="B3994" t="s">
        <v>519</v>
      </c>
      <c r="C3994">
        <v>94</v>
      </c>
      <c r="D3994" t="s">
        <v>850</v>
      </c>
      <c r="E3994">
        <v>889</v>
      </c>
      <c r="F3994" s="48" t="str">
        <f t="shared" si="62"/>
        <v>Tỉnh Hà NamHuyện Duy TiênXã Đọi Sơn</v>
      </c>
      <c r="G3994" t="s">
        <v>6863</v>
      </c>
      <c r="H3994">
        <v>6944</v>
      </c>
    </row>
    <row r="3995" spans="1:8">
      <c r="A3995">
        <v>5720</v>
      </c>
      <c r="B3995" t="s">
        <v>519</v>
      </c>
      <c r="C3995">
        <v>94</v>
      </c>
      <c r="D3995" t="s">
        <v>850</v>
      </c>
      <c r="E3995">
        <v>889</v>
      </c>
      <c r="F3995" s="48" t="str">
        <f t="shared" si="62"/>
        <v>Tỉnh Hà NamHuyện Duy TiênXã Chuyên Ngoại</v>
      </c>
      <c r="G3995" t="s">
        <v>6864</v>
      </c>
      <c r="H3995">
        <v>6945</v>
      </c>
    </row>
    <row r="3996" spans="1:8">
      <c r="A3996">
        <v>5721</v>
      </c>
      <c r="B3996" t="s">
        <v>519</v>
      </c>
      <c r="C3996">
        <v>94</v>
      </c>
      <c r="D3996" t="s">
        <v>850</v>
      </c>
      <c r="E3996">
        <v>889</v>
      </c>
      <c r="F3996" s="48" t="str">
        <f t="shared" si="62"/>
        <v>Tỉnh Hà NamHuyện Duy TiênXã Tiên Phong</v>
      </c>
      <c r="G3996" t="s">
        <v>3511</v>
      </c>
      <c r="H3996">
        <v>6946</v>
      </c>
    </row>
    <row r="3997" spans="1:8">
      <c r="A3997">
        <v>5722</v>
      </c>
      <c r="B3997" t="s">
        <v>519</v>
      </c>
      <c r="C3997">
        <v>94</v>
      </c>
      <c r="D3997" t="s">
        <v>850</v>
      </c>
      <c r="E3997">
        <v>889</v>
      </c>
      <c r="F3997" s="48" t="str">
        <f t="shared" si="62"/>
        <v>Tỉnh Hà NamHuyện Duy TiênXã Tiên Ngoại</v>
      </c>
      <c r="G3997" t="s">
        <v>6865</v>
      </c>
      <c r="H3997">
        <v>6947</v>
      </c>
    </row>
    <row r="3998" spans="1:8">
      <c r="A3998">
        <v>5723</v>
      </c>
      <c r="B3998" t="s">
        <v>519</v>
      </c>
      <c r="C3998">
        <v>94</v>
      </c>
      <c r="D3998" t="s">
        <v>850</v>
      </c>
      <c r="E3998">
        <v>889</v>
      </c>
      <c r="F3998" s="48" t="str">
        <f t="shared" si="62"/>
        <v>Tỉnh Hà NamHuyện Duy TiênXã Trác Văn</v>
      </c>
      <c r="G3998" t="s">
        <v>6866</v>
      </c>
      <c r="H3998">
        <v>6948</v>
      </c>
    </row>
    <row r="3999" spans="1:8">
      <c r="A3999">
        <v>5724</v>
      </c>
      <c r="B3999" t="s">
        <v>519</v>
      </c>
      <c r="C3999">
        <v>94</v>
      </c>
      <c r="D3999" t="s">
        <v>850</v>
      </c>
      <c r="E3999">
        <v>889</v>
      </c>
      <c r="F3999" s="48" t="str">
        <f t="shared" si="62"/>
        <v>Tỉnh Hà NamHuyện Duy TiênXã Tiên Nội</v>
      </c>
      <c r="G3999" t="s">
        <v>6867</v>
      </c>
      <c r="H3999">
        <v>6949</v>
      </c>
    </row>
    <row r="4000" spans="1:8">
      <c r="A4000">
        <v>5725</v>
      </c>
      <c r="B4000" t="s">
        <v>519</v>
      </c>
      <c r="C4000">
        <v>94</v>
      </c>
      <c r="D4000" t="s">
        <v>850</v>
      </c>
      <c r="E4000">
        <v>889</v>
      </c>
      <c r="F4000" s="48" t="str">
        <f t="shared" si="62"/>
        <v>Tỉnh Hà NamHuyện Duy TiênXã Tiên Tân</v>
      </c>
      <c r="G4000" t="s">
        <v>6868</v>
      </c>
      <c r="H4000">
        <v>6950</v>
      </c>
    </row>
    <row r="4001" spans="1:8">
      <c r="A4001">
        <v>5726</v>
      </c>
      <c r="B4001" t="s">
        <v>519</v>
      </c>
      <c r="C4001">
        <v>94</v>
      </c>
      <c r="D4001" t="s">
        <v>850</v>
      </c>
      <c r="E4001">
        <v>889</v>
      </c>
      <c r="F4001" s="48" t="str">
        <f t="shared" si="62"/>
        <v>Tỉnh Hà NamHuyện Duy TiênXã Châu Sơn</v>
      </c>
      <c r="G4001" t="s">
        <v>2224</v>
      </c>
      <c r="H4001">
        <v>6951</v>
      </c>
    </row>
    <row r="4002" spans="1:8">
      <c r="A4002">
        <v>5727</v>
      </c>
      <c r="B4002" t="s">
        <v>519</v>
      </c>
      <c r="C4002">
        <v>94</v>
      </c>
      <c r="D4002" t="s">
        <v>850</v>
      </c>
      <c r="E4002">
        <v>889</v>
      </c>
      <c r="F4002" s="48" t="str">
        <f t="shared" si="62"/>
        <v>Tỉnh Hà NamHuyện Duy TiênXã Tiên Hải</v>
      </c>
      <c r="G4002" t="s">
        <v>6869</v>
      </c>
      <c r="H4002">
        <v>6952</v>
      </c>
    </row>
    <row r="4003" spans="1:8">
      <c r="A4003">
        <v>5728</v>
      </c>
      <c r="B4003" t="s">
        <v>519</v>
      </c>
      <c r="C4003">
        <v>94</v>
      </c>
      <c r="D4003" t="s">
        <v>851</v>
      </c>
      <c r="E4003">
        <v>890</v>
      </c>
      <c r="F4003" s="48" t="str">
        <f t="shared" si="62"/>
        <v>Tỉnh Hà NamHuyện Kim BảngXã Tượng Lĩnh</v>
      </c>
      <c r="G4003" t="s">
        <v>5415</v>
      </c>
      <c r="H4003">
        <v>6953</v>
      </c>
    </row>
    <row r="4004" spans="1:8">
      <c r="A4004">
        <v>5729</v>
      </c>
      <c r="B4004" t="s">
        <v>519</v>
      </c>
      <c r="C4004">
        <v>94</v>
      </c>
      <c r="D4004" t="s">
        <v>851</v>
      </c>
      <c r="E4004">
        <v>890</v>
      </c>
      <c r="F4004" s="48" t="str">
        <f t="shared" si="62"/>
        <v>Tỉnh Hà NamHuyện Kim BảngXã Nhật Tựu</v>
      </c>
      <c r="G4004" t="s">
        <v>6870</v>
      </c>
      <c r="H4004">
        <v>6954</v>
      </c>
    </row>
    <row r="4005" spans="1:8">
      <c r="A4005">
        <v>5730</v>
      </c>
      <c r="B4005" t="s">
        <v>519</v>
      </c>
      <c r="C4005">
        <v>94</v>
      </c>
      <c r="D4005" t="s">
        <v>851</v>
      </c>
      <c r="E4005">
        <v>890</v>
      </c>
      <c r="F4005" s="48" t="str">
        <f t="shared" si="62"/>
        <v>Tỉnh Hà NamHuyện Kim BảngXã Ngọc Sơn</v>
      </c>
      <c r="G4005" t="s">
        <v>2740</v>
      </c>
      <c r="H4005">
        <v>6955</v>
      </c>
    </row>
    <row r="4006" spans="1:8">
      <c r="A4006">
        <v>5731</v>
      </c>
      <c r="B4006" t="s">
        <v>519</v>
      </c>
      <c r="C4006">
        <v>94</v>
      </c>
      <c r="D4006" t="s">
        <v>851</v>
      </c>
      <c r="E4006">
        <v>890</v>
      </c>
      <c r="F4006" s="48" t="str">
        <f t="shared" si="62"/>
        <v>Tỉnh Hà NamHuyện Kim BảngXã Đại Cương</v>
      </c>
      <c r="G4006" t="s">
        <v>6871</v>
      </c>
      <c r="H4006">
        <v>6956</v>
      </c>
    </row>
    <row r="4007" spans="1:8">
      <c r="A4007">
        <v>5732</v>
      </c>
      <c r="B4007" t="s">
        <v>519</v>
      </c>
      <c r="C4007">
        <v>94</v>
      </c>
      <c r="D4007" t="s">
        <v>851</v>
      </c>
      <c r="E4007">
        <v>890</v>
      </c>
      <c r="F4007" s="48" t="str">
        <f t="shared" si="62"/>
        <v>Tỉnh Hà NamHuyện Kim BảngXã Nhật Tân</v>
      </c>
      <c r="G4007" t="s">
        <v>3162</v>
      </c>
      <c r="H4007">
        <v>6957</v>
      </c>
    </row>
    <row r="4008" spans="1:8">
      <c r="A4008">
        <v>5733</v>
      </c>
      <c r="B4008" t="s">
        <v>519</v>
      </c>
      <c r="C4008">
        <v>94</v>
      </c>
      <c r="D4008" t="s">
        <v>851</v>
      </c>
      <c r="E4008">
        <v>890</v>
      </c>
      <c r="F4008" s="48" t="str">
        <f t="shared" si="62"/>
        <v>Tỉnh Hà NamHuyện Kim BảngThị trấn Quế</v>
      </c>
      <c r="G4008" t="s">
        <v>6872</v>
      </c>
      <c r="H4008">
        <v>6958</v>
      </c>
    </row>
    <row r="4009" spans="1:8">
      <c r="A4009">
        <v>5734</v>
      </c>
      <c r="B4009" t="s">
        <v>519</v>
      </c>
      <c r="C4009">
        <v>94</v>
      </c>
      <c r="D4009" t="s">
        <v>851</v>
      </c>
      <c r="E4009">
        <v>890</v>
      </c>
      <c r="F4009" s="48" t="str">
        <f t="shared" si="62"/>
        <v>Tỉnh Hà NamHuyện Kim BảngXã Nguyễn úy</v>
      </c>
      <c r="G4009" t="s">
        <v>6873</v>
      </c>
      <c r="H4009">
        <v>6959</v>
      </c>
    </row>
    <row r="4010" spans="1:8">
      <c r="A4010">
        <v>5735</v>
      </c>
      <c r="B4010" t="s">
        <v>519</v>
      </c>
      <c r="C4010">
        <v>94</v>
      </c>
      <c r="D4010" t="s">
        <v>851</v>
      </c>
      <c r="E4010">
        <v>890</v>
      </c>
      <c r="F4010" s="48" t="str">
        <f t="shared" si="62"/>
        <v>Tỉnh Hà NamHuyện Kim BảngXã Văn Xá</v>
      </c>
      <c r="G4010" t="s">
        <v>6874</v>
      </c>
      <c r="H4010">
        <v>6960</v>
      </c>
    </row>
    <row r="4011" spans="1:8">
      <c r="A4011">
        <v>5736</v>
      </c>
      <c r="B4011" t="s">
        <v>519</v>
      </c>
      <c r="C4011">
        <v>94</v>
      </c>
      <c r="D4011" t="s">
        <v>851</v>
      </c>
      <c r="E4011">
        <v>890</v>
      </c>
      <c r="F4011" s="48" t="str">
        <f t="shared" si="62"/>
        <v>Tỉnh Hà NamHuyện Kim BảngXã Khả Phong</v>
      </c>
      <c r="G4011" t="s">
        <v>6875</v>
      </c>
      <c r="H4011">
        <v>6961</v>
      </c>
    </row>
    <row r="4012" spans="1:8">
      <c r="A4012">
        <v>5737</v>
      </c>
      <c r="B4012" t="s">
        <v>519</v>
      </c>
      <c r="C4012">
        <v>94</v>
      </c>
      <c r="D4012" t="s">
        <v>851</v>
      </c>
      <c r="E4012">
        <v>890</v>
      </c>
      <c r="F4012" s="48" t="str">
        <f t="shared" si="62"/>
        <v>Tỉnh Hà NamHuyện Kim BảngXã Thi Sơn</v>
      </c>
      <c r="G4012" t="s">
        <v>6876</v>
      </c>
      <c r="H4012">
        <v>6962</v>
      </c>
    </row>
    <row r="4013" spans="1:8">
      <c r="A4013">
        <v>5738</v>
      </c>
      <c r="B4013" t="s">
        <v>519</v>
      </c>
      <c r="C4013">
        <v>94</v>
      </c>
      <c r="D4013" t="s">
        <v>851</v>
      </c>
      <c r="E4013">
        <v>890</v>
      </c>
      <c r="F4013" s="48" t="str">
        <f t="shared" si="62"/>
        <v>Tỉnh Hà NamHuyện Kim BảngXã Thanh Sơn</v>
      </c>
      <c r="G4013" t="s">
        <v>2097</v>
      </c>
      <c r="H4013">
        <v>6963</v>
      </c>
    </row>
    <row r="4014" spans="1:8">
      <c r="A4014">
        <v>5739</v>
      </c>
      <c r="B4014" t="s">
        <v>519</v>
      </c>
      <c r="C4014">
        <v>94</v>
      </c>
      <c r="D4014" t="s">
        <v>851</v>
      </c>
      <c r="E4014">
        <v>890</v>
      </c>
      <c r="F4014" s="48" t="str">
        <f t="shared" si="62"/>
        <v>Tỉnh Hà NamHuyện Kim BảngXã Ba Sao</v>
      </c>
      <c r="G4014" t="s">
        <v>3892</v>
      </c>
      <c r="H4014">
        <v>6964</v>
      </c>
    </row>
    <row r="4015" spans="1:8">
      <c r="A4015">
        <v>5740</v>
      </c>
      <c r="B4015" t="s">
        <v>519</v>
      </c>
      <c r="C4015">
        <v>94</v>
      </c>
      <c r="D4015" t="s">
        <v>851</v>
      </c>
      <c r="E4015">
        <v>890</v>
      </c>
      <c r="F4015" s="48" t="str">
        <f t="shared" si="62"/>
        <v>Tỉnh Hà NamHuyện Kim BảngXã Hoàng Tây</v>
      </c>
      <c r="G4015" t="s">
        <v>6877</v>
      </c>
      <c r="H4015">
        <v>6965</v>
      </c>
    </row>
    <row r="4016" spans="1:8">
      <c r="A4016">
        <v>5741</v>
      </c>
      <c r="B4016" t="s">
        <v>519</v>
      </c>
      <c r="C4016">
        <v>94</v>
      </c>
      <c r="D4016" t="s">
        <v>851</v>
      </c>
      <c r="E4016">
        <v>890</v>
      </c>
      <c r="F4016" s="48" t="str">
        <f t="shared" si="62"/>
        <v>Tỉnh Hà NamHuyện Kim BảngXã Lê Hồ</v>
      </c>
      <c r="G4016" t="s">
        <v>6878</v>
      </c>
      <c r="H4016">
        <v>6966</v>
      </c>
    </row>
    <row r="4017" spans="1:8">
      <c r="A4017">
        <v>5742</v>
      </c>
      <c r="B4017" t="s">
        <v>519</v>
      </c>
      <c r="C4017">
        <v>94</v>
      </c>
      <c r="D4017" t="s">
        <v>851</v>
      </c>
      <c r="E4017">
        <v>890</v>
      </c>
      <c r="F4017" s="48" t="str">
        <f t="shared" si="62"/>
        <v>Tỉnh Hà NamHuyện Kim BảngXã Đồng Hóa</v>
      </c>
      <c r="G4017" t="s">
        <v>6282</v>
      </c>
      <c r="H4017">
        <v>6967</v>
      </c>
    </row>
    <row r="4018" spans="1:8">
      <c r="A4018">
        <v>5743</v>
      </c>
      <c r="B4018" t="s">
        <v>519</v>
      </c>
      <c r="C4018">
        <v>94</v>
      </c>
      <c r="D4018" t="s">
        <v>851</v>
      </c>
      <c r="E4018">
        <v>890</v>
      </c>
      <c r="F4018" s="48" t="str">
        <f t="shared" si="62"/>
        <v>Tỉnh Hà NamHuyện Kim BảngXã Tân Sơn</v>
      </c>
      <c r="G4018" t="s">
        <v>1673</v>
      </c>
      <c r="H4018">
        <v>6968</v>
      </c>
    </row>
    <row r="4019" spans="1:8">
      <c r="A4019">
        <v>5744</v>
      </c>
      <c r="B4019" t="s">
        <v>519</v>
      </c>
      <c r="C4019">
        <v>94</v>
      </c>
      <c r="D4019" t="s">
        <v>851</v>
      </c>
      <c r="E4019">
        <v>890</v>
      </c>
      <c r="F4019" s="48" t="str">
        <f t="shared" si="62"/>
        <v>Tỉnh Hà NamHuyện Kim BảngXã Thụy Lôi</v>
      </c>
      <c r="G4019" t="s">
        <v>3175</v>
      </c>
      <c r="H4019">
        <v>6969</v>
      </c>
    </row>
    <row r="4020" spans="1:8">
      <c r="A4020">
        <v>5745</v>
      </c>
      <c r="B4020" t="s">
        <v>519</v>
      </c>
      <c r="C4020">
        <v>94</v>
      </c>
      <c r="D4020" t="s">
        <v>851</v>
      </c>
      <c r="E4020">
        <v>890</v>
      </c>
      <c r="F4020" s="48" t="str">
        <f t="shared" si="62"/>
        <v>Tỉnh Hà NamHuyện Kim BảngXã Kim Bình</v>
      </c>
      <c r="G4020" t="s">
        <v>2780</v>
      </c>
      <c r="H4020">
        <v>6970</v>
      </c>
    </row>
    <row r="4021" spans="1:8">
      <c r="A4021">
        <v>5746</v>
      </c>
      <c r="B4021" t="s">
        <v>519</v>
      </c>
      <c r="C4021">
        <v>94</v>
      </c>
      <c r="D4021" t="s">
        <v>851</v>
      </c>
      <c r="E4021">
        <v>890</v>
      </c>
      <c r="F4021" s="48" t="str">
        <f t="shared" si="62"/>
        <v>Tỉnh Hà NamHuyện Kim BảngXã Liên Sơn</v>
      </c>
      <c r="G4021" t="s">
        <v>3111</v>
      </c>
      <c r="H4021">
        <v>6971</v>
      </c>
    </row>
    <row r="4022" spans="1:8">
      <c r="A4022">
        <v>5747</v>
      </c>
      <c r="B4022" t="s">
        <v>519</v>
      </c>
      <c r="C4022">
        <v>94</v>
      </c>
      <c r="D4022" t="s">
        <v>853</v>
      </c>
      <c r="E4022">
        <v>892</v>
      </c>
      <c r="F4022" s="48" t="str">
        <f t="shared" si="62"/>
        <v>Tỉnh Hà NamHuyện Bình LụcXã Tràng An</v>
      </c>
      <c r="G4022" t="s">
        <v>2489</v>
      </c>
      <c r="H4022">
        <v>6972</v>
      </c>
    </row>
    <row r="4023" spans="1:8">
      <c r="A4023">
        <v>5748</v>
      </c>
      <c r="B4023" t="s">
        <v>519</v>
      </c>
      <c r="C4023">
        <v>94</v>
      </c>
      <c r="D4023" t="s">
        <v>853</v>
      </c>
      <c r="E4023">
        <v>892</v>
      </c>
      <c r="F4023" s="48" t="str">
        <f t="shared" si="62"/>
        <v>Tỉnh Hà NamHuyện Bình LụcXã Đồng Du</v>
      </c>
      <c r="G4023" t="s">
        <v>6879</v>
      </c>
      <c r="H4023">
        <v>6973</v>
      </c>
    </row>
    <row r="4024" spans="1:8">
      <c r="A4024">
        <v>5749</v>
      </c>
      <c r="B4024" t="s">
        <v>519</v>
      </c>
      <c r="C4024">
        <v>94</v>
      </c>
      <c r="D4024" t="s">
        <v>853</v>
      </c>
      <c r="E4024">
        <v>892</v>
      </c>
      <c r="F4024" s="48" t="str">
        <f t="shared" si="62"/>
        <v>Tỉnh Hà NamHuyện Bình LụcXã Đồn Xá</v>
      </c>
      <c r="G4024" t="s">
        <v>6880</v>
      </c>
      <c r="H4024">
        <v>6974</v>
      </c>
    </row>
    <row r="4025" spans="1:8">
      <c r="A4025">
        <v>5750</v>
      </c>
      <c r="B4025" t="s">
        <v>519</v>
      </c>
      <c r="C4025">
        <v>94</v>
      </c>
      <c r="D4025" t="s">
        <v>853</v>
      </c>
      <c r="E4025">
        <v>892</v>
      </c>
      <c r="F4025" s="48" t="str">
        <f t="shared" si="62"/>
        <v>Tỉnh Hà NamHuyện Bình LụcXã An Ninh</v>
      </c>
      <c r="G4025" t="s">
        <v>6292</v>
      </c>
      <c r="H4025">
        <v>6975</v>
      </c>
    </row>
    <row r="4026" spans="1:8">
      <c r="A4026">
        <v>5751</v>
      </c>
      <c r="B4026" t="s">
        <v>519</v>
      </c>
      <c r="C4026">
        <v>94</v>
      </c>
      <c r="D4026" t="s">
        <v>853</v>
      </c>
      <c r="E4026">
        <v>892</v>
      </c>
      <c r="F4026" s="48" t="str">
        <f t="shared" si="62"/>
        <v>Tỉnh Hà NamHuyện Bình LụcXã Bối Cầu</v>
      </c>
      <c r="G4026" t="s">
        <v>6881</v>
      </c>
      <c r="H4026">
        <v>6976</v>
      </c>
    </row>
    <row r="4027" spans="1:8">
      <c r="A4027">
        <v>5752</v>
      </c>
      <c r="B4027" t="s">
        <v>519</v>
      </c>
      <c r="C4027">
        <v>94</v>
      </c>
      <c r="D4027" t="s">
        <v>853</v>
      </c>
      <c r="E4027">
        <v>892</v>
      </c>
      <c r="F4027" s="48" t="str">
        <f t="shared" si="62"/>
        <v>Tỉnh Hà NamHuyện Bình LụcXã La Sơn</v>
      </c>
      <c r="G4027" t="s">
        <v>6882</v>
      </c>
      <c r="H4027">
        <v>6977</v>
      </c>
    </row>
    <row r="4028" spans="1:8">
      <c r="A4028">
        <v>5753</v>
      </c>
      <c r="B4028" t="s">
        <v>519</v>
      </c>
      <c r="C4028">
        <v>94</v>
      </c>
      <c r="D4028" t="s">
        <v>853</v>
      </c>
      <c r="E4028">
        <v>892</v>
      </c>
      <c r="F4028" s="48" t="str">
        <f t="shared" si="62"/>
        <v>Tỉnh Hà NamHuyện Bình LụcXã Ngọc Lũ</v>
      </c>
      <c r="G4028" t="s">
        <v>6884</v>
      </c>
      <c r="H4028">
        <v>6979</v>
      </c>
    </row>
    <row r="4029" spans="1:8">
      <c r="A4029">
        <v>5754</v>
      </c>
      <c r="B4029" t="s">
        <v>519</v>
      </c>
      <c r="C4029">
        <v>94</v>
      </c>
      <c r="D4029" t="s">
        <v>853</v>
      </c>
      <c r="E4029">
        <v>892</v>
      </c>
      <c r="F4029" s="48" t="str">
        <f t="shared" si="62"/>
        <v>Tỉnh Hà NamHuyện Bình LụcXã An Mỹ</v>
      </c>
      <c r="G4029" t="s">
        <v>3499</v>
      </c>
      <c r="H4029">
        <v>6980</v>
      </c>
    </row>
    <row r="4030" spans="1:8">
      <c r="A4030">
        <v>5755</v>
      </c>
      <c r="B4030" t="s">
        <v>519</v>
      </c>
      <c r="C4030">
        <v>94</v>
      </c>
      <c r="D4030" t="s">
        <v>853</v>
      </c>
      <c r="E4030">
        <v>892</v>
      </c>
      <c r="F4030" s="48" t="str">
        <f t="shared" si="62"/>
        <v>Tỉnh Hà NamHuyện Bình LụcXã An Nội</v>
      </c>
      <c r="G4030" t="s">
        <v>6885</v>
      </c>
      <c r="H4030">
        <v>6981</v>
      </c>
    </row>
    <row r="4031" spans="1:8">
      <c r="A4031">
        <v>5756</v>
      </c>
      <c r="B4031" t="s">
        <v>519</v>
      </c>
      <c r="C4031">
        <v>94</v>
      </c>
      <c r="D4031" t="s">
        <v>853</v>
      </c>
      <c r="E4031">
        <v>892</v>
      </c>
      <c r="F4031" s="48" t="str">
        <f t="shared" si="62"/>
        <v>Tỉnh Hà NamHuyện Bình LụcXã An Lão</v>
      </c>
      <c r="G4031" t="s">
        <v>6886</v>
      </c>
      <c r="H4031">
        <v>6982</v>
      </c>
    </row>
    <row r="4032" spans="1:8">
      <c r="A4032">
        <v>5757</v>
      </c>
      <c r="B4032" t="s">
        <v>519</v>
      </c>
      <c r="C4032">
        <v>94</v>
      </c>
      <c r="D4032" t="s">
        <v>853</v>
      </c>
      <c r="E4032">
        <v>892</v>
      </c>
      <c r="F4032" s="48" t="str">
        <f t="shared" si="62"/>
        <v>Tỉnh Hà NamHuyện Bình LụcXã Tiêu Động</v>
      </c>
      <c r="G4032" t="s">
        <v>6887</v>
      </c>
      <c r="H4032">
        <v>6983</v>
      </c>
    </row>
    <row r="4033" spans="1:8">
      <c r="A4033">
        <v>5758</v>
      </c>
      <c r="B4033" t="s">
        <v>519</v>
      </c>
      <c r="C4033">
        <v>94</v>
      </c>
      <c r="D4033" t="s">
        <v>853</v>
      </c>
      <c r="E4033">
        <v>892</v>
      </c>
      <c r="F4033" s="48" t="str">
        <f t="shared" si="62"/>
        <v>Tỉnh Hà NamHuyện Bình LụcThị trấn Bình Mỹ</v>
      </c>
      <c r="G4033" t="s">
        <v>6888</v>
      </c>
      <c r="H4033">
        <v>6984</v>
      </c>
    </row>
    <row r="4034" spans="1:8">
      <c r="A4034">
        <v>5759</v>
      </c>
      <c r="B4034" t="s">
        <v>519</v>
      </c>
      <c r="C4034">
        <v>94</v>
      </c>
      <c r="D4034" t="s">
        <v>853</v>
      </c>
      <c r="E4034">
        <v>892</v>
      </c>
      <c r="F4034" s="48" t="str">
        <f t="shared" ref="F4034:F4097" si="63">B4034&amp;D4034&amp;G4034</f>
        <v>Tỉnh Hà NamHuyện Bình LụcXã Bình Nghĩa</v>
      </c>
      <c r="G4034" t="s">
        <v>6889</v>
      </c>
      <c r="H4034">
        <v>6985</v>
      </c>
    </row>
    <row r="4035" spans="1:8">
      <c r="A4035">
        <v>5760</v>
      </c>
      <c r="B4035" t="s">
        <v>519</v>
      </c>
      <c r="C4035">
        <v>94</v>
      </c>
      <c r="D4035" t="s">
        <v>853</v>
      </c>
      <c r="E4035">
        <v>892</v>
      </c>
      <c r="F4035" s="48" t="str">
        <f t="shared" si="63"/>
        <v>Tỉnh Hà NamHuyện Bình LụcXã Đinh Xá</v>
      </c>
      <c r="G4035" t="s">
        <v>6890</v>
      </c>
      <c r="H4035">
        <v>6986</v>
      </c>
    </row>
    <row r="4036" spans="1:8">
      <c r="A4036">
        <v>5761</v>
      </c>
      <c r="B4036" t="s">
        <v>519</v>
      </c>
      <c r="C4036">
        <v>94</v>
      </c>
      <c r="D4036" t="s">
        <v>853</v>
      </c>
      <c r="E4036">
        <v>892</v>
      </c>
      <c r="F4036" s="48" t="str">
        <f t="shared" si="63"/>
        <v>Tỉnh Hà NamHuyện Bình LụcXã Hưng Công</v>
      </c>
      <c r="G4036" t="s">
        <v>6891</v>
      </c>
      <c r="H4036">
        <v>6987</v>
      </c>
    </row>
    <row r="4037" spans="1:8">
      <c r="A4037">
        <v>5762</v>
      </c>
      <c r="B4037" t="s">
        <v>519</v>
      </c>
      <c r="C4037">
        <v>94</v>
      </c>
      <c r="D4037" t="s">
        <v>853</v>
      </c>
      <c r="E4037">
        <v>892</v>
      </c>
      <c r="F4037" s="48" t="str">
        <f t="shared" si="63"/>
        <v>Tỉnh Hà NamHuyện Bình LụcXã Vũ Bản</v>
      </c>
      <c r="G4037" t="s">
        <v>6892</v>
      </c>
      <c r="H4037">
        <v>6988</v>
      </c>
    </row>
    <row r="4038" spans="1:8">
      <c r="A4038">
        <v>5763</v>
      </c>
      <c r="B4038" t="s">
        <v>519</v>
      </c>
      <c r="C4038">
        <v>94</v>
      </c>
      <c r="D4038" t="s">
        <v>853</v>
      </c>
      <c r="E4038">
        <v>892</v>
      </c>
      <c r="F4038" s="48" t="str">
        <f t="shared" si="63"/>
        <v>Tỉnh Hà NamHuyện Bình LụcXã Bồ Đề</v>
      </c>
      <c r="G4038" t="s">
        <v>6893</v>
      </c>
      <c r="H4038">
        <v>6989</v>
      </c>
    </row>
    <row r="4039" spans="1:8">
      <c r="A4039">
        <v>5764</v>
      </c>
      <c r="B4039" t="s">
        <v>519</v>
      </c>
      <c r="C4039">
        <v>94</v>
      </c>
      <c r="D4039" t="s">
        <v>853</v>
      </c>
      <c r="E4039">
        <v>892</v>
      </c>
      <c r="F4039" s="48" t="str">
        <f t="shared" si="63"/>
        <v>Tỉnh Hà NamHuyện Bình LụcXã Trung Lương</v>
      </c>
      <c r="G4039" t="s">
        <v>4464</v>
      </c>
      <c r="H4039">
        <v>6990</v>
      </c>
    </row>
    <row r="4040" spans="1:8">
      <c r="A4040">
        <v>5765</v>
      </c>
      <c r="B4040" t="s">
        <v>519</v>
      </c>
      <c r="C4040">
        <v>94</v>
      </c>
      <c r="D4040" t="s">
        <v>853</v>
      </c>
      <c r="E4040">
        <v>892</v>
      </c>
      <c r="F4040" s="48" t="str">
        <f t="shared" si="63"/>
        <v>Tỉnh Hà NamHuyện Bình LụcXã Mỹ Thọ</v>
      </c>
      <c r="G4040" t="s">
        <v>3882</v>
      </c>
      <c r="H4040">
        <v>6991</v>
      </c>
    </row>
    <row r="4041" spans="1:8">
      <c r="A4041">
        <v>5766</v>
      </c>
      <c r="B4041" t="s">
        <v>519</v>
      </c>
      <c r="C4041">
        <v>94</v>
      </c>
      <c r="D4041" t="s">
        <v>853</v>
      </c>
      <c r="E4041">
        <v>892</v>
      </c>
      <c r="F4041" s="48" t="str">
        <f t="shared" si="63"/>
        <v>Tỉnh Hà NamHuyện Bình LụcXã An Đổ</v>
      </c>
      <c r="G4041" t="s">
        <v>6894</v>
      </c>
      <c r="H4041">
        <v>6992</v>
      </c>
    </row>
    <row r="4042" spans="1:8">
      <c r="A4042">
        <v>5767</v>
      </c>
      <c r="B4042" t="s">
        <v>519</v>
      </c>
      <c r="C4042">
        <v>94</v>
      </c>
      <c r="D4042" t="s">
        <v>852</v>
      </c>
      <c r="E4042">
        <v>891</v>
      </c>
      <c r="F4042" s="48" t="str">
        <f t="shared" si="63"/>
        <v>Tỉnh Hà NamHuyện Thanh LiêmXã Liêm Tiết</v>
      </c>
      <c r="G4042" t="s">
        <v>6895</v>
      </c>
      <c r="H4042">
        <v>6993</v>
      </c>
    </row>
    <row r="4043" spans="1:8">
      <c r="A4043">
        <v>5768</v>
      </c>
      <c r="B4043" t="s">
        <v>519</v>
      </c>
      <c r="C4043">
        <v>94</v>
      </c>
      <c r="D4043" t="s">
        <v>852</v>
      </c>
      <c r="E4043">
        <v>891</v>
      </c>
      <c r="F4043" s="48" t="str">
        <f t="shared" si="63"/>
        <v>Tỉnh Hà NamHuyện Thanh LiêmXã Liêm Phong</v>
      </c>
      <c r="G4043" t="s">
        <v>6896</v>
      </c>
      <c r="H4043">
        <v>6994</v>
      </c>
    </row>
    <row r="4044" spans="1:8">
      <c r="A4044">
        <v>5769</v>
      </c>
      <c r="B4044" t="s">
        <v>519</v>
      </c>
      <c r="C4044">
        <v>94</v>
      </c>
      <c r="D4044" t="s">
        <v>852</v>
      </c>
      <c r="E4044">
        <v>891</v>
      </c>
      <c r="F4044" s="48" t="str">
        <f t="shared" si="63"/>
        <v>Tỉnh Hà NamHuyện Thanh LiêmThị trấn Kiện Khê</v>
      </c>
      <c r="G4044" t="s">
        <v>6897</v>
      </c>
      <c r="H4044">
        <v>6995</v>
      </c>
    </row>
    <row r="4045" spans="1:8">
      <c r="A4045">
        <v>5770</v>
      </c>
      <c r="B4045" t="s">
        <v>519</v>
      </c>
      <c r="C4045">
        <v>94</v>
      </c>
      <c r="D4045" t="s">
        <v>852</v>
      </c>
      <c r="E4045">
        <v>891</v>
      </c>
      <c r="F4045" s="48" t="str">
        <f t="shared" si="63"/>
        <v>Tỉnh Hà NamHuyện Thanh LiêmXã Thanh Tuyền</v>
      </c>
      <c r="G4045" t="s">
        <v>6550</v>
      </c>
      <c r="H4045">
        <v>6996</v>
      </c>
    </row>
    <row r="4046" spans="1:8">
      <c r="A4046">
        <v>5771</v>
      </c>
      <c r="B4046" t="s">
        <v>519</v>
      </c>
      <c r="C4046">
        <v>94</v>
      </c>
      <c r="D4046" t="s">
        <v>852</v>
      </c>
      <c r="E4046">
        <v>891</v>
      </c>
      <c r="F4046" s="48" t="str">
        <f t="shared" si="63"/>
        <v>Tỉnh Hà NamHuyện Thanh LiêmXã Thanh Hương</v>
      </c>
      <c r="G4046" t="s">
        <v>5648</v>
      </c>
      <c r="H4046">
        <v>6997</v>
      </c>
    </row>
    <row r="4047" spans="1:8">
      <c r="A4047">
        <v>5772</v>
      </c>
      <c r="B4047" t="s">
        <v>519</v>
      </c>
      <c r="C4047">
        <v>94</v>
      </c>
      <c r="D4047" t="s">
        <v>852</v>
      </c>
      <c r="E4047">
        <v>891</v>
      </c>
      <c r="F4047" s="48" t="str">
        <f t="shared" si="63"/>
        <v>Tỉnh Hà NamHuyện Thanh LiêmXã Thanh Nghị</v>
      </c>
      <c r="G4047" t="s">
        <v>6898</v>
      </c>
      <c r="H4047">
        <v>6998</v>
      </c>
    </row>
    <row r="4048" spans="1:8">
      <c r="A4048">
        <v>5773</v>
      </c>
      <c r="B4048" t="s">
        <v>519</v>
      </c>
      <c r="C4048">
        <v>94</v>
      </c>
      <c r="D4048" t="s">
        <v>852</v>
      </c>
      <c r="E4048">
        <v>891</v>
      </c>
      <c r="F4048" s="48" t="str">
        <f t="shared" si="63"/>
        <v>Tỉnh Hà NamHuyện Thanh LiêmXã Thanh Tâm</v>
      </c>
      <c r="G4048" t="s">
        <v>6899</v>
      </c>
      <c r="H4048">
        <v>6999</v>
      </c>
    </row>
    <row r="4049" spans="1:8">
      <c r="A4049">
        <v>5774</v>
      </c>
      <c r="B4049" t="s">
        <v>519</v>
      </c>
      <c r="C4049">
        <v>94</v>
      </c>
      <c r="D4049" t="s">
        <v>852</v>
      </c>
      <c r="E4049">
        <v>891</v>
      </c>
      <c r="F4049" s="48" t="str">
        <f t="shared" si="63"/>
        <v>Tỉnh Hà NamHuyện Thanh LiêmXã Thanh Nguyên</v>
      </c>
      <c r="G4049" t="s">
        <v>6900</v>
      </c>
      <c r="H4049">
        <v>7000</v>
      </c>
    </row>
    <row r="4050" spans="1:8">
      <c r="A4050">
        <v>5775</v>
      </c>
      <c r="B4050" t="s">
        <v>519</v>
      </c>
      <c r="C4050">
        <v>94</v>
      </c>
      <c r="D4050" t="s">
        <v>852</v>
      </c>
      <c r="E4050">
        <v>891</v>
      </c>
      <c r="F4050" s="48" t="str">
        <f t="shared" si="63"/>
        <v>Tỉnh Hà NamHuyện Thanh LiêmXã Liêm Túc</v>
      </c>
      <c r="G4050" t="s">
        <v>6901</v>
      </c>
      <c r="H4050">
        <v>7001</v>
      </c>
    </row>
    <row r="4051" spans="1:8">
      <c r="A4051">
        <v>5776</v>
      </c>
      <c r="B4051" t="s">
        <v>519</v>
      </c>
      <c r="C4051">
        <v>94</v>
      </c>
      <c r="D4051" t="s">
        <v>852</v>
      </c>
      <c r="E4051">
        <v>891</v>
      </c>
      <c r="F4051" s="48" t="str">
        <f t="shared" si="63"/>
        <v>Tỉnh Hà NamHuyện Thanh LiêmXã Liêm Tuyền</v>
      </c>
      <c r="G4051" t="s">
        <v>6902</v>
      </c>
      <c r="H4051">
        <v>7002</v>
      </c>
    </row>
    <row r="4052" spans="1:8">
      <c r="A4052">
        <v>5777</v>
      </c>
      <c r="B4052" t="s">
        <v>519</v>
      </c>
      <c r="C4052">
        <v>94</v>
      </c>
      <c r="D4052" t="s">
        <v>852</v>
      </c>
      <c r="E4052">
        <v>891</v>
      </c>
      <c r="F4052" s="48" t="str">
        <f t="shared" si="63"/>
        <v>Tỉnh Hà NamHuyện Thanh LiêmXã Thanh Hà</v>
      </c>
      <c r="G4052" t="s">
        <v>3636</v>
      </c>
      <c r="H4052">
        <v>7003</v>
      </c>
    </row>
    <row r="4053" spans="1:8">
      <c r="A4053">
        <v>5778</v>
      </c>
      <c r="B4053" t="s">
        <v>519</v>
      </c>
      <c r="C4053">
        <v>94</v>
      </c>
      <c r="D4053" t="s">
        <v>852</v>
      </c>
      <c r="E4053">
        <v>891</v>
      </c>
      <c r="F4053" s="48" t="str">
        <f t="shared" si="63"/>
        <v>Tỉnh Hà NamHuyện Thanh LiêmXã Thanh Lưu</v>
      </c>
      <c r="G4053" t="s">
        <v>6903</v>
      </c>
      <c r="H4053">
        <v>7004</v>
      </c>
    </row>
    <row r="4054" spans="1:8">
      <c r="A4054">
        <v>5779</v>
      </c>
      <c r="B4054" t="s">
        <v>519</v>
      </c>
      <c r="C4054">
        <v>94</v>
      </c>
      <c r="D4054" t="s">
        <v>852</v>
      </c>
      <c r="E4054">
        <v>891</v>
      </c>
      <c r="F4054" s="48" t="str">
        <f t="shared" si="63"/>
        <v>Tỉnh Hà NamHuyện Thanh LiêmXã Thanh Hải</v>
      </c>
      <c r="G4054" t="s">
        <v>5928</v>
      </c>
      <c r="H4054">
        <v>7005</v>
      </c>
    </row>
    <row r="4055" spans="1:8">
      <c r="A4055">
        <v>5780</v>
      </c>
      <c r="B4055" t="s">
        <v>519</v>
      </c>
      <c r="C4055">
        <v>94</v>
      </c>
      <c r="D4055" t="s">
        <v>852</v>
      </c>
      <c r="E4055">
        <v>891</v>
      </c>
      <c r="F4055" s="48" t="str">
        <f t="shared" si="63"/>
        <v>Tỉnh Hà NamHuyện Thanh LiêmXã Liêm Cần</v>
      </c>
      <c r="G4055" t="s">
        <v>6904</v>
      </c>
      <c r="H4055">
        <v>7006</v>
      </c>
    </row>
    <row r="4056" spans="1:8">
      <c r="A4056">
        <v>5781</v>
      </c>
      <c r="B4056" t="s">
        <v>519</v>
      </c>
      <c r="C4056">
        <v>94</v>
      </c>
      <c r="D4056" t="s">
        <v>852</v>
      </c>
      <c r="E4056">
        <v>891</v>
      </c>
      <c r="F4056" s="48" t="str">
        <f t="shared" si="63"/>
        <v>Tỉnh Hà NamHuyện Thanh LiêmXã Thanh Bình</v>
      </c>
      <c r="G4056" t="s">
        <v>1620</v>
      </c>
      <c r="H4056">
        <v>7007</v>
      </c>
    </row>
    <row r="4057" spans="1:8">
      <c r="A4057">
        <v>5782</v>
      </c>
      <c r="B4057" t="s">
        <v>519</v>
      </c>
      <c r="C4057">
        <v>94</v>
      </c>
      <c r="D4057" t="s">
        <v>852</v>
      </c>
      <c r="E4057">
        <v>891</v>
      </c>
      <c r="F4057" s="48" t="str">
        <f t="shared" si="63"/>
        <v>Tỉnh Hà NamHuyện Thanh LiêmXã Liêm Thuận</v>
      </c>
      <c r="G4057" t="s">
        <v>6905</v>
      </c>
      <c r="H4057">
        <v>7008</v>
      </c>
    </row>
    <row r="4058" spans="1:8">
      <c r="A4058">
        <v>5783</v>
      </c>
      <c r="B4058" t="s">
        <v>519</v>
      </c>
      <c r="C4058">
        <v>94</v>
      </c>
      <c r="D4058" t="s">
        <v>852</v>
      </c>
      <c r="E4058">
        <v>891</v>
      </c>
      <c r="F4058" s="48" t="str">
        <f t="shared" si="63"/>
        <v>Tỉnh Hà NamHuyện Thanh LiêmXã Thanh Thủy</v>
      </c>
      <c r="G4058" t="s">
        <v>4246</v>
      </c>
      <c r="H4058">
        <v>7009</v>
      </c>
    </row>
    <row r="4059" spans="1:8">
      <c r="A4059">
        <v>5784</v>
      </c>
      <c r="B4059" t="s">
        <v>519</v>
      </c>
      <c r="C4059">
        <v>94</v>
      </c>
      <c r="D4059" t="s">
        <v>852</v>
      </c>
      <c r="E4059">
        <v>891</v>
      </c>
      <c r="F4059" s="48" t="str">
        <f t="shared" si="63"/>
        <v>Tỉnh Hà NamHuyện Thanh LiêmXã Thanh Phong</v>
      </c>
      <c r="G4059" t="s">
        <v>5657</v>
      </c>
      <c r="H4059">
        <v>7010</v>
      </c>
    </row>
    <row r="4060" spans="1:8">
      <c r="A4060">
        <v>5785</v>
      </c>
      <c r="B4060" t="s">
        <v>519</v>
      </c>
      <c r="C4060">
        <v>94</v>
      </c>
      <c r="D4060" t="s">
        <v>852</v>
      </c>
      <c r="E4060">
        <v>891</v>
      </c>
      <c r="F4060" s="48" t="str">
        <f t="shared" si="63"/>
        <v>Tỉnh Hà NamHuyện Thanh LiêmXã Thanh Tân</v>
      </c>
      <c r="G4060" t="s">
        <v>5477</v>
      </c>
      <c r="H4060">
        <v>7011</v>
      </c>
    </row>
    <row r="4061" spans="1:8">
      <c r="A4061">
        <v>5786</v>
      </c>
      <c r="B4061" t="s">
        <v>519</v>
      </c>
      <c r="C4061">
        <v>94</v>
      </c>
      <c r="D4061" t="s">
        <v>852</v>
      </c>
      <c r="E4061">
        <v>891</v>
      </c>
      <c r="F4061" s="48" t="str">
        <f t="shared" si="63"/>
        <v>Tỉnh Hà NamHuyện Thanh LiêmXã Liêm Sơn</v>
      </c>
      <c r="G4061" t="s">
        <v>6906</v>
      </c>
      <c r="H4061">
        <v>7012</v>
      </c>
    </row>
    <row r="4062" spans="1:8">
      <c r="A4062">
        <v>5787</v>
      </c>
      <c r="B4062" t="s">
        <v>519</v>
      </c>
      <c r="C4062">
        <v>94</v>
      </c>
      <c r="D4062" t="s">
        <v>854</v>
      </c>
      <c r="E4062">
        <v>893</v>
      </c>
      <c r="F4062" s="48" t="str">
        <f t="shared" si="63"/>
        <v>Tỉnh Hà NamHuyện Lý NhânThị trấn Vĩnh Trụ</v>
      </c>
      <c r="G4062" t="s">
        <v>6907</v>
      </c>
      <c r="H4062">
        <v>7013</v>
      </c>
    </row>
    <row r="4063" spans="1:8">
      <c r="A4063">
        <v>5788</v>
      </c>
      <c r="B4063" t="s">
        <v>519</v>
      </c>
      <c r="C4063">
        <v>94</v>
      </c>
      <c r="D4063" t="s">
        <v>854</v>
      </c>
      <c r="E4063">
        <v>893</v>
      </c>
      <c r="F4063" s="48" t="str">
        <f t="shared" si="63"/>
        <v>Tỉnh Hà NamHuyện Lý NhânXã Hợp Lý</v>
      </c>
      <c r="G4063" t="s">
        <v>2879</v>
      </c>
      <c r="H4063">
        <v>7014</v>
      </c>
    </row>
    <row r="4064" spans="1:8">
      <c r="A4064">
        <v>5789</v>
      </c>
      <c r="B4064" t="s">
        <v>519</v>
      </c>
      <c r="C4064">
        <v>94</v>
      </c>
      <c r="D4064" t="s">
        <v>854</v>
      </c>
      <c r="E4064">
        <v>893</v>
      </c>
      <c r="F4064" s="48" t="str">
        <f t="shared" si="63"/>
        <v>Tỉnh Hà NamHuyện Lý NhânXã Đồng Lý</v>
      </c>
      <c r="G4064" t="s">
        <v>6908</v>
      </c>
      <c r="H4064">
        <v>7015</v>
      </c>
    </row>
    <row r="4065" spans="1:8">
      <c r="A4065">
        <v>5790</v>
      </c>
      <c r="B4065" t="s">
        <v>519</v>
      </c>
      <c r="C4065">
        <v>94</v>
      </c>
      <c r="D4065" t="s">
        <v>854</v>
      </c>
      <c r="E4065">
        <v>893</v>
      </c>
      <c r="F4065" s="48" t="str">
        <f t="shared" si="63"/>
        <v>Tỉnh Hà NamHuyện Lý NhânXã Nguyên Lý</v>
      </c>
      <c r="G4065" t="s">
        <v>6909</v>
      </c>
      <c r="H4065">
        <v>7016</v>
      </c>
    </row>
    <row r="4066" spans="1:8">
      <c r="A4066">
        <v>5791</v>
      </c>
      <c r="B4066" t="s">
        <v>519</v>
      </c>
      <c r="C4066">
        <v>94</v>
      </c>
      <c r="D4066" t="s">
        <v>854</v>
      </c>
      <c r="E4066">
        <v>893</v>
      </c>
      <c r="F4066" s="48" t="str">
        <f t="shared" si="63"/>
        <v>Tỉnh Hà NamHuyện Lý NhânXã Chính Lý</v>
      </c>
      <c r="G4066" t="s">
        <v>6910</v>
      </c>
      <c r="H4066">
        <v>7017</v>
      </c>
    </row>
    <row r="4067" spans="1:8">
      <c r="A4067">
        <v>5792</v>
      </c>
      <c r="B4067" t="s">
        <v>519</v>
      </c>
      <c r="C4067">
        <v>94</v>
      </c>
      <c r="D4067" t="s">
        <v>854</v>
      </c>
      <c r="E4067">
        <v>893</v>
      </c>
      <c r="F4067" s="48" t="str">
        <f t="shared" si="63"/>
        <v>Tỉnh Hà NamHuyện Lý NhânXã Chân Lý</v>
      </c>
      <c r="G4067" t="s">
        <v>6911</v>
      </c>
      <c r="H4067">
        <v>7018</v>
      </c>
    </row>
    <row r="4068" spans="1:8">
      <c r="A4068">
        <v>5793</v>
      </c>
      <c r="B4068" t="s">
        <v>519</v>
      </c>
      <c r="C4068">
        <v>94</v>
      </c>
      <c r="D4068" t="s">
        <v>854</v>
      </c>
      <c r="E4068">
        <v>893</v>
      </c>
      <c r="F4068" s="48" t="str">
        <f t="shared" si="63"/>
        <v>Tỉnh Hà NamHuyện Lý NhânXã Công Lý</v>
      </c>
      <c r="G4068" t="s">
        <v>6912</v>
      </c>
      <c r="H4068">
        <v>7019</v>
      </c>
    </row>
    <row r="4069" spans="1:8">
      <c r="A4069">
        <v>5794</v>
      </c>
      <c r="B4069" t="s">
        <v>519</v>
      </c>
      <c r="C4069">
        <v>94</v>
      </c>
      <c r="D4069" t="s">
        <v>854</v>
      </c>
      <c r="E4069">
        <v>893</v>
      </c>
      <c r="F4069" s="48" t="str">
        <f t="shared" si="63"/>
        <v>Tỉnh Hà NamHuyện Lý NhânXã Văn Lý</v>
      </c>
      <c r="G4069" t="s">
        <v>6913</v>
      </c>
      <c r="H4069">
        <v>7020</v>
      </c>
    </row>
    <row r="4070" spans="1:8">
      <c r="A4070">
        <v>5795</v>
      </c>
      <c r="B4070" t="s">
        <v>519</v>
      </c>
      <c r="C4070">
        <v>94</v>
      </c>
      <c r="D4070" t="s">
        <v>854</v>
      </c>
      <c r="E4070">
        <v>893</v>
      </c>
      <c r="F4070" s="48" t="str">
        <f t="shared" si="63"/>
        <v>Tỉnh Hà NamHuyện Lý NhânXã Đức Lý</v>
      </c>
      <c r="G4070" t="s">
        <v>6914</v>
      </c>
      <c r="H4070">
        <v>7021</v>
      </c>
    </row>
    <row r="4071" spans="1:8">
      <c r="A4071">
        <v>5796</v>
      </c>
      <c r="B4071" t="s">
        <v>519</v>
      </c>
      <c r="C4071">
        <v>94</v>
      </c>
      <c r="D4071" t="s">
        <v>854</v>
      </c>
      <c r="E4071">
        <v>893</v>
      </c>
      <c r="F4071" s="48" t="str">
        <f t="shared" si="63"/>
        <v>Tỉnh Hà NamHuyện Lý NhânXã Nhân Đạo</v>
      </c>
      <c r="G4071" t="s">
        <v>2853</v>
      </c>
      <c r="H4071">
        <v>7022</v>
      </c>
    </row>
    <row r="4072" spans="1:8">
      <c r="A4072">
        <v>5797</v>
      </c>
      <c r="B4072" t="s">
        <v>519</v>
      </c>
      <c r="C4072">
        <v>94</v>
      </c>
      <c r="D4072" t="s">
        <v>854</v>
      </c>
      <c r="E4072">
        <v>893</v>
      </c>
      <c r="F4072" s="48" t="str">
        <f t="shared" si="63"/>
        <v>Tỉnh Hà NamHuyện Lý NhânXã Đạo Lý</v>
      </c>
      <c r="G4072" t="s">
        <v>6915</v>
      </c>
      <c r="H4072">
        <v>7023</v>
      </c>
    </row>
    <row r="4073" spans="1:8">
      <c r="A4073">
        <v>5798</v>
      </c>
      <c r="B4073" t="s">
        <v>519</v>
      </c>
      <c r="C4073">
        <v>94</v>
      </c>
      <c r="D4073" t="s">
        <v>854</v>
      </c>
      <c r="E4073">
        <v>893</v>
      </c>
      <c r="F4073" s="48" t="str">
        <f t="shared" si="63"/>
        <v>Tỉnh Hà NamHuyện Lý NhânXã Bắc Lý</v>
      </c>
      <c r="G4073" t="s">
        <v>5842</v>
      </c>
      <c r="H4073">
        <v>7024</v>
      </c>
    </row>
    <row r="4074" spans="1:8">
      <c r="A4074">
        <v>5799</v>
      </c>
      <c r="B4074" t="s">
        <v>519</v>
      </c>
      <c r="C4074">
        <v>94</v>
      </c>
      <c r="D4074" t="s">
        <v>854</v>
      </c>
      <c r="E4074">
        <v>893</v>
      </c>
      <c r="F4074" s="48" t="str">
        <f t="shared" si="63"/>
        <v>Tỉnh Hà NamHuyện Lý NhânXã Nhân Mỹ</v>
      </c>
      <c r="G4074" t="s">
        <v>6916</v>
      </c>
      <c r="H4074">
        <v>7025</v>
      </c>
    </row>
    <row r="4075" spans="1:8">
      <c r="A4075">
        <v>5800</v>
      </c>
      <c r="B4075" t="s">
        <v>519</v>
      </c>
      <c r="C4075">
        <v>94</v>
      </c>
      <c r="D4075" t="s">
        <v>854</v>
      </c>
      <c r="E4075">
        <v>893</v>
      </c>
      <c r="F4075" s="48" t="str">
        <f t="shared" si="63"/>
        <v>Tỉnh Hà NamHuyện Lý NhânXã Tiến Thắng</v>
      </c>
      <c r="G4075" t="s">
        <v>2897</v>
      </c>
      <c r="H4075">
        <v>7026</v>
      </c>
    </row>
    <row r="4076" spans="1:8">
      <c r="A4076">
        <v>5801</v>
      </c>
      <c r="B4076" t="s">
        <v>519</v>
      </c>
      <c r="C4076">
        <v>94</v>
      </c>
      <c r="D4076" t="s">
        <v>854</v>
      </c>
      <c r="E4076">
        <v>893</v>
      </c>
      <c r="F4076" s="48" t="str">
        <f t="shared" si="63"/>
        <v>Tỉnh Hà NamHuyện Lý NhânXã Nhân Thịnh</v>
      </c>
      <c r="G4076" t="s">
        <v>6917</v>
      </c>
      <c r="H4076">
        <v>7027</v>
      </c>
    </row>
    <row r="4077" spans="1:8">
      <c r="A4077">
        <v>5802</v>
      </c>
      <c r="B4077" t="s">
        <v>519</v>
      </c>
      <c r="C4077">
        <v>94</v>
      </c>
      <c r="D4077" t="s">
        <v>854</v>
      </c>
      <c r="E4077">
        <v>893</v>
      </c>
      <c r="F4077" s="48" t="str">
        <f t="shared" si="63"/>
        <v>Tỉnh Hà NamHuyện Lý NhânXã Nhân Hưng</v>
      </c>
      <c r="G4077" t="s">
        <v>6918</v>
      </c>
      <c r="H4077">
        <v>7028</v>
      </c>
    </row>
    <row r="4078" spans="1:8">
      <c r="A4078">
        <v>5803</v>
      </c>
      <c r="B4078" t="s">
        <v>519</v>
      </c>
      <c r="C4078">
        <v>94</v>
      </c>
      <c r="D4078" t="s">
        <v>854</v>
      </c>
      <c r="E4078">
        <v>893</v>
      </c>
      <c r="F4078" s="48" t="str">
        <f t="shared" si="63"/>
        <v>Tỉnh Hà NamHuyện Lý NhânXã Nhân Khang</v>
      </c>
      <c r="G4078" t="s">
        <v>6919</v>
      </c>
      <c r="H4078">
        <v>7029</v>
      </c>
    </row>
    <row r="4079" spans="1:8">
      <c r="A4079">
        <v>5804</v>
      </c>
      <c r="B4079" t="s">
        <v>519</v>
      </c>
      <c r="C4079">
        <v>94</v>
      </c>
      <c r="D4079" t="s">
        <v>854</v>
      </c>
      <c r="E4079">
        <v>893</v>
      </c>
      <c r="F4079" s="48" t="str">
        <f t="shared" si="63"/>
        <v>Tỉnh Hà NamHuyện Lý NhânXã Nhân Nghĩa</v>
      </c>
      <c r="G4079" t="s">
        <v>2731</v>
      </c>
      <c r="H4079">
        <v>7030</v>
      </c>
    </row>
    <row r="4080" spans="1:8">
      <c r="A4080">
        <v>5805</v>
      </c>
      <c r="B4080" t="s">
        <v>519</v>
      </c>
      <c r="C4080">
        <v>94</v>
      </c>
      <c r="D4080" t="s">
        <v>853</v>
      </c>
      <c r="E4080">
        <v>892</v>
      </c>
      <c r="F4080" s="48" t="str">
        <f t="shared" si="63"/>
        <v>Tỉnh Hà NamHuyện Bình LụcXã Trịnh Xá</v>
      </c>
      <c r="G4080" t="s">
        <v>6883</v>
      </c>
      <c r="H4080">
        <v>6978</v>
      </c>
    </row>
    <row r="4081" spans="1:8">
      <c r="A4081">
        <v>5806</v>
      </c>
      <c r="B4081" t="s">
        <v>519</v>
      </c>
      <c r="C4081">
        <v>94</v>
      </c>
      <c r="D4081" t="s">
        <v>854</v>
      </c>
      <c r="E4081">
        <v>893</v>
      </c>
      <c r="F4081" s="48" t="str">
        <f t="shared" si="63"/>
        <v>Tỉnh Hà NamHuyện Lý NhânXã Nhân Chính</v>
      </c>
      <c r="G4081" t="s">
        <v>6920</v>
      </c>
      <c r="H4081">
        <v>7031</v>
      </c>
    </row>
    <row r="4082" spans="1:8">
      <c r="A4082">
        <v>5807</v>
      </c>
      <c r="B4082" t="s">
        <v>519</v>
      </c>
      <c r="C4082">
        <v>94</v>
      </c>
      <c r="D4082" t="s">
        <v>854</v>
      </c>
      <c r="E4082">
        <v>893</v>
      </c>
      <c r="F4082" s="48" t="str">
        <f t="shared" si="63"/>
        <v>Tỉnh Hà NamHuyện Lý NhânXã Nhân Bình</v>
      </c>
      <c r="G4082" t="s">
        <v>6921</v>
      </c>
      <c r="H4082">
        <v>7032</v>
      </c>
    </row>
    <row r="4083" spans="1:8">
      <c r="A4083">
        <v>5808</v>
      </c>
      <c r="B4083" t="s">
        <v>519</v>
      </c>
      <c r="C4083">
        <v>94</v>
      </c>
      <c r="D4083" t="s">
        <v>854</v>
      </c>
      <c r="E4083">
        <v>893</v>
      </c>
      <c r="F4083" s="48" t="str">
        <f t="shared" si="63"/>
        <v>Tỉnh Hà NamHuyện Lý NhânXã Phú Phúc</v>
      </c>
      <c r="G4083" t="s">
        <v>6922</v>
      </c>
      <c r="H4083">
        <v>7033</v>
      </c>
    </row>
    <row r="4084" spans="1:8">
      <c r="A4084">
        <v>5809</v>
      </c>
      <c r="B4084" t="s">
        <v>519</v>
      </c>
      <c r="C4084">
        <v>94</v>
      </c>
      <c r="D4084" t="s">
        <v>854</v>
      </c>
      <c r="E4084">
        <v>893</v>
      </c>
      <c r="F4084" s="48" t="str">
        <f t="shared" si="63"/>
        <v>Tỉnh Hà NamHuyện Lý NhânXã Xuân Khê</v>
      </c>
      <c r="G4084" t="s">
        <v>6923</v>
      </c>
      <c r="H4084">
        <v>7034</v>
      </c>
    </row>
    <row r="4085" spans="1:8">
      <c r="A4085">
        <v>5810</v>
      </c>
      <c r="B4085" t="s">
        <v>519</v>
      </c>
      <c r="C4085">
        <v>94</v>
      </c>
      <c r="D4085" t="s">
        <v>854</v>
      </c>
      <c r="E4085">
        <v>893</v>
      </c>
      <c r="F4085" s="48" t="str">
        <f t="shared" si="63"/>
        <v>Tỉnh Hà NamHuyện Lý NhânXã Hòa Hậu</v>
      </c>
      <c r="G4085" t="s">
        <v>6924</v>
      </c>
      <c r="H4085">
        <v>7035</v>
      </c>
    </row>
    <row r="4086" spans="1:8">
      <c r="A4086">
        <v>9269</v>
      </c>
      <c r="B4086" t="s">
        <v>519</v>
      </c>
      <c r="C4086">
        <v>94</v>
      </c>
      <c r="D4086" t="s">
        <v>849</v>
      </c>
      <c r="E4086">
        <v>888</v>
      </c>
      <c r="F4086" s="48" t="str">
        <f t="shared" si="63"/>
        <v>Tỉnh Hà NamThành phố Phủ LýXã Tiên Tân</v>
      </c>
      <c r="G4086" t="s">
        <v>6868</v>
      </c>
      <c r="H4086">
        <v>11485</v>
      </c>
    </row>
    <row r="4087" spans="1:8">
      <c r="A4087">
        <v>9270</v>
      </c>
      <c r="B4087" t="s">
        <v>519</v>
      </c>
      <c r="C4087">
        <v>94</v>
      </c>
      <c r="D4087" t="s">
        <v>849</v>
      </c>
      <c r="E4087">
        <v>888</v>
      </c>
      <c r="F4087" s="48" t="str">
        <f t="shared" si="63"/>
        <v>Tỉnh Hà NamThành phố Phủ LýPhường Lương Khánh Thiện</v>
      </c>
      <c r="G4087" t="s">
        <v>2462</v>
      </c>
      <c r="H4087">
        <v>11486</v>
      </c>
    </row>
    <row r="4088" spans="1:8">
      <c r="A4088">
        <v>9271</v>
      </c>
      <c r="B4088" t="s">
        <v>519</v>
      </c>
      <c r="C4088">
        <v>94</v>
      </c>
      <c r="D4088" t="s">
        <v>849</v>
      </c>
      <c r="E4088">
        <v>888</v>
      </c>
      <c r="F4088" s="48" t="str">
        <f t="shared" si="63"/>
        <v>Tỉnh Hà NamThành phố Phủ LýXã Tiên Hiệp</v>
      </c>
      <c r="G4088" t="s">
        <v>4857</v>
      </c>
      <c r="H4088">
        <v>11487</v>
      </c>
    </row>
    <row r="4089" spans="1:8">
      <c r="A4089">
        <v>9272</v>
      </c>
      <c r="B4089" t="s">
        <v>519</v>
      </c>
      <c r="C4089">
        <v>94</v>
      </c>
      <c r="D4089" t="s">
        <v>849</v>
      </c>
      <c r="E4089">
        <v>888</v>
      </c>
      <c r="F4089" s="48" t="str">
        <f t="shared" si="63"/>
        <v>Tỉnh Hà NamThành phố Phủ LýPhường Quang Trung</v>
      </c>
      <c r="G4089" t="s">
        <v>1904</v>
      </c>
      <c r="H4089">
        <v>11488</v>
      </c>
    </row>
    <row r="4090" spans="1:8">
      <c r="A4090">
        <v>9273</v>
      </c>
      <c r="B4090" t="s">
        <v>519</v>
      </c>
      <c r="C4090">
        <v>94</v>
      </c>
      <c r="D4090" t="s">
        <v>849</v>
      </c>
      <c r="E4090">
        <v>888</v>
      </c>
      <c r="F4090" s="48" t="str">
        <f t="shared" si="63"/>
        <v>Tỉnh Hà NamThành phố Phủ LýPhường Lê Hồng Phong</v>
      </c>
      <c r="G4090" t="s">
        <v>7276</v>
      </c>
      <c r="H4090">
        <v>11489</v>
      </c>
    </row>
    <row r="4091" spans="1:8">
      <c r="A4091">
        <v>9274</v>
      </c>
      <c r="B4091" t="s">
        <v>519</v>
      </c>
      <c r="C4091">
        <v>94</v>
      </c>
      <c r="D4091" t="s">
        <v>849</v>
      </c>
      <c r="E4091">
        <v>888</v>
      </c>
      <c r="F4091" s="48" t="str">
        <f t="shared" si="63"/>
        <v>Tỉnh Hà NamThành phố Phủ LýPhường Liêm Chính</v>
      </c>
      <c r="G4091" t="s">
        <v>9541</v>
      </c>
      <c r="H4091">
        <v>11490</v>
      </c>
    </row>
    <row r="4092" spans="1:8">
      <c r="A4092">
        <v>9275</v>
      </c>
      <c r="B4092" t="s">
        <v>519</v>
      </c>
      <c r="C4092">
        <v>94</v>
      </c>
      <c r="D4092" t="s">
        <v>849</v>
      </c>
      <c r="E4092">
        <v>888</v>
      </c>
      <c r="F4092" s="48" t="str">
        <f t="shared" si="63"/>
        <v>Tỉnh Hà NamThành phố Phủ LýPhường Thanh Châu</v>
      </c>
      <c r="G4092" t="s">
        <v>9542</v>
      </c>
      <c r="H4092">
        <v>11491</v>
      </c>
    </row>
    <row r="4093" spans="1:8">
      <c r="A4093">
        <v>9276</v>
      </c>
      <c r="B4093" t="s">
        <v>519</v>
      </c>
      <c r="C4093">
        <v>94</v>
      </c>
      <c r="D4093" t="s">
        <v>849</v>
      </c>
      <c r="E4093">
        <v>888</v>
      </c>
      <c r="F4093" s="48" t="str">
        <f t="shared" si="63"/>
        <v>Tỉnh Hà NamThành phố Phủ LýPhường Châu Sơn</v>
      </c>
      <c r="G4093" t="s">
        <v>9543</v>
      </c>
      <c r="H4093">
        <v>11492</v>
      </c>
    </row>
    <row r="4094" spans="1:8">
      <c r="A4094">
        <v>9277</v>
      </c>
      <c r="B4094" t="s">
        <v>519</v>
      </c>
      <c r="C4094">
        <v>94</v>
      </c>
      <c r="D4094" t="s">
        <v>849</v>
      </c>
      <c r="E4094">
        <v>888</v>
      </c>
      <c r="F4094" s="48" t="str">
        <f t="shared" si="63"/>
        <v>Tỉnh Hà NamThành phố Phủ LýPhường Hai Bà Trưng</v>
      </c>
      <c r="G4094" t="s">
        <v>9544</v>
      </c>
      <c r="H4094">
        <v>11493</v>
      </c>
    </row>
    <row r="4095" spans="1:8">
      <c r="A4095">
        <v>9278</v>
      </c>
      <c r="B4095" t="s">
        <v>519</v>
      </c>
      <c r="C4095">
        <v>94</v>
      </c>
      <c r="D4095" t="s">
        <v>849</v>
      </c>
      <c r="E4095">
        <v>888</v>
      </c>
      <c r="F4095" s="48" t="str">
        <f t="shared" si="63"/>
        <v>Tỉnh Hà NamThành phố Phủ LýPhường Trần Hưng Đạo</v>
      </c>
      <c r="G4095" t="s">
        <v>1852</v>
      </c>
      <c r="H4095">
        <v>11494</v>
      </c>
    </row>
    <row r="4096" spans="1:8">
      <c r="A4096">
        <v>9279</v>
      </c>
      <c r="B4096" t="s">
        <v>519</v>
      </c>
      <c r="C4096">
        <v>94</v>
      </c>
      <c r="D4096" t="s">
        <v>849</v>
      </c>
      <c r="E4096">
        <v>888</v>
      </c>
      <c r="F4096" s="48" t="str">
        <f t="shared" si="63"/>
        <v>Tỉnh Hà NamThành phố Phủ LýPhường Lam Hạ</v>
      </c>
      <c r="G4096" t="s">
        <v>9545</v>
      </c>
      <c r="H4096">
        <v>11495</v>
      </c>
    </row>
    <row r="4097" spans="1:8">
      <c r="A4097">
        <v>9280</v>
      </c>
      <c r="B4097" t="s">
        <v>519</v>
      </c>
      <c r="C4097">
        <v>94</v>
      </c>
      <c r="D4097" t="s">
        <v>849</v>
      </c>
      <c r="E4097">
        <v>888</v>
      </c>
      <c r="F4097" s="48" t="str">
        <f t="shared" si="63"/>
        <v>Tỉnh Hà NamThành phố Phủ LýPhường Minh Khai</v>
      </c>
      <c r="G4097" t="s">
        <v>1783</v>
      </c>
      <c r="H4097">
        <v>11496</v>
      </c>
    </row>
    <row r="4098" spans="1:8">
      <c r="A4098">
        <v>9281</v>
      </c>
      <c r="B4098" t="s">
        <v>519</v>
      </c>
      <c r="C4098">
        <v>94</v>
      </c>
      <c r="D4098" t="s">
        <v>849</v>
      </c>
      <c r="E4098">
        <v>888</v>
      </c>
      <c r="F4098" s="48" t="str">
        <f t="shared" ref="F4098:F4161" si="64">B4098&amp;D4098&amp;G4098</f>
        <v>Tỉnh Hà NamThành phố Phủ LýXã Phù Vân</v>
      </c>
      <c r="G4098" t="s">
        <v>9546</v>
      </c>
      <c r="H4098">
        <v>11497</v>
      </c>
    </row>
    <row r="4099" spans="1:8">
      <c r="A4099">
        <v>9282</v>
      </c>
      <c r="B4099" t="s">
        <v>519</v>
      </c>
      <c r="C4099">
        <v>94</v>
      </c>
      <c r="D4099" t="s">
        <v>849</v>
      </c>
      <c r="E4099">
        <v>888</v>
      </c>
      <c r="F4099" s="48" t="str">
        <f t="shared" si="64"/>
        <v>Tỉnh Hà NamThành phố Phủ LýXã Liêm Chung</v>
      </c>
      <c r="G4099" t="s">
        <v>9547</v>
      </c>
      <c r="H4099">
        <v>11498</v>
      </c>
    </row>
    <row r="4100" spans="1:8">
      <c r="A4100">
        <v>9283</v>
      </c>
      <c r="B4100" t="s">
        <v>519</v>
      </c>
      <c r="C4100">
        <v>94</v>
      </c>
      <c r="D4100" t="s">
        <v>849</v>
      </c>
      <c r="E4100">
        <v>888</v>
      </c>
      <c r="F4100" s="48" t="str">
        <f t="shared" si="64"/>
        <v>Tỉnh Hà NamThành phố Phủ LýXã Tiên Hải</v>
      </c>
      <c r="G4100" t="s">
        <v>6869</v>
      </c>
      <c r="H4100">
        <v>11499</v>
      </c>
    </row>
    <row r="4101" spans="1:8">
      <c r="A4101">
        <v>9284</v>
      </c>
      <c r="B4101" t="s">
        <v>519</v>
      </c>
      <c r="C4101">
        <v>94</v>
      </c>
      <c r="D4101" t="s">
        <v>849</v>
      </c>
      <c r="E4101">
        <v>888</v>
      </c>
      <c r="F4101" s="48" t="str">
        <f t="shared" si="64"/>
        <v>Tỉnh Hà NamThành phố Phủ LýXã Kim Bình</v>
      </c>
      <c r="G4101" t="s">
        <v>2780</v>
      </c>
      <c r="H4101">
        <v>11500</v>
      </c>
    </row>
    <row r="4102" spans="1:8">
      <c r="A4102">
        <v>9285</v>
      </c>
      <c r="B4102" t="s">
        <v>519</v>
      </c>
      <c r="C4102">
        <v>94</v>
      </c>
      <c r="D4102" t="s">
        <v>849</v>
      </c>
      <c r="E4102">
        <v>888</v>
      </c>
      <c r="F4102" s="48" t="str">
        <f t="shared" si="64"/>
        <v>Tỉnh Hà NamThành phố Phủ LýXã Thanh Sơn</v>
      </c>
      <c r="G4102" t="s">
        <v>2097</v>
      </c>
      <c r="H4102">
        <v>11501</v>
      </c>
    </row>
    <row r="4103" spans="1:8">
      <c r="A4103">
        <v>9286</v>
      </c>
      <c r="B4103" t="s">
        <v>519</v>
      </c>
      <c r="C4103">
        <v>94</v>
      </c>
      <c r="D4103" t="s">
        <v>849</v>
      </c>
      <c r="E4103">
        <v>888</v>
      </c>
      <c r="F4103" s="48" t="str">
        <f t="shared" si="64"/>
        <v>Tỉnh Hà NamThành phố Phủ LýXã Liêm Tuyền</v>
      </c>
      <c r="G4103" t="s">
        <v>6902</v>
      </c>
      <c r="H4103">
        <v>11502</v>
      </c>
    </row>
    <row r="4104" spans="1:8">
      <c r="A4104">
        <v>9287</v>
      </c>
      <c r="B4104" t="s">
        <v>519</v>
      </c>
      <c r="C4104">
        <v>94</v>
      </c>
      <c r="D4104" t="s">
        <v>849</v>
      </c>
      <c r="E4104">
        <v>888</v>
      </c>
      <c r="F4104" s="48" t="str">
        <f t="shared" si="64"/>
        <v>Tỉnh Hà NamThành phố Phủ LýXã Liêm Tiết</v>
      </c>
      <c r="G4104" t="s">
        <v>6895</v>
      </c>
      <c r="H4104">
        <v>11503</v>
      </c>
    </row>
    <row r="4105" spans="1:8">
      <c r="A4105">
        <v>9288</v>
      </c>
      <c r="B4105" t="s">
        <v>519</v>
      </c>
      <c r="C4105">
        <v>94</v>
      </c>
      <c r="D4105" t="s">
        <v>849</v>
      </c>
      <c r="E4105">
        <v>888</v>
      </c>
      <c r="F4105" s="48" t="str">
        <f t="shared" si="64"/>
        <v>Tỉnh Hà NamThành phố Phủ LýPhường Thanh Tuyền</v>
      </c>
      <c r="G4105" t="s">
        <v>9548</v>
      </c>
      <c r="H4105">
        <v>11504</v>
      </c>
    </row>
    <row r="4106" spans="1:8">
      <c r="A4106">
        <v>9289</v>
      </c>
      <c r="B4106" t="s">
        <v>519</v>
      </c>
      <c r="C4106">
        <v>94</v>
      </c>
      <c r="D4106" t="s">
        <v>849</v>
      </c>
      <c r="E4106">
        <v>888</v>
      </c>
      <c r="F4106" s="48" t="str">
        <f t="shared" si="64"/>
        <v>Tỉnh Hà NamThành phố Phủ LýXã Đinh Xá</v>
      </c>
      <c r="G4106" t="s">
        <v>6890</v>
      </c>
      <c r="H4106">
        <v>11505</v>
      </c>
    </row>
    <row r="4107" spans="1:8">
      <c r="A4107">
        <v>9355</v>
      </c>
      <c r="B4107" t="s">
        <v>519</v>
      </c>
      <c r="C4107">
        <v>94</v>
      </c>
      <c r="D4107" t="s">
        <v>849</v>
      </c>
      <c r="E4107">
        <v>888</v>
      </c>
      <c r="F4107" s="48" t="str">
        <f t="shared" si="64"/>
        <v>Tỉnh Hà NamThành phố Phủ LýXã Trịnh Xá</v>
      </c>
      <c r="G4107" t="s">
        <v>6883</v>
      </c>
      <c r="H4107">
        <v>11506</v>
      </c>
    </row>
    <row r="4108" spans="1:8">
      <c r="A4108">
        <v>1921</v>
      </c>
      <c r="B4108" t="s">
        <v>529</v>
      </c>
      <c r="C4108">
        <v>99</v>
      </c>
      <c r="D4108" t="s">
        <v>927</v>
      </c>
      <c r="E4108">
        <v>967</v>
      </c>
      <c r="F4108" s="48" t="str">
        <f t="shared" si="64"/>
        <v>Tỉnh Hà TĩnhHuyện Hương KhêXã Hà Linh</v>
      </c>
      <c r="G4108" t="s">
        <v>7811</v>
      </c>
      <c r="H4108">
        <v>8291</v>
      </c>
    </row>
    <row r="4109" spans="1:8">
      <c r="A4109">
        <v>1922</v>
      </c>
      <c r="B4109" t="s">
        <v>529</v>
      </c>
      <c r="C4109">
        <v>99</v>
      </c>
      <c r="D4109" t="s">
        <v>927</v>
      </c>
      <c r="E4109">
        <v>967</v>
      </c>
      <c r="F4109" s="48" t="str">
        <f t="shared" si="64"/>
        <v>Tỉnh Hà TĩnhHuyện Hương KhêXã Hương Giang</v>
      </c>
      <c r="G4109" t="s">
        <v>4561</v>
      </c>
      <c r="H4109">
        <v>8292</v>
      </c>
    </row>
    <row r="4110" spans="1:8">
      <c r="A4110">
        <v>1923</v>
      </c>
      <c r="B4110" t="s">
        <v>529</v>
      </c>
      <c r="C4110">
        <v>99</v>
      </c>
      <c r="D4110" t="s">
        <v>927</v>
      </c>
      <c r="E4110">
        <v>967</v>
      </c>
      <c r="F4110" s="48" t="str">
        <f t="shared" si="64"/>
        <v>Tỉnh Hà TĩnhHuyện Hương KhêXã Lộc Yên</v>
      </c>
      <c r="G4110" t="s">
        <v>2144</v>
      </c>
      <c r="H4110">
        <v>8293</v>
      </c>
    </row>
    <row r="4111" spans="1:8">
      <c r="A4111">
        <v>1924</v>
      </c>
      <c r="B4111" t="s">
        <v>529</v>
      </c>
      <c r="C4111">
        <v>99</v>
      </c>
      <c r="D4111" t="s">
        <v>927</v>
      </c>
      <c r="E4111">
        <v>967</v>
      </c>
      <c r="F4111" s="48" t="str">
        <f t="shared" si="64"/>
        <v>Tỉnh Hà TĩnhHuyện Hương KhêXã Phương Mỹ</v>
      </c>
      <c r="G4111" t="s">
        <v>7812</v>
      </c>
      <c r="H4111">
        <v>8294</v>
      </c>
    </row>
    <row r="4112" spans="1:8">
      <c r="A4112">
        <v>1925</v>
      </c>
      <c r="B4112" t="s">
        <v>529</v>
      </c>
      <c r="C4112">
        <v>99</v>
      </c>
      <c r="D4112" t="s">
        <v>927</v>
      </c>
      <c r="E4112">
        <v>967</v>
      </c>
      <c r="F4112" s="48" t="str">
        <f t="shared" si="64"/>
        <v>Tỉnh Hà TĩnhHuyện Hương KhêXã Hương Bình</v>
      </c>
      <c r="G4112" t="s">
        <v>4536</v>
      </c>
      <c r="H4112">
        <v>8295</v>
      </c>
    </row>
    <row r="4113" spans="1:8">
      <c r="A4113">
        <v>1926</v>
      </c>
      <c r="B4113" t="s">
        <v>529</v>
      </c>
      <c r="C4113">
        <v>99</v>
      </c>
      <c r="D4113" t="s">
        <v>927</v>
      </c>
      <c r="E4113">
        <v>967</v>
      </c>
      <c r="F4113" s="48" t="str">
        <f t="shared" si="64"/>
        <v>Tỉnh Hà TĩnhHuyện Hương KhêXã Hương Thủy</v>
      </c>
      <c r="G4113" t="s">
        <v>7813</v>
      </c>
      <c r="H4113">
        <v>8296</v>
      </c>
    </row>
    <row r="4114" spans="1:8">
      <c r="A4114">
        <v>1927</v>
      </c>
      <c r="B4114" t="s">
        <v>529</v>
      </c>
      <c r="C4114">
        <v>99</v>
      </c>
      <c r="D4114" t="s">
        <v>927</v>
      </c>
      <c r="E4114">
        <v>967</v>
      </c>
      <c r="F4114" s="48" t="str">
        <f t="shared" si="64"/>
        <v>Tỉnh Hà TĩnhHuyện Hương KhêXã Hòa Hải</v>
      </c>
      <c r="G4114" t="s">
        <v>7814</v>
      </c>
      <c r="H4114">
        <v>8297</v>
      </c>
    </row>
    <row r="4115" spans="1:8">
      <c r="A4115">
        <v>1928</v>
      </c>
      <c r="B4115" t="s">
        <v>529</v>
      </c>
      <c r="C4115">
        <v>99</v>
      </c>
      <c r="D4115" t="s">
        <v>927</v>
      </c>
      <c r="E4115">
        <v>967</v>
      </c>
      <c r="F4115" s="48" t="str">
        <f t="shared" si="64"/>
        <v>Tỉnh Hà TĩnhHuyện Hương KhêXã Gia Phố</v>
      </c>
      <c r="G4115" t="s">
        <v>7815</v>
      </c>
      <c r="H4115">
        <v>8298</v>
      </c>
    </row>
    <row r="4116" spans="1:8">
      <c r="A4116">
        <v>1929</v>
      </c>
      <c r="B4116" t="s">
        <v>529</v>
      </c>
      <c r="C4116">
        <v>99</v>
      </c>
      <c r="D4116" t="s">
        <v>927</v>
      </c>
      <c r="E4116">
        <v>967</v>
      </c>
      <c r="F4116" s="48" t="str">
        <f t="shared" si="64"/>
        <v>Tỉnh Hà TĩnhHuyện Hương KhêXã Hương Vĩnh</v>
      </c>
      <c r="G4116" t="s">
        <v>7816</v>
      </c>
      <c r="H4116">
        <v>8299</v>
      </c>
    </row>
    <row r="4117" spans="1:8">
      <c r="A4117">
        <v>1930</v>
      </c>
      <c r="B4117" t="s">
        <v>529</v>
      </c>
      <c r="C4117">
        <v>99</v>
      </c>
      <c r="D4117" t="s">
        <v>927</v>
      </c>
      <c r="E4117">
        <v>967</v>
      </c>
      <c r="F4117" s="48" t="str">
        <f t="shared" si="64"/>
        <v>Tỉnh Hà TĩnhHuyện Hương KhêXã Hương Xuân</v>
      </c>
      <c r="G4117" t="s">
        <v>4529</v>
      </c>
      <c r="H4117">
        <v>8300</v>
      </c>
    </row>
    <row r="4118" spans="1:8">
      <c r="A4118">
        <v>1931</v>
      </c>
      <c r="B4118" t="s">
        <v>529</v>
      </c>
      <c r="C4118">
        <v>99</v>
      </c>
      <c r="D4118" t="s">
        <v>927</v>
      </c>
      <c r="E4118">
        <v>967</v>
      </c>
      <c r="F4118" s="48" t="str">
        <f t="shared" si="64"/>
        <v>Tỉnh Hà TĩnhHuyện Hương KhêXã Phương Điền</v>
      </c>
      <c r="G4118" t="s">
        <v>7817</v>
      </c>
      <c r="H4118">
        <v>8301</v>
      </c>
    </row>
    <row r="4119" spans="1:8">
      <c r="A4119">
        <v>1932</v>
      </c>
      <c r="B4119" t="s">
        <v>529</v>
      </c>
      <c r="C4119">
        <v>99</v>
      </c>
      <c r="D4119" t="s">
        <v>927</v>
      </c>
      <c r="E4119">
        <v>967</v>
      </c>
      <c r="F4119" s="48" t="str">
        <f t="shared" si="64"/>
        <v>Tỉnh Hà TĩnhHuyện Hương KhêXã Hương Long</v>
      </c>
      <c r="G4119" t="s">
        <v>7818</v>
      </c>
      <c r="H4119">
        <v>8302</v>
      </c>
    </row>
    <row r="4120" spans="1:8">
      <c r="A4120">
        <v>1933</v>
      </c>
      <c r="B4120" t="s">
        <v>529</v>
      </c>
      <c r="C4120">
        <v>99</v>
      </c>
      <c r="D4120" t="s">
        <v>927</v>
      </c>
      <c r="E4120">
        <v>967</v>
      </c>
      <c r="F4120" s="48" t="str">
        <f t="shared" si="64"/>
        <v>Tỉnh Hà TĩnhHuyện Hương KhêXã Phú Phong</v>
      </c>
      <c r="G4120" t="s">
        <v>7819</v>
      </c>
      <c r="H4120">
        <v>8303</v>
      </c>
    </row>
    <row r="4121" spans="1:8">
      <c r="A4121">
        <v>1934</v>
      </c>
      <c r="B4121" t="s">
        <v>529</v>
      </c>
      <c r="C4121">
        <v>99</v>
      </c>
      <c r="D4121" t="s">
        <v>927</v>
      </c>
      <c r="E4121">
        <v>967</v>
      </c>
      <c r="F4121" s="48" t="str">
        <f t="shared" si="64"/>
        <v>Tỉnh Hà TĩnhHuyện Hương KhêXã Hương Trạch</v>
      </c>
      <c r="G4121" t="s">
        <v>7820</v>
      </c>
      <c r="H4121">
        <v>8304</v>
      </c>
    </row>
    <row r="4122" spans="1:8">
      <c r="A4122">
        <v>1935</v>
      </c>
      <c r="B4122" t="s">
        <v>529</v>
      </c>
      <c r="C4122">
        <v>99</v>
      </c>
      <c r="D4122" t="s">
        <v>927</v>
      </c>
      <c r="E4122">
        <v>967</v>
      </c>
      <c r="F4122" s="48" t="str">
        <f t="shared" si="64"/>
        <v>Tỉnh Hà TĩnhHuyện Hương KhêXã Phúc Đồng</v>
      </c>
      <c r="G4122" t="s">
        <v>7821</v>
      </c>
      <c r="H4122">
        <v>8305</v>
      </c>
    </row>
    <row r="4123" spans="1:8">
      <c r="A4123">
        <v>1936</v>
      </c>
      <c r="B4123" t="s">
        <v>529</v>
      </c>
      <c r="C4123">
        <v>99</v>
      </c>
      <c r="D4123" t="s">
        <v>927</v>
      </c>
      <c r="E4123">
        <v>967</v>
      </c>
      <c r="F4123" s="48" t="str">
        <f t="shared" si="64"/>
        <v>Tỉnh Hà TĩnhHuyện Hương KhêXã Phúc Trạch</v>
      </c>
      <c r="G4123" t="s">
        <v>6241</v>
      </c>
      <c r="H4123">
        <v>8306</v>
      </c>
    </row>
    <row r="4124" spans="1:8">
      <c r="A4124">
        <v>1937</v>
      </c>
      <c r="B4124" t="s">
        <v>529</v>
      </c>
      <c r="C4124">
        <v>99</v>
      </c>
      <c r="D4124" t="s">
        <v>927</v>
      </c>
      <c r="E4124">
        <v>967</v>
      </c>
      <c r="F4124" s="48" t="str">
        <f t="shared" si="64"/>
        <v>Tỉnh Hà TĩnhHuyện Hương KhêXã Hương Lâm</v>
      </c>
      <c r="G4124" t="s">
        <v>4551</v>
      </c>
      <c r="H4124">
        <v>8307</v>
      </c>
    </row>
    <row r="4125" spans="1:8">
      <c r="A4125">
        <v>1938</v>
      </c>
      <c r="B4125" t="s">
        <v>529</v>
      </c>
      <c r="C4125">
        <v>99</v>
      </c>
      <c r="D4125" t="s">
        <v>927</v>
      </c>
      <c r="E4125">
        <v>967</v>
      </c>
      <c r="F4125" s="48" t="str">
        <f t="shared" si="64"/>
        <v>Tỉnh Hà TĩnhHuyện Hương KhêXã Hương Trà</v>
      </c>
      <c r="G4125" t="s">
        <v>7822</v>
      </c>
      <c r="H4125">
        <v>8308</v>
      </c>
    </row>
    <row r="4126" spans="1:8">
      <c r="A4126">
        <v>1939</v>
      </c>
      <c r="B4126" t="s">
        <v>529</v>
      </c>
      <c r="C4126">
        <v>99</v>
      </c>
      <c r="D4126" t="s">
        <v>927</v>
      </c>
      <c r="E4126">
        <v>967</v>
      </c>
      <c r="F4126" s="48" t="str">
        <f t="shared" si="64"/>
        <v>Tỉnh Hà TĩnhHuyện Hương KhêThị trấn Hương Khê</v>
      </c>
      <c r="G4126" t="s">
        <v>7823</v>
      </c>
      <c r="H4126">
        <v>8309</v>
      </c>
    </row>
    <row r="4127" spans="1:8">
      <c r="A4127">
        <v>1940</v>
      </c>
      <c r="B4127" t="s">
        <v>529</v>
      </c>
      <c r="C4127">
        <v>99</v>
      </c>
      <c r="D4127" t="s">
        <v>927</v>
      </c>
      <c r="E4127">
        <v>967</v>
      </c>
      <c r="F4127" s="48" t="str">
        <f t="shared" si="64"/>
        <v>Tỉnh Hà TĩnhHuyện Hương KhêXã Phú Gia</v>
      </c>
      <c r="G4127" t="s">
        <v>7824</v>
      </c>
      <c r="H4127">
        <v>8310</v>
      </c>
    </row>
    <row r="4128" spans="1:8">
      <c r="A4128">
        <v>1941</v>
      </c>
      <c r="B4128" t="s">
        <v>529</v>
      </c>
      <c r="C4128">
        <v>99</v>
      </c>
      <c r="D4128" t="s">
        <v>927</v>
      </c>
      <c r="E4128">
        <v>967</v>
      </c>
      <c r="F4128" s="48" t="str">
        <f t="shared" si="64"/>
        <v>Tỉnh Hà TĩnhHuyện Hương KhêXã Hương Đô</v>
      </c>
      <c r="G4128" t="s">
        <v>7825</v>
      </c>
      <c r="H4128">
        <v>8311</v>
      </c>
    </row>
    <row r="4129" spans="1:8">
      <c r="A4129">
        <v>1942</v>
      </c>
      <c r="B4129" t="s">
        <v>529</v>
      </c>
      <c r="C4129">
        <v>99</v>
      </c>
      <c r="D4129" t="s">
        <v>927</v>
      </c>
      <c r="E4129">
        <v>967</v>
      </c>
      <c r="F4129" s="48" t="str">
        <f t="shared" si="64"/>
        <v>Tỉnh Hà TĩnhHuyện Hương KhêXã Hương Liên</v>
      </c>
      <c r="G4129" t="s">
        <v>7826</v>
      </c>
      <c r="H4129">
        <v>8312</v>
      </c>
    </row>
    <row r="4130" spans="1:8">
      <c r="A4130">
        <v>1943</v>
      </c>
      <c r="B4130" t="s">
        <v>529</v>
      </c>
      <c r="C4130">
        <v>99</v>
      </c>
      <c r="D4130" t="s">
        <v>921</v>
      </c>
      <c r="E4130">
        <v>961</v>
      </c>
      <c r="F4130" s="48" t="str">
        <f t="shared" si="64"/>
        <v>Tỉnh Hà TĩnhThị xã Hồng LĩnhPhường Bắc Hồng</v>
      </c>
      <c r="G4130" t="s">
        <v>7827</v>
      </c>
      <c r="H4130">
        <v>8313</v>
      </c>
    </row>
    <row r="4131" spans="1:8">
      <c r="A4131">
        <v>1944</v>
      </c>
      <c r="B4131" t="s">
        <v>529</v>
      </c>
      <c r="C4131">
        <v>99</v>
      </c>
      <c r="D4131" t="s">
        <v>921</v>
      </c>
      <c r="E4131">
        <v>961</v>
      </c>
      <c r="F4131" s="48" t="str">
        <f t="shared" si="64"/>
        <v>Tỉnh Hà TĩnhThị xã Hồng LĩnhPhường Nam Hồng</v>
      </c>
      <c r="G4131" t="s">
        <v>7828</v>
      </c>
      <c r="H4131">
        <v>8314</v>
      </c>
    </row>
    <row r="4132" spans="1:8">
      <c r="A4132">
        <v>1945</v>
      </c>
      <c r="B4132" t="s">
        <v>529</v>
      </c>
      <c r="C4132">
        <v>99</v>
      </c>
      <c r="D4132" t="s">
        <v>921</v>
      </c>
      <c r="E4132">
        <v>961</v>
      </c>
      <c r="F4132" s="48" t="str">
        <f t="shared" si="64"/>
        <v>Tỉnh Hà TĩnhThị xã Hồng LĩnhPhường  Đức Thuận</v>
      </c>
      <c r="G4132" t="s">
        <v>7829</v>
      </c>
      <c r="H4132">
        <v>8315</v>
      </c>
    </row>
    <row r="4133" spans="1:8">
      <c r="A4133">
        <v>1946</v>
      </c>
      <c r="B4133" t="s">
        <v>529</v>
      </c>
      <c r="C4133">
        <v>99</v>
      </c>
      <c r="D4133" t="s">
        <v>921</v>
      </c>
      <c r="E4133">
        <v>961</v>
      </c>
      <c r="F4133" s="48" t="str">
        <f t="shared" si="64"/>
        <v>Tỉnh Hà TĩnhThị xã Hồng LĩnhXã Thuận Lộc</v>
      </c>
      <c r="G4133" t="s">
        <v>7830</v>
      </c>
      <c r="H4133">
        <v>8316</v>
      </c>
    </row>
    <row r="4134" spans="1:8">
      <c r="A4134">
        <v>2080</v>
      </c>
      <c r="B4134" t="s">
        <v>529</v>
      </c>
      <c r="C4134">
        <v>99</v>
      </c>
      <c r="D4134" t="s">
        <v>921</v>
      </c>
      <c r="E4134">
        <v>961</v>
      </c>
      <c r="F4134" s="48" t="str">
        <f t="shared" si="64"/>
        <v>Tỉnh Hà TĩnhThị xã Hồng LĩnhPhường Đậu Liêu</v>
      </c>
      <c r="G4134" t="s">
        <v>7832</v>
      </c>
      <c r="H4134">
        <v>8318</v>
      </c>
    </row>
    <row r="4135" spans="1:8">
      <c r="A4135">
        <v>2133</v>
      </c>
      <c r="B4135" t="s">
        <v>529</v>
      </c>
      <c r="C4135">
        <v>99</v>
      </c>
      <c r="D4135" t="s">
        <v>921</v>
      </c>
      <c r="E4135">
        <v>961</v>
      </c>
      <c r="F4135" s="48" t="str">
        <f t="shared" si="64"/>
        <v>Tỉnh Hà TĩnhThị xã Hồng LĩnhPhường Trung Lương</v>
      </c>
      <c r="G4135" t="s">
        <v>7831</v>
      </c>
      <c r="H4135">
        <v>8317</v>
      </c>
    </row>
    <row r="4136" spans="1:8">
      <c r="A4136">
        <v>3600</v>
      </c>
      <c r="B4136" t="s">
        <v>529</v>
      </c>
      <c r="C4136">
        <v>99</v>
      </c>
      <c r="D4136" t="s">
        <v>930</v>
      </c>
      <c r="E4136">
        <v>970</v>
      </c>
      <c r="F4136" s="48" t="str">
        <f t="shared" si="64"/>
        <v>Tỉnh Hà TĩnhHuyện Kỳ AnhThị trấn Kỳ Anh</v>
      </c>
      <c r="G4136" t="s">
        <v>6056</v>
      </c>
      <c r="H4136">
        <v>5817</v>
      </c>
    </row>
    <row r="4137" spans="1:8">
      <c r="A4137">
        <v>3601</v>
      </c>
      <c r="B4137" t="s">
        <v>529</v>
      </c>
      <c r="C4137">
        <v>99</v>
      </c>
      <c r="D4137" t="s">
        <v>930</v>
      </c>
      <c r="E4137">
        <v>970</v>
      </c>
      <c r="F4137" s="48" t="str">
        <f t="shared" si="64"/>
        <v>Tỉnh Hà TĩnhHuyện Kỳ AnhXã Kỳ Xuân</v>
      </c>
      <c r="G4137" t="s">
        <v>6057</v>
      </c>
      <c r="H4137">
        <v>5818</v>
      </c>
    </row>
    <row r="4138" spans="1:8">
      <c r="A4138">
        <v>3602</v>
      </c>
      <c r="B4138" t="s">
        <v>529</v>
      </c>
      <c r="C4138">
        <v>99</v>
      </c>
      <c r="D4138" t="s">
        <v>930</v>
      </c>
      <c r="E4138">
        <v>970</v>
      </c>
      <c r="F4138" s="48" t="str">
        <f t="shared" si="64"/>
        <v>Tỉnh Hà TĩnhHuyện Kỳ AnhXã Kỳ Bắc</v>
      </c>
      <c r="G4138" t="s">
        <v>6058</v>
      </c>
      <c r="H4138">
        <v>5819</v>
      </c>
    </row>
    <row r="4139" spans="1:8">
      <c r="A4139">
        <v>3603</v>
      </c>
      <c r="B4139" t="s">
        <v>529</v>
      </c>
      <c r="C4139">
        <v>99</v>
      </c>
      <c r="D4139" t="s">
        <v>930</v>
      </c>
      <c r="E4139">
        <v>970</v>
      </c>
      <c r="F4139" s="48" t="str">
        <f t="shared" si="64"/>
        <v>Tỉnh Hà TĩnhHuyện Kỳ AnhXã Kỳ Phong</v>
      </c>
      <c r="G4139" t="s">
        <v>6059</v>
      </c>
      <c r="H4139">
        <v>5820</v>
      </c>
    </row>
    <row r="4140" spans="1:8">
      <c r="A4140">
        <v>3604</v>
      </c>
      <c r="B4140" t="s">
        <v>529</v>
      </c>
      <c r="C4140">
        <v>99</v>
      </c>
      <c r="D4140" t="s">
        <v>930</v>
      </c>
      <c r="E4140">
        <v>970</v>
      </c>
      <c r="F4140" s="48" t="str">
        <f t="shared" si="64"/>
        <v>Tỉnh Hà TĩnhHuyện Kỳ AnhXã Kỳ Tiến</v>
      </c>
      <c r="G4140" t="s">
        <v>6060</v>
      </c>
      <c r="H4140">
        <v>5821</v>
      </c>
    </row>
    <row r="4141" spans="1:8">
      <c r="A4141">
        <v>3605</v>
      </c>
      <c r="B4141" t="s">
        <v>529</v>
      </c>
      <c r="C4141">
        <v>99</v>
      </c>
      <c r="D4141" t="s">
        <v>930</v>
      </c>
      <c r="E4141">
        <v>970</v>
      </c>
      <c r="F4141" s="48" t="str">
        <f t="shared" si="64"/>
        <v>Tỉnh Hà TĩnhHuyện Kỳ AnhXã Kỳ Phú</v>
      </c>
      <c r="G4141" t="s">
        <v>5513</v>
      </c>
      <c r="H4141">
        <v>5822</v>
      </c>
    </row>
    <row r="4142" spans="1:8">
      <c r="A4142">
        <v>3606</v>
      </c>
      <c r="B4142" t="s">
        <v>529</v>
      </c>
      <c r="C4142">
        <v>99</v>
      </c>
      <c r="D4142" t="s">
        <v>930</v>
      </c>
      <c r="E4142">
        <v>970</v>
      </c>
      <c r="F4142" s="48" t="str">
        <f t="shared" si="64"/>
        <v>Tỉnh Hà TĩnhHuyện Kỳ AnhXã Kỳ Trung</v>
      </c>
      <c r="G4142" t="s">
        <v>6061</v>
      </c>
      <c r="H4142">
        <v>5823</v>
      </c>
    </row>
    <row r="4143" spans="1:8">
      <c r="A4143">
        <v>3607</v>
      </c>
      <c r="B4143" t="s">
        <v>529</v>
      </c>
      <c r="C4143">
        <v>99</v>
      </c>
      <c r="D4143" t="s">
        <v>930</v>
      </c>
      <c r="E4143">
        <v>970</v>
      </c>
      <c r="F4143" s="48" t="str">
        <f t="shared" si="64"/>
        <v>Tỉnh Hà TĩnhHuyện Kỳ AnhXã Kỳ Tây</v>
      </c>
      <c r="G4143" t="s">
        <v>6062</v>
      </c>
      <c r="H4143">
        <v>5824</v>
      </c>
    </row>
    <row r="4144" spans="1:8">
      <c r="A4144">
        <v>3608</v>
      </c>
      <c r="B4144" t="s">
        <v>529</v>
      </c>
      <c r="C4144">
        <v>99</v>
      </c>
      <c r="D4144" t="s">
        <v>930</v>
      </c>
      <c r="E4144">
        <v>970</v>
      </c>
      <c r="F4144" s="48" t="str">
        <f t="shared" si="64"/>
        <v>Tỉnh Hà TĩnhHuyện Kỳ AnhXã Kỳ Thư</v>
      </c>
      <c r="G4144" t="s">
        <v>6063</v>
      </c>
      <c r="H4144">
        <v>5825</v>
      </c>
    </row>
    <row r="4145" spans="1:8">
      <c r="A4145">
        <v>3609</v>
      </c>
      <c r="B4145" t="s">
        <v>529</v>
      </c>
      <c r="C4145">
        <v>99</v>
      </c>
      <c r="D4145" t="s">
        <v>930</v>
      </c>
      <c r="E4145">
        <v>970</v>
      </c>
      <c r="F4145" s="48" t="str">
        <f t="shared" si="64"/>
        <v>Tỉnh Hà TĩnhHuyện Kỳ AnhXã Kỳ Lâm</v>
      </c>
      <c r="G4145" t="s">
        <v>6064</v>
      </c>
      <c r="H4145">
        <v>5826</v>
      </c>
    </row>
    <row r="4146" spans="1:8">
      <c r="A4146">
        <v>3610</v>
      </c>
      <c r="B4146" t="s">
        <v>529</v>
      </c>
      <c r="C4146">
        <v>99</v>
      </c>
      <c r="D4146" t="s">
        <v>930</v>
      </c>
      <c r="E4146">
        <v>970</v>
      </c>
      <c r="F4146" s="48" t="str">
        <f t="shared" si="64"/>
        <v>Tỉnh Hà TĩnhHuyện Kỳ AnhXã Kỳ Giang</v>
      </c>
      <c r="G4146" t="s">
        <v>6065</v>
      </c>
      <c r="H4146">
        <v>5827</v>
      </c>
    </row>
    <row r="4147" spans="1:8">
      <c r="A4147">
        <v>3611</v>
      </c>
      <c r="B4147" t="s">
        <v>529</v>
      </c>
      <c r="C4147">
        <v>99</v>
      </c>
      <c r="D4147" t="s">
        <v>930</v>
      </c>
      <c r="E4147">
        <v>970</v>
      </c>
      <c r="F4147" s="48" t="str">
        <f t="shared" si="64"/>
        <v>Tỉnh Hà TĩnhHuyện Kỳ AnhXã Kỳ Văn</v>
      </c>
      <c r="G4147" t="s">
        <v>6066</v>
      </c>
      <c r="H4147">
        <v>5828</v>
      </c>
    </row>
    <row r="4148" spans="1:8">
      <c r="A4148">
        <v>3612</v>
      </c>
      <c r="B4148" t="s">
        <v>529</v>
      </c>
      <c r="C4148">
        <v>99</v>
      </c>
      <c r="D4148" t="s">
        <v>930</v>
      </c>
      <c r="E4148">
        <v>970</v>
      </c>
      <c r="F4148" s="48" t="str">
        <f t="shared" si="64"/>
        <v>Tỉnh Hà TĩnhHuyện Kỳ AnhXã Kỳ Hà</v>
      </c>
      <c r="G4148" t="s">
        <v>6067</v>
      </c>
      <c r="H4148">
        <v>5829</v>
      </c>
    </row>
    <row r="4149" spans="1:8">
      <c r="A4149">
        <v>3613</v>
      </c>
      <c r="B4149" t="s">
        <v>529</v>
      </c>
      <c r="C4149">
        <v>99</v>
      </c>
      <c r="D4149" t="s">
        <v>930</v>
      </c>
      <c r="E4149">
        <v>970</v>
      </c>
      <c r="F4149" s="48" t="str">
        <f t="shared" si="64"/>
        <v>Tỉnh Hà TĩnhHuyện Kỳ AnhXã Kỳ Châu</v>
      </c>
      <c r="G4149" t="s">
        <v>6068</v>
      </c>
      <c r="H4149">
        <v>5830</v>
      </c>
    </row>
    <row r="4150" spans="1:8">
      <c r="A4150">
        <v>3614</v>
      </c>
      <c r="B4150" t="s">
        <v>529</v>
      </c>
      <c r="C4150">
        <v>99</v>
      </c>
      <c r="D4150" t="s">
        <v>930</v>
      </c>
      <c r="E4150">
        <v>970</v>
      </c>
      <c r="F4150" s="48" t="str">
        <f t="shared" si="64"/>
        <v>Tỉnh Hà TĩnhHuyện Kỳ AnhXã Kỳ Tân</v>
      </c>
      <c r="G4150" t="s">
        <v>5399</v>
      </c>
      <c r="H4150">
        <v>5831</v>
      </c>
    </row>
    <row r="4151" spans="1:8">
      <c r="A4151">
        <v>3615</v>
      </c>
      <c r="B4151" t="s">
        <v>529</v>
      </c>
      <c r="C4151">
        <v>99</v>
      </c>
      <c r="D4151" t="s">
        <v>930</v>
      </c>
      <c r="E4151">
        <v>970</v>
      </c>
      <c r="F4151" s="48" t="str">
        <f t="shared" si="64"/>
        <v>Tỉnh Hà TĩnhHuyện Kỳ AnhXã Kỳ Hưng</v>
      </c>
      <c r="G4151" t="s">
        <v>6069</v>
      </c>
      <c r="H4151">
        <v>5832</v>
      </c>
    </row>
    <row r="4152" spans="1:8">
      <c r="A4152">
        <v>3616</v>
      </c>
      <c r="B4152" t="s">
        <v>529</v>
      </c>
      <c r="C4152">
        <v>99</v>
      </c>
      <c r="D4152" t="s">
        <v>930</v>
      </c>
      <c r="E4152">
        <v>970</v>
      </c>
      <c r="F4152" s="48" t="str">
        <f t="shared" si="64"/>
        <v>Tỉnh Hà TĩnhHuyện Kỳ AnhXã Kỳ Trinh</v>
      </c>
      <c r="G4152" t="s">
        <v>6070</v>
      </c>
      <c r="H4152">
        <v>5833</v>
      </c>
    </row>
    <row r="4153" spans="1:8">
      <c r="A4153">
        <v>3617</v>
      </c>
      <c r="B4153" t="s">
        <v>529</v>
      </c>
      <c r="C4153">
        <v>99</v>
      </c>
      <c r="D4153" t="s">
        <v>930</v>
      </c>
      <c r="E4153">
        <v>970</v>
      </c>
      <c r="F4153" s="48" t="str">
        <f t="shared" si="64"/>
        <v>Tỉnh Hà TĩnhHuyện Kỳ AnhXã Kỳ Phương</v>
      </c>
      <c r="G4153" t="s">
        <v>6071</v>
      </c>
      <c r="H4153">
        <v>5834</v>
      </c>
    </row>
    <row r="4154" spans="1:8">
      <c r="A4154">
        <v>3618</v>
      </c>
      <c r="B4154" t="s">
        <v>529</v>
      </c>
      <c r="C4154">
        <v>99</v>
      </c>
      <c r="D4154" t="s">
        <v>930</v>
      </c>
      <c r="E4154">
        <v>970</v>
      </c>
      <c r="F4154" s="48" t="str">
        <f t="shared" si="64"/>
        <v>Tỉnh Hà TĩnhHuyện Kỳ AnhXã Kỳ Long</v>
      </c>
      <c r="G4154" t="s">
        <v>6072</v>
      </c>
      <c r="H4154">
        <v>5835</v>
      </c>
    </row>
    <row r="4155" spans="1:8">
      <c r="A4155">
        <v>3619</v>
      </c>
      <c r="B4155" t="s">
        <v>529</v>
      </c>
      <c r="C4155">
        <v>99</v>
      </c>
      <c r="D4155" t="s">
        <v>930</v>
      </c>
      <c r="E4155">
        <v>970</v>
      </c>
      <c r="F4155" s="48" t="str">
        <f t="shared" si="64"/>
        <v>Tỉnh Hà TĩnhHuyện Kỳ AnhXã Kỳ Liên</v>
      </c>
      <c r="G4155" t="s">
        <v>6073</v>
      </c>
      <c r="H4155">
        <v>5836</v>
      </c>
    </row>
    <row r="4156" spans="1:8">
      <c r="A4156">
        <v>3620</v>
      </c>
      <c r="B4156" t="s">
        <v>529</v>
      </c>
      <c r="C4156">
        <v>99</v>
      </c>
      <c r="D4156" t="s">
        <v>930</v>
      </c>
      <c r="E4156">
        <v>970</v>
      </c>
      <c r="F4156" s="48" t="str">
        <f t="shared" si="64"/>
        <v>Tỉnh Hà TĩnhHuyện Kỳ AnhXã Kỳ Sơn</v>
      </c>
      <c r="G4156" t="s">
        <v>2450</v>
      </c>
      <c r="H4156">
        <v>5837</v>
      </c>
    </row>
    <row r="4157" spans="1:8">
      <c r="A4157">
        <v>3621</v>
      </c>
      <c r="B4157" t="s">
        <v>529</v>
      </c>
      <c r="C4157">
        <v>99</v>
      </c>
      <c r="D4157" t="s">
        <v>930</v>
      </c>
      <c r="E4157">
        <v>970</v>
      </c>
      <c r="F4157" s="48" t="str">
        <f t="shared" si="64"/>
        <v>Tỉnh Hà TĩnhHuyện Kỳ AnhXã Kỳ Nam</v>
      </c>
      <c r="G4157" t="s">
        <v>6074</v>
      </c>
      <c r="H4157">
        <v>5838</v>
      </c>
    </row>
    <row r="4158" spans="1:8">
      <c r="A4158">
        <v>3622</v>
      </c>
      <c r="B4158" t="s">
        <v>529</v>
      </c>
      <c r="C4158">
        <v>99</v>
      </c>
      <c r="D4158" t="s">
        <v>930</v>
      </c>
      <c r="E4158">
        <v>970</v>
      </c>
      <c r="F4158" s="48" t="str">
        <f t="shared" si="64"/>
        <v>Tỉnh Hà TĩnhHuyện Kỳ AnhXã Kỳ Lạc</v>
      </c>
      <c r="G4158" t="s">
        <v>6075</v>
      </c>
      <c r="H4158">
        <v>5839</v>
      </c>
    </row>
    <row r="4159" spans="1:8">
      <c r="A4159">
        <v>3623</v>
      </c>
      <c r="B4159" t="s">
        <v>529</v>
      </c>
      <c r="C4159">
        <v>99</v>
      </c>
      <c r="D4159" t="s">
        <v>930</v>
      </c>
      <c r="E4159">
        <v>970</v>
      </c>
      <c r="F4159" s="48" t="str">
        <f t="shared" si="64"/>
        <v>Tỉnh Hà TĩnhHuyện Kỳ AnhXã Kỳ Thịnh</v>
      </c>
      <c r="G4159" t="s">
        <v>6076</v>
      </c>
      <c r="H4159">
        <v>5840</v>
      </c>
    </row>
    <row r="4160" spans="1:8">
      <c r="A4160">
        <v>3624</v>
      </c>
      <c r="B4160" t="s">
        <v>529</v>
      </c>
      <c r="C4160">
        <v>99</v>
      </c>
      <c r="D4160" t="s">
        <v>930</v>
      </c>
      <c r="E4160">
        <v>970</v>
      </c>
      <c r="F4160" s="48" t="str">
        <f t="shared" si="64"/>
        <v>Tỉnh Hà TĩnhHuyện Kỳ AnhXã Kỳ Hợp</v>
      </c>
      <c r="G4160" t="s">
        <v>6077</v>
      </c>
      <c r="H4160">
        <v>5841</v>
      </c>
    </row>
    <row r="4161" spans="1:8">
      <c r="A4161">
        <v>3625</v>
      </c>
      <c r="B4161" t="s">
        <v>529</v>
      </c>
      <c r="C4161">
        <v>99</v>
      </c>
      <c r="D4161" t="s">
        <v>930</v>
      </c>
      <c r="E4161">
        <v>970</v>
      </c>
      <c r="F4161" s="48" t="str">
        <f t="shared" si="64"/>
        <v>Tỉnh Hà TĩnhHuyện Kỳ AnhXã Kỳ Hoa</v>
      </c>
      <c r="G4161" t="s">
        <v>6078</v>
      </c>
      <c r="H4161">
        <v>5842</v>
      </c>
    </row>
    <row r="4162" spans="1:8">
      <c r="A4162">
        <v>3626</v>
      </c>
      <c r="B4162" t="s">
        <v>529</v>
      </c>
      <c r="C4162">
        <v>99</v>
      </c>
      <c r="D4162" t="s">
        <v>930</v>
      </c>
      <c r="E4162">
        <v>970</v>
      </c>
      <c r="F4162" s="48" t="str">
        <f t="shared" ref="F4162:F4225" si="65">B4162&amp;D4162&amp;G4162</f>
        <v>Tỉnh Hà TĩnhHuyện Kỳ AnhXã Kỳ Đồng</v>
      </c>
      <c r="G4162" t="s">
        <v>6079</v>
      </c>
      <c r="H4162">
        <v>5843</v>
      </c>
    </row>
    <row r="4163" spans="1:8">
      <c r="A4163">
        <v>3627</v>
      </c>
      <c r="B4163" t="s">
        <v>529</v>
      </c>
      <c r="C4163">
        <v>99</v>
      </c>
      <c r="D4163" t="s">
        <v>930</v>
      </c>
      <c r="E4163">
        <v>970</v>
      </c>
      <c r="F4163" s="48" t="str">
        <f t="shared" si="65"/>
        <v>Tỉnh Hà TĩnhHuyện Kỳ AnhXã Kỳ Khang</v>
      </c>
      <c r="G4163" t="s">
        <v>6080</v>
      </c>
      <c r="H4163">
        <v>5844</v>
      </c>
    </row>
    <row r="4164" spans="1:8">
      <c r="A4164">
        <v>3628</v>
      </c>
      <c r="B4164" t="s">
        <v>529</v>
      </c>
      <c r="C4164">
        <v>99</v>
      </c>
      <c r="D4164" t="s">
        <v>930</v>
      </c>
      <c r="E4164">
        <v>970</v>
      </c>
      <c r="F4164" s="48" t="str">
        <f t="shared" si="65"/>
        <v>Tỉnh Hà TĩnhHuyện Kỳ AnhXã Kỳ Ninh</v>
      </c>
      <c r="G4164" t="s">
        <v>6081</v>
      </c>
      <c r="H4164">
        <v>5845</v>
      </c>
    </row>
    <row r="4165" spans="1:8">
      <c r="A4165">
        <v>3629</v>
      </c>
      <c r="B4165" t="s">
        <v>529</v>
      </c>
      <c r="C4165">
        <v>99</v>
      </c>
      <c r="D4165" t="s">
        <v>930</v>
      </c>
      <c r="E4165">
        <v>970</v>
      </c>
      <c r="F4165" s="48" t="str">
        <f t="shared" si="65"/>
        <v>Tỉnh Hà TĩnhHuyện Kỳ AnhXã Kỳ Thọ</v>
      </c>
      <c r="G4165" t="s">
        <v>6082</v>
      </c>
      <c r="H4165">
        <v>5846</v>
      </c>
    </row>
    <row r="4166" spans="1:8">
      <c r="A4166">
        <v>3630</v>
      </c>
      <c r="B4166" t="s">
        <v>529</v>
      </c>
      <c r="C4166">
        <v>99</v>
      </c>
      <c r="D4166" t="s">
        <v>930</v>
      </c>
      <c r="E4166">
        <v>970</v>
      </c>
      <c r="F4166" s="48" t="str">
        <f t="shared" si="65"/>
        <v>Tỉnh Hà TĩnhHuyện Kỳ AnhXã Kỳ Lợi</v>
      </c>
      <c r="G4166" t="s">
        <v>6083</v>
      </c>
      <c r="H4166">
        <v>5847</v>
      </c>
    </row>
    <row r="4167" spans="1:8">
      <c r="A4167">
        <v>3631</v>
      </c>
      <c r="B4167" t="s">
        <v>529</v>
      </c>
      <c r="C4167">
        <v>99</v>
      </c>
      <c r="D4167" t="s">
        <v>930</v>
      </c>
      <c r="E4167">
        <v>970</v>
      </c>
      <c r="F4167" s="48" t="str">
        <f t="shared" si="65"/>
        <v>Tỉnh Hà TĩnhHuyện Kỳ AnhXã Kỳ Thượng</v>
      </c>
      <c r="G4167" t="s">
        <v>6084</v>
      </c>
      <c r="H4167">
        <v>5848</v>
      </c>
    </row>
    <row r="4168" spans="1:8">
      <c r="A4168">
        <v>3632</v>
      </c>
      <c r="B4168" t="s">
        <v>529</v>
      </c>
      <c r="C4168">
        <v>99</v>
      </c>
      <c r="D4168" t="s">
        <v>930</v>
      </c>
      <c r="E4168">
        <v>970</v>
      </c>
      <c r="F4168" s="48" t="str">
        <f t="shared" si="65"/>
        <v>Tỉnh Hà TĩnhHuyện Kỳ AnhXã Kỳ Hải</v>
      </c>
      <c r="G4168" t="s">
        <v>6085</v>
      </c>
      <c r="H4168">
        <v>5849</v>
      </c>
    </row>
    <row r="4169" spans="1:8">
      <c r="A4169">
        <v>4885</v>
      </c>
      <c r="B4169" t="s">
        <v>529</v>
      </c>
      <c r="C4169">
        <v>99</v>
      </c>
      <c r="D4169" t="s">
        <v>922</v>
      </c>
      <c r="E4169">
        <v>962</v>
      </c>
      <c r="F4169" s="48" t="str">
        <f t="shared" si="65"/>
        <v>Tỉnh Hà TĩnhHuyện Hương SơnXã Sơn An</v>
      </c>
      <c r="G4169" t="s">
        <v>6382</v>
      </c>
      <c r="H4169">
        <v>6240</v>
      </c>
    </row>
    <row r="4170" spans="1:8">
      <c r="A4170">
        <v>4886</v>
      </c>
      <c r="B4170" t="s">
        <v>529</v>
      </c>
      <c r="C4170">
        <v>99</v>
      </c>
      <c r="D4170" t="s">
        <v>922</v>
      </c>
      <c r="E4170">
        <v>962</v>
      </c>
      <c r="F4170" s="48" t="str">
        <f t="shared" si="65"/>
        <v>Tỉnh Hà TĩnhHuyện Hương SơnXã Sơn Hòa</v>
      </c>
      <c r="G4170" t="s">
        <v>6383</v>
      </c>
      <c r="H4170">
        <v>6241</v>
      </c>
    </row>
    <row r="4171" spans="1:8">
      <c r="A4171">
        <v>4887</v>
      </c>
      <c r="B4171" t="s">
        <v>529</v>
      </c>
      <c r="C4171">
        <v>99</v>
      </c>
      <c r="D4171" t="s">
        <v>922</v>
      </c>
      <c r="E4171">
        <v>962</v>
      </c>
      <c r="F4171" s="48" t="str">
        <f t="shared" si="65"/>
        <v>Tỉnh Hà TĩnhHuyện Hương SơnXã Sơn Bình</v>
      </c>
      <c r="G4171" t="s">
        <v>3014</v>
      </c>
      <c r="H4171">
        <v>6242</v>
      </c>
    </row>
    <row r="4172" spans="1:8">
      <c r="A4172">
        <v>4888</v>
      </c>
      <c r="B4172" t="s">
        <v>529</v>
      </c>
      <c r="C4172">
        <v>99</v>
      </c>
      <c r="D4172" t="s">
        <v>922</v>
      </c>
      <c r="E4172">
        <v>962</v>
      </c>
      <c r="F4172" s="48" t="str">
        <f t="shared" si="65"/>
        <v>Tỉnh Hà TĩnhHuyện Hương SơnXã Sơn Lĩnh</v>
      </c>
      <c r="G4172" t="s">
        <v>6384</v>
      </c>
      <c r="H4172">
        <v>6243</v>
      </c>
    </row>
    <row r="4173" spans="1:8">
      <c r="A4173">
        <v>4889</v>
      </c>
      <c r="B4173" t="s">
        <v>529</v>
      </c>
      <c r="C4173">
        <v>99</v>
      </c>
      <c r="D4173" t="s">
        <v>922</v>
      </c>
      <c r="E4173">
        <v>962</v>
      </c>
      <c r="F4173" s="48" t="str">
        <f t="shared" si="65"/>
        <v>Tỉnh Hà TĩnhHuyện Hương SơnXã Sơn Ninh</v>
      </c>
      <c r="G4173" t="s">
        <v>6385</v>
      </c>
      <c r="H4173">
        <v>6244</v>
      </c>
    </row>
    <row r="4174" spans="1:8">
      <c r="A4174">
        <v>4890</v>
      </c>
      <c r="B4174" t="s">
        <v>529</v>
      </c>
      <c r="C4174">
        <v>99</v>
      </c>
      <c r="D4174" t="s">
        <v>922</v>
      </c>
      <c r="E4174">
        <v>962</v>
      </c>
      <c r="F4174" s="48" t="str">
        <f t="shared" si="65"/>
        <v>Tỉnh Hà TĩnhHuyện Hương SơnXã Sơn Hà</v>
      </c>
      <c r="G4174" t="s">
        <v>1589</v>
      </c>
      <c r="H4174">
        <v>6245</v>
      </c>
    </row>
    <row r="4175" spans="1:8">
      <c r="A4175">
        <v>4891</v>
      </c>
      <c r="B4175" t="s">
        <v>529</v>
      </c>
      <c r="C4175">
        <v>99</v>
      </c>
      <c r="D4175" t="s">
        <v>922</v>
      </c>
      <c r="E4175">
        <v>962</v>
      </c>
      <c r="F4175" s="48" t="str">
        <f t="shared" si="65"/>
        <v>Tỉnh Hà TĩnhHuyện Hương SơnXã Sơn Kim 1</v>
      </c>
      <c r="G4175" t="s">
        <v>6386</v>
      </c>
      <c r="H4175">
        <v>6246</v>
      </c>
    </row>
    <row r="4176" spans="1:8">
      <c r="A4176">
        <v>4892</v>
      </c>
      <c r="B4176" t="s">
        <v>529</v>
      </c>
      <c r="C4176">
        <v>99</v>
      </c>
      <c r="D4176" t="s">
        <v>922</v>
      </c>
      <c r="E4176">
        <v>962</v>
      </c>
      <c r="F4176" s="48" t="str">
        <f t="shared" si="65"/>
        <v>Tỉnh Hà TĩnhHuyện Hương SơnXã Sơn Phú</v>
      </c>
      <c r="G4176" t="s">
        <v>3770</v>
      </c>
      <c r="H4176">
        <v>6247</v>
      </c>
    </row>
    <row r="4177" spans="1:8">
      <c r="A4177">
        <v>4893</v>
      </c>
      <c r="B4177" t="s">
        <v>529</v>
      </c>
      <c r="C4177">
        <v>99</v>
      </c>
      <c r="D4177" t="s">
        <v>922</v>
      </c>
      <c r="E4177">
        <v>962</v>
      </c>
      <c r="F4177" s="48" t="str">
        <f t="shared" si="65"/>
        <v>Tỉnh Hà TĩnhHuyện Hương SơnXã Sơn Hồng</v>
      </c>
      <c r="G4177" t="s">
        <v>6387</v>
      </c>
      <c r="H4177">
        <v>6248</v>
      </c>
    </row>
    <row r="4178" spans="1:8">
      <c r="A4178">
        <v>4894</v>
      </c>
      <c r="B4178" t="s">
        <v>529</v>
      </c>
      <c r="C4178">
        <v>99</v>
      </c>
      <c r="D4178" t="s">
        <v>922</v>
      </c>
      <c r="E4178">
        <v>962</v>
      </c>
      <c r="F4178" s="48" t="str">
        <f t="shared" si="65"/>
        <v>Tỉnh Hà TĩnhHuyện Hương SơnXã Sơn Lâm</v>
      </c>
      <c r="G4178" t="s">
        <v>6388</v>
      </c>
      <c r="H4178">
        <v>6249</v>
      </c>
    </row>
    <row r="4179" spans="1:8">
      <c r="A4179">
        <v>4895</v>
      </c>
      <c r="B4179" t="s">
        <v>529</v>
      </c>
      <c r="C4179">
        <v>99</v>
      </c>
      <c r="D4179" t="s">
        <v>922</v>
      </c>
      <c r="E4179">
        <v>962</v>
      </c>
      <c r="F4179" s="48" t="str">
        <f t="shared" si="65"/>
        <v>Tỉnh Hà TĩnhHuyện Hương SơnXã Sơn Lễ</v>
      </c>
      <c r="G4179" t="s">
        <v>6389</v>
      </c>
      <c r="H4179">
        <v>6250</v>
      </c>
    </row>
    <row r="4180" spans="1:8">
      <c r="A4180">
        <v>4896</v>
      </c>
      <c r="B4180" t="s">
        <v>529</v>
      </c>
      <c r="C4180">
        <v>99</v>
      </c>
      <c r="D4180" t="s">
        <v>922</v>
      </c>
      <c r="E4180">
        <v>962</v>
      </c>
      <c r="F4180" s="48" t="str">
        <f t="shared" si="65"/>
        <v>Tỉnh Hà TĩnhHuyện Hương SơnXã Sơn Quang</v>
      </c>
      <c r="G4180" t="s">
        <v>6390</v>
      </c>
      <c r="H4180">
        <v>6251</v>
      </c>
    </row>
    <row r="4181" spans="1:8">
      <c r="A4181">
        <v>4897</v>
      </c>
      <c r="B4181" t="s">
        <v>529</v>
      </c>
      <c r="C4181">
        <v>99</v>
      </c>
      <c r="D4181" t="s">
        <v>922</v>
      </c>
      <c r="E4181">
        <v>962</v>
      </c>
      <c r="F4181" s="48" t="str">
        <f t="shared" si="65"/>
        <v>Tỉnh Hà TĩnhHuyện Hương SơnXã Sơn Giang</v>
      </c>
      <c r="G4181" t="s">
        <v>5195</v>
      </c>
      <c r="H4181">
        <v>6252</v>
      </c>
    </row>
    <row r="4182" spans="1:8">
      <c r="A4182">
        <v>4898</v>
      </c>
      <c r="B4182" t="s">
        <v>529</v>
      </c>
      <c r="C4182">
        <v>99</v>
      </c>
      <c r="D4182" t="s">
        <v>922</v>
      </c>
      <c r="E4182">
        <v>962</v>
      </c>
      <c r="F4182" s="48" t="str">
        <f t="shared" si="65"/>
        <v>Tỉnh Hà TĩnhHuyện Hương SơnXã Sơn Tân</v>
      </c>
      <c r="G4182" t="s">
        <v>4071</v>
      </c>
      <c r="H4182">
        <v>6253</v>
      </c>
    </row>
    <row r="4183" spans="1:8">
      <c r="A4183">
        <v>4899</v>
      </c>
      <c r="B4183" t="s">
        <v>529</v>
      </c>
      <c r="C4183">
        <v>99</v>
      </c>
      <c r="D4183" t="s">
        <v>922</v>
      </c>
      <c r="E4183">
        <v>962</v>
      </c>
      <c r="F4183" s="48" t="str">
        <f t="shared" si="65"/>
        <v>Tỉnh Hà TĩnhHuyện Hương SơnXã Sơn Mỹ</v>
      </c>
      <c r="G4183" t="s">
        <v>6391</v>
      </c>
      <c r="H4183">
        <v>6254</v>
      </c>
    </row>
    <row r="4184" spans="1:8">
      <c r="A4184">
        <v>4900</v>
      </c>
      <c r="B4184" t="s">
        <v>529</v>
      </c>
      <c r="C4184">
        <v>99</v>
      </c>
      <c r="D4184" t="s">
        <v>922</v>
      </c>
      <c r="E4184">
        <v>962</v>
      </c>
      <c r="F4184" s="48" t="str">
        <f t="shared" si="65"/>
        <v>Tỉnh Hà TĩnhHuyện Hương SơnXã Sơn Châu</v>
      </c>
      <c r="G4184" t="s">
        <v>6392</v>
      </c>
      <c r="H4184">
        <v>6255</v>
      </c>
    </row>
    <row r="4185" spans="1:8">
      <c r="A4185">
        <v>4901</v>
      </c>
      <c r="B4185" t="s">
        <v>529</v>
      </c>
      <c r="C4185">
        <v>99</v>
      </c>
      <c r="D4185" t="s">
        <v>922</v>
      </c>
      <c r="E4185">
        <v>962</v>
      </c>
      <c r="F4185" s="48" t="str">
        <f t="shared" si="65"/>
        <v>Tỉnh Hà TĩnhHuyện Hương SơnXã Sơn Bằng</v>
      </c>
      <c r="G4185" t="s">
        <v>6393</v>
      </c>
      <c r="H4185">
        <v>6256</v>
      </c>
    </row>
    <row r="4186" spans="1:8">
      <c r="A4186">
        <v>4902</v>
      </c>
      <c r="B4186" t="s">
        <v>529</v>
      </c>
      <c r="C4186">
        <v>99</v>
      </c>
      <c r="D4186" t="s">
        <v>922</v>
      </c>
      <c r="E4186">
        <v>962</v>
      </c>
      <c r="F4186" s="48" t="str">
        <f t="shared" si="65"/>
        <v>Tỉnh Hà TĩnhHuyện Hương SơnXã Sơn Phúc</v>
      </c>
      <c r="G4186" t="s">
        <v>6394</v>
      </c>
      <c r="H4186">
        <v>6257</v>
      </c>
    </row>
    <row r="4187" spans="1:8">
      <c r="A4187">
        <v>4903</v>
      </c>
      <c r="B4187" t="s">
        <v>529</v>
      </c>
      <c r="C4187">
        <v>99</v>
      </c>
      <c r="D4187" t="s">
        <v>922</v>
      </c>
      <c r="E4187">
        <v>962</v>
      </c>
      <c r="F4187" s="48" t="str">
        <f t="shared" si="65"/>
        <v>Tỉnh Hà TĩnhHuyện Hương SơnXã Sơn Thủy</v>
      </c>
      <c r="G4187" t="s">
        <v>2800</v>
      </c>
      <c r="H4187">
        <v>6258</v>
      </c>
    </row>
    <row r="4188" spans="1:8">
      <c r="A4188">
        <v>4904</v>
      </c>
      <c r="B4188" t="s">
        <v>529</v>
      </c>
      <c r="C4188">
        <v>99</v>
      </c>
      <c r="D4188" t="s">
        <v>922</v>
      </c>
      <c r="E4188">
        <v>962</v>
      </c>
      <c r="F4188" s="48" t="str">
        <f t="shared" si="65"/>
        <v>Tỉnh Hà TĩnhHuyện Hương SơnXã Sơn Trà</v>
      </c>
      <c r="G4188" t="s">
        <v>6395</v>
      </c>
      <c r="H4188">
        <v>6259</v>
      </c>
    </row>
    <row r="4189" spans="1:8">
      <c r="A4189">
        <v>4905</v>
      </c>
      <c r="B4189" t="s">
        <v>529</v>
      </c>
      <c r="C4189">
        <v>99</v>
      </c>
      <c r="D4189" t="s">
        <v>922</v>
      </c>
      <c r="E4189">
        <v>962</v>
      </c>
      <c r="F4189" s="48" t="str">
        <f t="shared" si="65"/>
        <v>Tỉnh Hà TĩnhHuyện Hương SơnXã Sơn Kim 2</v>
      </c>
      <c r="G4189" t="s">
        <v>6396</v>
      </c>
      <c r="H4189">
        <v>6260</v>
      </c>
    </row>
    <row r="4190" spans="1:8">
      <c r="A4190">
        <v>4906</v>
      </c>
      <c r="B4190" t="s">
        <v>529</v>
      </c>
      <c r="C4190">
        <v>99</v>
      </c>
      <c r="D4190" t="s">
        <v>922</v>
      </c>
      <c r="E4190">
        <v>962</v>
      </c>
      <c r="F4190" s="48" t="str">
        <f t="shared" si="65"/>
        <v>Tỉnh Hà TĩnhHuyện Hương SơnXã Sơn Long</v>
      </c>
      <c r="G4190" t="s">
        <v>6143</v>
      </c>
      <c r="H4190">
        <v>6261</v>
      </c>
    </row>
    <row r="4191" spans="1:8">
      <c r="A4191">
        <v>4907</v>
      </c>
      <c r="B4191" t="s">
        <v>529</v>
      </c>
      <c r="C4191">
        <v>99</v>
      </c>
      <c r="D4191" t="s">
        <v>922</v>
      </c>
      <c r="E4191">
        <v>962</v>
      </c>
      <c r="F4191" s="48" t="str">
        <f t="shared" si="65"/>
        <v>Tỉnh Hà TĩnhHuyện Hương SơnXã Sơn Hàm</v>
      </c>
      <c r="G4191" t="s">
        <v>6397</v>
      </c>
      <c r="H4191">
        <v>6262</v>
      </c>
    </row>
    <row r="4192" spans="1:8">
      <c r="A4192">
        <v>4908</v>
      </c>
      <c r="B4192" t="s">
        <v>529</v>
      </c>
      <c r="C4192">
        <v>99</v>
      </c>
      <c r="D4192" t="s">
        <v>922</v>
      </c>
      <c r="E4192">
        <v>962</v>
      </c>
      <c r="F4192" s="48" t="str">
        <f t="shared" si="65"/>
        <v>Tỉnh Hà TĩnhHuyện Hương SơnXã Sơn Trường</v>
      </c>
      <c r="G4192" t="s">
        <v>6398</v>
      </c>
      <c r="H4192">
        <v>6263</v>
      </c>
    </row>
    <row r="4193" spans="1:8">
      <c r="A4193">
        <v>4909</v>
      </c>
      <c r="B4193" t="s">
        <v>529</v>
      </c>
      <c r="C4193">
        <v>99</v>
      </c>
      <c r="D4193" t="s">
        <v>922</v>
      </c>
      <c r="E4193">
        <v>962</v>
      </c>
      <c r="F4193" s="48" t="str">
        <f t="shared" si="65"/>
        <v>Tỉnh Hà TĩnhHuyện Hương SơnXã Sơn Mai</v>
      </c>
      <c r="G4193" t="s">
        <v>6399</v>
      </c>
      <c r="H4193">
        <v>6264</v>
      </c>
    </row>
    <row r="4194" spans="1:8">
      <c r="A4194">
        <v>4910</v>
      </c>
      <c r="B4194" t="s">
        <v>529</v>
      </c>
      <c r="C4194">
        <v>99</v>
      </c>
      <c r="D4194" t="s">
        <v>924</v>
      </c>
      <c r="E4194">
        <v>964</v>
      </c>
      <c r="F4194" s="48" t="str">
        <f t="shared" si="65"/>
        <v>Tỉnh Hà TĩnhHuyện Vũ QuangXã Ân Phú</v>
      </c>
      <c r="G4194" t="s">
        <v>6400</v>
      </c>
      <c r="H4194">
        <v>6265</v>
      </c>
    </row>
    <row r="4195" spans="1:8">
      <c r="A4195">
        <v>4911</v>
      </c>
      <c r="B4195" t="s">
        <v>529</v>
      </c>
      <c r="C4195">
        <v>99</v>
      </c>
      <c r="D4195" t="s">
        <v>924</v>
      </c>
      <c r="E4195">
        <v>964</v>
      </c>
      <c r="F4195" s="48" t="str">
        <f t="shared" si="65"/>
        <v>Tỉnh Hà TĩnhHuyện Vũ QuangXã Đức Lĩnh</v>
      </c>
      <c r="G4195" t="s">
        <v>6401</v>
      </c>
      <c r="H4195">
        <v>6266</v>
      </c>
    </row>
    <row r="4196" spans="1:8">
      <c r="A4196">
        <v>4912</v>
      </c>
      <c r="B4196" t="s">
        <v>529</v>
      </c>
      <c r="C4196">
        <v>99</v>
      </c>
      <c r="D4196" t="s">
        <v>924</v>
      </c>
      <c r="E4196">
        <v>964</v>
      </c>
      <c r="F4196" s="48" t="str">
        <f t="shared" si="65"/>
        <v>Tỉnh Hà TĩnhHuyện Vũ QuangThị trấn Vũ Quang</v>
      </c>
      <c r="G4196" t="s">
        <v>6402</v>
      </c>
      <c r="H4196">
        <v>6267</v>
      </c>
    </row>
    <row r="4197" spans="1:8">
      <c r="A4197">
        <v>4913</v>
      </c>
      <c r="B4197" t="s">
        <v>529</v>
      </c>
      <c r="C4197">
        <v>99</v>
      </c>
      <c r="D4197" t="s">
        <v>924</v>
      </c>
      <c r="E4197">
        <v>964</v>
      </c>
      <c r="F4197" s="48" t="str">
        <f t="shared" si="65"/>
        <v>Tỉnh Hà TĩnhHuyện Vũ QuangXã Hương Thọ</v>
      </c>
      <c r="G4197" t="s">
        <v>4534</v>
      </c>
      <c r="H4197">
        <v>6268</v>
      </c>
    </row>
    <row r="4198" spans="1:8">
      <c r="A4198">
        <v>4914</v>
      </c>
      <c r="B4198" t="s">
        <v>529</v>
      </c>
      <c r="C4198">
        <v>99</v>
      </c>
      <c r="D4198" t="s">
        <v>924</v>
      </c>
      <c r="E4198">
        <v>964</v>
      </c>
      <c r="F4198" s="48" t="str">
        <f t="shared" si="65"/>
        <v>Tỉnh Hà TĩnhHuyện Vũ QuangXã Hương Quang</v>
      </c>
      <c r="G4198" t="s">
        <v>6403</v>
      </c>
      <c r="H4198">
        <v>6269</v>
      </c>
    </row>
    <row r="4199" spans="1:8">
      <c r="A4199">
        <v>4915</v>
      </c>
      <c r="B4199" t="s">
        <v>529</v>
      </c>
      <c r="C4199">
        <v>99</v>
      </c>
      <c r="D4199" t="s">
        <v>924</v>
      </c>
      <c r="E4199">
        <v>964</v>
      </c>
      <c r="F4199" s="48" t="str">
        <f t="shared" si="65"/>
        <v>Tỉnh Hà TĩnhHuyện Vũ QuangXã Đức Hương</v>
      </c>
      <c r="G4199" t="s">
        <v>6404</v>
      </c>
      <c r="H4199">
        <v>6270</v>
      </c>
    </row>
    <row r="4200" spans="1:8">
      <c r="A4200">
        <v>4916</v>
      </c>
      <c r="B4200" t="s">
        <v>529</v>
      </c>
      <c r="C4200">
        <v>99</v>
      </c>
      <c r="D4200" t="s">
        <v>924</v>
      </c>
      <c r="E4200">
        <v>964</v>
      </c>
      <c r="F4200" s="48" t="str">
        <f t="shared" si="65"/>
        <v>Tỉnh Hà TĩnhHuyện Vũ QuangXã Đức Giang</v>
      </c>
      <c r="G4200" t="s">
        <v>6405</v>
      </c>
      <c r="H4200">
        <v>6271</v>
      </c>
    </row>
    <row r="4201" spans="1:8">
      <c r="A4201">
        <v>4917</v>
      </c>
      <c r="B4201" t="s">
        <v>529</v>
      </c>
      <c r="C4201">
        <v>99</v>
      </c>
      <c r="D4201" t="s">
        <v>924</v>
      </c>
      <c r="E4201">
        <v>964</v>
      </c>
      <c r="F4201" s="48" t="str">
        <f t="shared" si="65"/>
        <v>Tỉnh Hà TĩnhHuyện Vũ QuangXã Đức Liên</v>
      </c>
      <c r="G4201" t="s">
        <v>6406</v>
      </c>
      <c r="H4201">
        <v>6272</v>
      </c>
    </row>
    <row r="4202" spans="1:8">
      <c r="A4202">
        <v>4918</v>
      </c>
      <c r="B4202" t="s">
        <v>529</v>
      </c>
      <c r="C4202">
        <v>99</v>
      </c>
      <c r="D4202" t="s">
        <v>924</v>
      </c>
      <c r="E4202">
        <v>964</v>
      </c>
      <c r="F4202" s="48" t="str">
        <f t="shared" si="65"/>
        <v>Tỉnh Hà TĩnhHuyện Vũ QuangXã Đức Bồng</v>
      </c>
      <c r="G4202" t="s">
        <v>6407</v>
      </c>
      <c r="H4202">
        <v>6273</v>
      </c>
    </row>
    <row r="4203" spans="1:8">
      <c r="A4203">
        <v>4919</v>
      </c>
      <c r="B4203" t="s">
        <v>529</v>
      </c>
      <c r="C4203">
        <v>99</v>
      </c>
      <c r="D4203" t="s">
        <v>924</v>
      </c>
      <c r="E4203">
        <v>964</v>
      </c>
      <c r="F4203" s="48" t="str">
        <f t="shared" si="65"/>
        <v>Tỉnh Hà TĩnhHuyện Vũ QuangXã Hương Minh</v>
      </c>
      <c r="G4203" t="s">
        <v>6408</v>
      </c>
      <c r="H4203">
        <v>6274</v>
      </c>
    </row>
    <row r="4204" spans="1:8">
      <c r="A4204">
        <v>4920</v>
      </c>
      <c r="B4204" t="s">
        <v>529</v>
      </c>
      <c r="C4204">
        <v>99</v>
      </c>
      <c r="D4204" t="s">
        <v>924</v>
      </c>
      <c r="E4204">
        <v>964</v>
      </c>
      <c r="F4204" s="48" t="str">
        <f t="shared" si="65"/>
        <v>Tỉnh Hà TĩnhHuyện Vũ QuangXã Sơn Thọ</v>
      </c>
      <c r="G4204" t="s">
        <v>6409</v>
      </c>
      <c r="H4204">
        <v>6275</v>
      </c>
    </row>
    <row r="4205" spans="1:8">
      <c r="A4205">
        <v>4921</v>
      </c>
      <c r="B4205" t="s">
        <v>529</v>
      </c>
      <c r="C4205">
        <v>99</v>
      </c>
      <c r="D4205" t="s">
        <v>924</v>
      </c>
      <c r="E4205">
        <v>964</v>
      </c>
      <c r="F4205" s="48" t="str">
        <f t="shared" si="65"/>
        <v>Tỉnh Hà TĩnhHuyện Vũ QuangXã Hương Điền</v>
      </c>
      <c r="G4205" t="s">
        <v>6410</v>
      </c>
      <c r="H4205">
        <v>6276</v>
      </c>
    </row>
    <row r="4206" spans="1:8">
      <c r="A4206">
        <v>4922</v>
      </c>
      <c r="B4206" t="s">
        <v>529</v>
      </c>
      <c r="C4206">
        <v>99</v>
      </c>
      <c r="D4206" t="s">
        <v>925</v>
      </c>
      <c r="E4206">
        <v>965</v>
      </c>
      <c r="F4206" s="48" t="str">
        <f t="shared" si="65"/>
        <v>Tỉnh Hà TĩnhHuyện Nghi XuânThị trấn Xuân An</v>
      </c>
      <c r="G4206" t="s">
        <v>6411</v>
      </c>
      <c r="H4206">
        <v>6277</v>
      </c>
    </row>
    <row r="4207" spans="1:8">
      <c r="A4207">
        <v>4923</v>
      </c>
      <c r="B4207" t="s">
        <v>529</v>
      </c>
      <c r="C4207">
        <v>99</v>
      </c>
      <c r="D4207" t="s">
        <v>925</v>
      </c>
      <c r="E4207">
        <v>965</v>
      </c>
      <c r="F4207" s="48" t="str">
        <f t="shared" si="65"/>
        <v>Tỉnh Hà TĩnhHuyện Nghi XuânXã Xuân Hải</v>
      </c>
      <c r="G4207" t="s">
        <v>6412</v>
      </c>
      <c r="H4207">
        <v>6278</v>
      </c>
    </row>
    <row r="4208" spans="1:8">
      <c r="A4208">
        <v>4924</v>
      </c>
      <c r="B4208" t="s">
        <v>529</v>
      </c>
      <c r="C4208">
        <v>99</v>
      </c>
      <c r="D4208" t="s">
        <v>925</v>
      </c>
      <c r="E4208">
        <v>965</v>
      </c>
      <c r="F4208" s="48" t="str">
        <f t="shared" si="65"/>
        <v>Tỉnh Hà TĩnhHuyện Nghi XuânXã Xuân Giang</v>
      </c>
      <c r="G4208" t="s">
        <v>1867</v>
      </c>
      <c r="H4208">
        <v>6279</v>
      </c>
    </row>
    <row r="4209" spans="1:8">
      <c r="A4209">
        <v>4925</v>
      </c>
      <c r="B4209" t="s">
        <v>529</v>
      </c>
      <c r="C4209">
        <v>99</v>
      </c>
      <c r="D4209" t="s">
        <v>925</v>
      </c>
      <c r="E4209">
        <v>965</v>
      </c>
      <c r="F4209" s="48" t="str">
        <f t="shared" si="65"/>
        <v>Tỉnh Hà TĩnhHuyện Nghi XuânXã Xuân Lĩnh</v>
      </c>
      <c r="G4209" t="s">
        <v>6413</v>
      </c>
      <c r="H4209">
        <v>6280</v>
      </c>
    </row>
    <row r="4210" spans="1:8">
      <c r="A4210">
        <v>4926</v>
      </c>
      <c r="B4210" t="s">
        <v>529</v>
      </c>
      <c r="C4210">
        <v>99</v>
      </c>
      <c r="D4210" t="s">
        <v>925</v>
      </c>
      <c r="E4210">
        <v>965</v>
      </c>
      <c r="F4210" s="48" t="str">
        <f t="shared" si="65"/>
        <v>Tỉnh Hà TĩnhHuyện Nghi XuânThị trấn Nghi Xuân</v>
      </c>
      <c r="G4210" t="s">
        <v>6414</v>
      </c>
      <c r="H4210">
        <v>6281</v>
      </c>
    </row>
    <row r="4211" spans="1:8">
      <c r="A4211">
        <v>4927</v>
      </c>
      <c r="B4211" t="s">
        <v>529</v>
      </c>
      <c r="C4211">
        <v>99</v>
      </c>
      <c r="D4211" t="s">
        <v>925</v>
      </c>
      <c r="E4211">
        <v>965</v>
      </c>
      <c r="F4211" s="48" t="str">
        <f t="shared" si="65"/>
        <v>Tỉnh Hà TĩnhHuyện Nghi XuânXã Xuân Trường</v>
      </c>
      <c r="G4211" t="s">
        <v>1447</v>
      </c>
      <c r="H4211">
        <v>6282</v>
      </c>
    </row>
    <row r="4212" spans="1:8">
      <c r="A4212">
        <v>4928</v>
      </c>
      <c r="B4212" t="s">
        <v>529</v>
      </c>
      <c r="C4212">
        <v>99</v>
      </c>
      <c r="D4212" t="s">
        <v>925</v>
      </c>
      <c r="E4212">
        <v>965</v>
      </c>
      <c r="F4212" s="48" t="str">
        <f t="shared" si="65"/>
        <v>Tỉnh Hà TĩnhHuyện Nghi XuânXã Xuân Phổ</v>
      </c>
      <c r="G4212" t="s">
        <v>6415</v>
      </c>
      <c r="H4212">
        <v>6283</v>
      </c>
    </row>
    <row r="4213" spans="1:8">
      <c r="A4213">
        <v>4929</v>
      </c>
      <c r="B4213" t="s">
        <v>529</v>
      </c>
      <c r="C4213">
        <v>99</v>
      </c>
      <c r="D4213" t="s">
        <v>925</v>
      </c>
      <c r="E4213">
        <v>965</v>
      </c>
      <c r="F4213" s="48" t="str">
        <f t="shared" si="65"/>
        <v>Tỉnh Hà TĩnhHuyện Nghi XuânXã Xuân Hội</v>
      </c>
      <c r="G4213" t="s">
        <v>6416</v>
      </c>
      <c r="H4213">
        <v>6284</v>
      </c>
    </row>
    <row r="4214" spans="1:8">
      <c r="A4214">
        <v>4930</v>
      </c>
      <c r="B4214" t="s">
        <v>529</v>
      </c>
      <c r="C4214">
        <v>99</v>
      </c>
      <c r="D4214" t="s">
        <v>925</v>
      </c>
      <c r="E4214">
        <v>965</v>
      </c>
      <c r="F4214" s="48" t="str">
        <f t="shared" si="65"/>
        <v>Tỉnh Hà TĩnhHuyện Nghi XuânXã Cỗ Đạm</v>
      </c>
      <c r="G4214" t="s">
        <v>6417</v>
      </c>
      <c r="H4214">
        <v>6285</v>
      </c>
    </row>
    <row r="4215" spans="1:8">
      <c r="A4215">
        <v>4931</v>
      </c>
      <c r="B4215" t="s">
        <v>529</v>
      </c>
      <c r="C4215">
        <v>99</v>
      </c>
      <c r="D4215" t="s">
        <v>925</v>
      </c>
      <c r="E4215">
        <v>965</v>
      </c>
      <c r="F4215" s="48" t="str">
        <f t="shared" si="65"/>
        <v>Tỉnh Hà TĩnhHuyện Nghi XuânXã Xuân Đan</v>
      </c>
      <c r="G4215" t="s">
        <v>6418</v>
      </c>
      <c r="H4215">
        <v>6286</v>
      </c>
    </row>
    <row r="4216" spans="1:8">
      <c r="A4216">
        <v>4932</v>
      </c>
      <c r="B4216" t="s">
        <v>529</v>
      </c>
      <c r="C4216">
        <v>99</v>
      </c>
      <c r="D4216" t="s">
        <v>925</v>
      </c>
      <c r="E4216">
        <v>965</v>
      </c>
      <c r="F4216" s="48" t="str">
        <f t="shared" si="65"/>
        <v>Tỉnh Hà TĩnhHuyện Nghi XuânXã Xuân Hồng</v>
      </c>
      <c r="G4216" t="s">
        <v>4717</v>
      </c>
      <c r="H4216">
        <v>6287</v>
      </c>
    </row>
    <row r="4217" spans="1:8">
      <c r="A4217">
        <v>4933</v>
      </c>
      <c r="B4217" t="s">
        <v>529</v>
      </c>
      <c r="C4217">
        <v>99</v>
      </c>
      <c r="D4217" t="s">
        <v>925</v>
      </c>
      <c r="E4217">
        <v>965</v>
      </c>
      <c r="F4217" s="48" t="str">
        <f t="shared" si="65"/>
        <v>Tỉnh Hà TĩnhHuyện Nghi XuânXã Xuân Liên</v>
      </c>
      <c r="G4217" t="s">
        <v>5323</v>
      </c>
      <c r="H4217">
        <v>6288</v>
      </c>
    </row>
    <row r="4218" spans="1:8">
      <c r="A4218">
        <v>4934</v>
      </c>
      <c r="B4218" t="s">
        <v>529</v>
      </c>
      <c r="C4218">
        <v>99</v>
      </c>
      <c r="D4218" t="s">
        <v>925</v>
      </c>
      <c r="E4218">
        <v>965</v>
      </c>
      <c r="F4218" s="48" t="str">
        <f t="shared" si="65"/>
        <v>Tỉnh Hà TĩnhHuyện Nghi XuânXã Tiên Điền</v>
      </c>
      <c r="G4218" t="s">
        <v>6419</v>
      </c>
      <c r="H4218">
        <v>6289</v>
      </c>
    </row>
    <row r="4219" spans="1:8">
      <c r="A4219">
        <v>4935</v>
      </c>
      <c r="B4219" t="s">
        <v>529</v>
      </c>
      <c r="C4219">
        <v>99</v>
      </c>
      <c r="D4219" t="s">
        <v>925</v>
      </c>
      <c r="E4219">
        <v>965</v>
      </c>
      <c r="F4219" s="48" t="str">
        <f t="shared" si="65"/>
        <v>Tỉnh Hà TĩnhHuyện Nghi XuânXã Xuân Thành</v>
      </c>
      <c r="G4219" t="s">
        <v>4721</v>
      </c>
      <c r="H4219">
        <v>6290</v>
      </c>
    </row>
    <row r="4220" spans="1:8">
      <c r="A4220">
        <v>4936</v>
      </c>
      <c r="B4220" t="s">
        <v>529</v>
      </c>
      <c r="C4220">
        <v>99</v>
      </c>
      <c r="D4220" t="s">
        <v>925</v>
      </c>
      <c r="E4220">
        <v>965</v>
      </c>
      <c r="F4220" s="48" t="str">
        <f t="shared" si="65"/>
        <v>Tỉnh Hà TĩnhHuyện Nghi XuânXã Xuân Lam</v>
      </c>
      <c r="G4220" t="s">
        <v>6420</v>
      </c>
      <c r="H4220">
        <v>6291</v>
      </c>
    </row>
    <row r="4221" spans="1:8">
      <c r="A4221">
        <v>4937</v>
      </c>
      <c r="B4221" t="s">
        <v>529</v>
      </c>
      <c r="C4221">
        <v>99</v>
      </c>
      <c r="D4221" t="s">
        <v>925</v>
      </c>
      <c r="E4221">
        <v>965</v>
      </c>
      <c r="F4221" s="48" t="str">
        <f t="shared" si="65"/>
        <v>Tỉnh Hà TĩnhHuyện Nghi XuânXã Cương Gián</v>
      </c>
      <c r="G4221" t="s">
        <v>6421</v>
      </c>
      <c r="H4221">
        <v>6292</v>
      </c>
    </row>
    <row r="4222" spans="1:8">
      <c r="A4222">
        <v>4938</v>
      </c>
      <c r="B4222" t="s">
        <v>529</v>
      </c>
      <c r="C4222">
        <v>99</v>
      </c>
      <c r="D4222" t="s">
        <v>925</v>
      </c>
      <c r="E4222">
        <v>965</v>
      </c>
      <c r="F4222" s="48" t="str">
        <f t="shared" si="65"/>
        <v>Tỉnh Hà TĩnhHuyện Nghi XuânXã Xuân Yên</v>
      </c>
      <c r="G4222" t="s">
        <v>6422</v>
      </c>
      <c r="H4222">
        <v>6293</v>
      </c>
    </row>
    <row r="4223" spans="1:8">
      <c r="A4223">
        <v>4939</v>
      </c>
      <c r="B4223" t="s">
        <v>529</v>
      </c>
      <c r="C4223">
        <v>99</v>
      </c>
      <c r="D4223" t="s">
        <v>925</v>
      </c>
      <c r="E4223">
        <v>965</v>
      </c>
      <c r="F4223" s="48" t="str">
        <f t="shared" si="65"/>
        <v>Tỉnh Hà TĩnhHuyện Nghi XuânXã Xuân Mỹ</v>
      </c>
      <c r="G4223" t="s">
        <v>5316</v>
      </c>
      <c r="H4223">
        <v>6294</v>
      </c>
    </row>
    <row r="4224" spans="1:8">
      <c r="A4224">
        <v>4940</v>
      </c>
      <c r="B4224" t="s">
        <v>529</v>
      </c>
      <c r="C4224">
        <v>99</v>
      </c>
      <c r="D4224" t="s">
        <v>925</v>
      </c>
      <c r="E4224">
        <v>965</v>
      </c>
      <c r="F4224" s="48" t="str">
        <f t="shared" si="65"/>
        <v>Tỉnh Hà TĩnhHuyện Nghi XuânXã Xuân Viên</v>
      </c>
      <c r="G4224" t="s">
        <v>3664</v>
      </c>
      <c r="H4224">
        <v>6295</v>
      </c>
    </row>
    <row r="4225" spans="1:8">
      <c r="A4225">
        <v>4941</v>
      </c>
      <c r="B4225" t="s">
        <v>529</v>
      </c>
      <c r="C4225">
        <v>99</v>
      </c>
      <c r="D4225" t="s">
        <v>926</v>
      </c>
      <c r="E4225">
        <v>966</v>
      </c>
      <c r="F4225" s="48" t="str">
        <f t="shared" si="65"/>
        <v>Tỉnh Hà TĩnhHuyện Can LộcXã Kim Lộc</v>
      </c>
      <c r="G4225" t="s">
        <v>6423</v>
      </c>
      <c r="H4225">
        <v>6296</v>
      </c>
    </row>
    <row r="4226" spans="1:8">
      <c r="A4226">
        <v>4942</v>
      </c>
      <c r="B4226" t="s">
        <v>529</v>
      </c>
      <c r="C4226">
        <v>99</v>
      </c>
      <c r="D4226" t="s">
        <v>926</v>
      </c>
      <c r="E4226">
        <v>966</v>
      </c>
      <c r="F4226" s="48" t="str">
        <f t="shared" ref="F4226:F4289" si="66">B4226&amp;D4226&amp;G4226</f>
        <v>Tỉnh Hà TĩnhHuyện Can LộcXã Song Lộc</v>
      </c>
      <c r="G4226" t="s">
        <v>4085</v>
      </c>
      <c r="H4226">
        <v>6297</v>
      </c>
    </row>
    <row r="4227" spans="1:8">
      <c r="A4227">
        <v>4943</v>
      </c>
      <c r="B4227" t="s">
        <v>529</v>
      </c>
      <c r="C4227">
        <v>99</v>
      </c>
      <c r="D4227" t="s">
        <v>926</v>
      </c>
      <c r="E4227">
        <v>966</v>
      </c>
      <c r="F4227" s="48" t="str">
        <f t="shared" si="66"/>
        <v>Tỉnh Hà TĩnhHuyện Can LộcXã An Lộc</v>
      </c>
      <c r="G4227" t="s">
        <v>6424</v>
      </c>
      <c r="H4227">
        <v>6298</v>
      </c>
    </row>
    <row r="4228" spans="1:8">
      <c r="A4228">
        <v>4944</v>
      </c>
      <c r="B4228" t="s">
        <v>529</v>
      </c>
      <c r="C4228">
        <v>99</v>
      </c>
      <c r="D4228" t="s">
        <v>926</v>
      </c>
      <c r="E4228">
        <v>966</v>
      </c>
      <c r="F4228" s="48" t="str">
        <f t="shared" si="66"/>
        <v>Tỉnh Hà TĩnhHuyện Can LộcXã Yên Lộc</v>
      </c>
      <c r="G4228" t="s">
        <v>4784</v>
      </c>
      <c r="H4228">
        <v>6299</v>
      </c>
    </row>
    <row r="4229" spans="1:8">
      <c r="A4229">
        <v>4945</v>
      </c>
      <c r="B4229" t="s">
        <v>529</v>
      </c>
      <c r="C4229">
        <v>99</v>
      </c>
      <c r="D4229" t="s">
        <v>926</v>
      </c>
      <c r="E4229">
        <v>966</v>
      </c>
      <c r="F4229" s="48" t="str">
        <f t="shared" si="66"/>
        <v>Tỉnh Hà TĩnhHuyện Can LộcXã Thượng Lộc</v>
      </c>
      <c r="G4229" t="s">
        <v>6425</v>
      </c>
      <c r="H4229">
        <v>6300</v>
      </c>
    </row>
    <row r="4230" spans="1:8">
      <c r="A4230">
        <v>4946</v>
      </c>
      <c r="B4230" t="s">
        <v>529</v>
      </c>
      <c r="C4230">
        <v>99</v>
      </c>
      <c r="D4230" t="s">
        <v>926</v>
      </c>
      <c r="E4230">
        <v>966</v>
      </c>
      <c r="F4230" s="48" t="str">
        <f t="shared" si="66"/>
        <v>Tỉnh Hà TĩnhHuyện Can LộcXã Mỹ Lộc</v>
      </c>
      <c r="G4230" t="s">
        <v>5238</v>
      </c>
      <c r="H4230">
        <v>6301</v>
      </c>
    </row>
    <row r="4231" spans="1:8">
      <c r="A4231">
        <v>4947</v>
      </c>
      <c r="B4231" t="s">
        <v>529</v>
      </c>
      <c r="C4231">
        <v>99</v>
      </c>
      <c r="D4231" t="s">
        <v>926</v>
      </c>
      <c r="E4231">
        <v>966</v>
      </c>
      <c r="F4231" s="48" t="str">
        <f t="shared" si="66"/>
        <v>Tỉnh Hà TĩnhHuyện Can LộcXã  Thường Nga</v>
      </c>
      <c r="G4231" t="s">
        <v>6426</v>
      </c>
      <c r="H4231">
        <v>6302</v>
      </c>
    </row>
    <row r="4232" spans="1:8">
      <c r="A4232">
        <v>4948</v>
      </c>
      <c r="B4232" t="s">
        <v>529</v>
      </c>
      <c r="C4232">
        <v>99</v>
      </c>
      <c r="D4232" t="s">
        <v>926</v>
      </c>
      <c r="E4232">
        <v>966</v>
      </c>
      <c r="F4232" s="48" t="str">
        <f t="shared" si="66"/>
        <v>Tỉnh Hà TĩnhHuyện Can LộcThị trấn Nghèn</v>
      </c>
      <c r="G4232" t="s">
        <v>6427</v>
      </c>
      <c r="H4232">
        <v>6303</v>
      </c>
    </row>
    <row r="4233" spans="1:8">
      <c r="A4233">
        <v>4949</v>
      </c>
      <c r="B4233" t="s">
        <v>529</v>
      </c>
      <c r="C4233">
        <v>99</v>
      </c>
      <c r="D4233" t="s">
        <v>926</v>
      </c>
      <c r="E4233">
        <v>966</v>
      </c>
      <c r="F4233" s="48" t="str">
        <f t="shared" si="66"/>
        <v>Tỉnh Hà TĩnhHuyện Can LộcXã Phù Lưu</v>
      </c>
      <c r="G4233" t="s">
        <v>3478</v>
      </c>
      <c r="H4233">
        <v>6304</v>
      </c>
    </row>
    <row r="4234" spans="1:8">
      <c r="A4234">
        <v>4950</v>
      </c>
      <c r="B4234" t="s">
        <v>529</v>
      </c>
      <c r="C4234">
        <v>99</v>
      </c>
      <c r="D4234" t="s">
        <v>926</v>
      </c>
      <c r="E4234">
        <v>966</v>
      </c>
      <c r="F4234" s="48" t="str">
        <f t="shared" si="66"/>
        <v>Tỉnh Hà TĩnhHuyện Can LộcXã Thuần Thiện</v>
      </c>
      <c r="G4234" t="s">
        <v>6428</v>
      </c>
      <c r="H4234">
        <v>6305</v>
      </c>
    </row>
    <row r="4235" spans="1:8">
      <c r="A4235">
        <v>4951</v>
      </c>
      <c r="B4235" t="s">
        <v>529</v>
      </c>
      <c r="C4235">
        <v>99</v>
      </c>
      <c r="D4235" t="s">
        <v>926</v>
      </c>
      <c r="E4235">
        <v>966</v>
      </c>
      <c r="F4235" s="48" t="str">
        <f t="shared" si="66"/>
        <v>Tỉnh Hà TĩnhHuyện Can LộcXã Thịnh Lộc</v>
      </c>
      <c r="G4235" t="s">
        <v>5241</v>
      </c>
      <c r="H4235">
        <v>6306</v>
      </c>
    </row>
    <row r="4236" spans="1:8">
      <c r="A4236">
        <v>4952</v>
      </c>
      <c r="B4236" t="s">
        <v>529</v>
      </c>
      <c r="C4236">
        <v>99</v>
      </c>
      <c r="D4236" t="s">
        <v>926</v>
      </c>
      <c r="E4236">
        <v>966</v>
      </c>
      <c r="F4236" s="48" t="str">
        <f t="shared" si="66"/>
        <v>Tỉnh Hà TĩnhHuyện Can LộcXã Vĩnh Lộc</v>
      </c>
      <c r="G4236" t="s">
        <v>6429</v>
      </c>
      <c r="H4236">
        <v>6307</v>
      </c>
    </row>
    <row r="4237" spans="1:8">
      <c r="A4237">
        <v>5005</v>
      </c>
      <c r="B4237" t="s">
        <v>529</v>
      </c>
      <c r="C4237">
        <v>99</v>
      </c>
      <c r="D4237" t="s">
        <v>926</v>
      </c>
      <c r="E4237">
        <v>966</v>
      </c>
      <c r="F4237" s="48" t="str">
        <f t="shared" si="66"/>
        <v>Tỉnh Hà TĩnhHuyện Can LộcXã Hồng Lộc</v>
      </c>
      <c r="G4237" t="s">
        <v>6430</v>
      </c>
      <c r="H4237">
        <v>6308</v>
      </c>
    </row>
    <row r="4238" spans="1:8">
      <c r="A4238">
        <v>5084</v>
      </c>
      <c r="B4238" t="s">
        <v>529</v>
      </c>
      <c r="C4238">
        <v>99</v>
      </c>
      <c r="D4238" t="s">
        <v>926</v>
      </c>
      <c r="E4238">
        <v>966</v>
      </c>
      <c r="F4238" s="48" t="str">
        <f t="shared" si="66"/>
        <v>Tỉnh Hà TĩnhHuyện Can LộcXã Vượng Lộc</v>
      </c>
      <c r="G4238" t="s">
        <v>6431</v>
      </c>
      <c r="H4238">
        <v>6309</v>
      </c>
    </row>
    <row r="4239" spans="1:8">
      <c r="A4239">
        <v>5085</v>
      </c>
      <c r="B4239" t="s">
        <v>529</v>
      </c>
      <c r="C4239">
        <v>99</v>
      </c>
      <c r="D4239" t="s">
        <v>926</v>
      </c>
      <c r="E4239">
        <v>966</v>
      </c>
      <c r="F4239" s="48" t="str">
        <f t="shared" si="66"/>
        <v>Tỉnh Hà TĩnhHuyện Can LộcXã Thanh Lộc</v>
      </c>
      <c r="G4239" t="s">
        <v>6432</v>
      </c>
      <c r="H4239">
        <v>6310</v>
      </c>
    </row>
    <row r="4240" spans="1:8">
      <c r="A4240">
        <v>5086</v>
      </c>
      <c r="B4240" t="s">
        <v>529</v>
      </c>
      <c r="C4240">
        <v>99</v>
      </c>
      <c r="D4240" t="s">
        <v>926</v>
      </c>
      <c r="E4240">
        <v>966</v>
      </c>
      <c r="F4240" s="48" t="str">
        <f t="shared" si="66"/>
        <v>Tỉnh Hà TĩnhHuyện Can LộcXã Bình Lộc</v>
      </c>
      <c r="G4240" t="s">
        <v>6433</v>
      </c>
      <c r="H4240">
        <v>6311</v>
      </c>
    </row>
    <row r="4241" spans="1:8">
      <c r="A4241">
        <v>5087</v>
      </c>
      <c r="B4241" t="s">
        <v>529</v>
      </c>
      <c r="C4241">
        <v>99</v>
      </c>
      <c r="D4241" t="s">
        <v>926</v>
      </c>
      <c r="E4241">
        <v>966</v>
      </c>
      <c r="F4241" s="48" t="str">
        <f t="shared" si="66"/>
        <v>Tỉnh Hà TĩnhHuyện Can LộcXã Tiến Lộc</v>
      </c>
      <c r="G4241" t="s">
        <v>5235</v>
      </c>
      <c r="H4241">
        <v>6312</v>
      </c>
    </row>
    <row r="4242" spans="1:8">
      <c r="A4242">
        <v>5088</v>
      </c>
      <c r="B4242" t="s">
        <v>529</v>
      </c>
      <c r="C4242">
        <v>99</v>
      </c>
      <c r="D4242" t="s">
        <v>926</v>
      </c>
      <c r="E4242">
        <v>966</v>
      </c>
      <c r="F4242" s="48" t="str">
        <f t="shared" si="66"/>
        <v>Tỉnh Hà TĩnhHuyện Can LộcXã Trung Lộc</v>
      </c>
      <c r="G4242" t="s">
        <v>6434</v>
      </c>
      <c r="H4242">
        <v>6313</v>
      </c>
    </row>
    <row r="4243" spans="1:8">
      <c r="A4243">
        <v>5089</v>
      </c>
      <c r="B4243" t="s">
        <v>529</v>
      </c>
      <c r="C4243">
        <v>99</v>
      </c>
      <c r="D4243" t="s">
        <v>926</v>
      </c>
      <c r="E4243">
        <v>966</v>
      </c>
      <c r="F4243" s="48" t="str">
        <f t="shared" si="66"/>
        <v>Tỉnh Hà TĩnhHuyện Can LộcXã Quang Lộc</v>
      </c>
      <c r="G4243" t="s">
        <v>5234</v>
      </c>
      <c r="H4243">
        <v>6314</v>
      </c>
    </row>
    <row r="4244" spans="1:8">
      <c r="A4244">
        <v>5090</v>
      </c>
      <c r="B4244" t="s">
        <v>529</v>
      </c>
      <c r="C4244">
        <v>99</v>
      </c>
      <c r="D4244" t="s">
        <v>926</v>
      </c>
      <c r="E4244">
        <v>966</v>
      </c>
      <c r="F4244" s="48" t="str">
        <f t="shared" si="66"/>
        <v>Tỉnh Hà TĩnhHuyện Can LộcXã Tân Lộc</v>
      </c>
      <c r="G4244" t="s">
        <v>6435</v>
      </c>
      <c r="H4244">
        <v>6315</v>
      </c>
    </row>
    <row r="4245" spans="1:8">
      <c r="A4245">
        <v>5091</v>
      </c>
      <c r="B4245" t="s">
        <v>529</v>
      </c>
      <c r="C4245">
        <v>99</v>
      </c>
      <c r="D4245" t="s">
        <v>926</v>
      </c>
      <c r="E4245">
        <v>966</v>
      </c>
      <c r="F4245" s="48" t="str">
        <f t="shared" si="66"/>
        <v>Tỉnh Hà TĩnhHuyện Can LộcXã Phú Lộc</v>
      </c>
      <c r="G4245" t="s">
        <v>3654</v>
      </c>
      <c r="H4245">
        <v>6316</v>
      </c>
    </row>
    <row r="4246" spans="1:8">
      <c r="A4246">
        <v>5092</v>
      </c>
      <c r="B4246" t="s">
        <v>529</v>
      </c>
      <c r="C4246">
        <v>99</v>
      </c>
      <c r="D4246" t="s">
        <v>926</v>
      </c>
      <c r="E4246">
        <v>966</v>
      </c>
      <c r="F4246" s="48" t="str">
        <f t="shared" si="66"/>
        <v>Tỉnh Hà TĩnhHuyện Can LộcXã Khánh Lộc</v>
      </c>
      <c r="G4246" t="s">
        <v>6436</v>
      </c>
      <c r="H4246">
        <v>6317</v>
      </c>
    </row>
    <row r="4247" spans="1:8">
      <c r="A4247">
        <v>5093</v>
      </c>
      <c r="B4247" t="s">
        <v>529</v>
      </c>
      <c r="C4247">
        <v>99</v>
      </c>
      <c r="D4247" t="s">
        <v>926</v>
      </c>
      <c r="E4247">
        <v>966</v>
      </c>
      <c r="F4247" s="48" t="str">
        <f t="shared" si="66"/>
        <v>Tỉnh Hà TĩnhHuyện Can LộcXã Trường Lộc</v>
      </c>
      <c r="G4247" t="s">
        <v>6437</v>
      </c>
      <c r="H4247">
        <v>6318</v>
      </c>
    </row>
    <row r="4248" spans="1:8">
      <c r="A4248">
        <v>5094</v>
      </c>
      <c r="B4248" t="s">
        <v>529</v>
      </c>
      <c r="C4248">
        <v>99</v>
      </c>
      <c r="D4248" t="s">
        <v>926</v>
      </c>
      <c r="E4248">
        <v>966</v>
      </c>
      <c r="F4248" s="48" t="str">
        <f t="shared" si="66"/>
        <v>Tỉnh Hà TĩnhHuyện Can LộcXã Xuân Lộc</v>
      </c>
      <c r="G4248" t="s">
        <v>5202</v>
      </c>
      <c r="H4248">
        <v>6319</v>
      </c>
    </row>
    <row r="4249" spans="1:8">
      <c r="A4249">
        <v>5095</v>
      </c>
      <c r="B4249" t="s">
        <v>529</v>
      </c>
      <c r="C4249">
        <v>99</v>
      </c>
      <c r="D4249" t="s">
        <v>926</v>
      </c>
      <c r="E4249">
        <v>966</v>
      </c>
      <c r="F4249" s="48" t="str">
        <f t="shared" si="66"/>
        <v>Tỉnh Hà TĩnhHuyện Can LộcXã Sơn Lộc</v>
      </c>
      <c r="G4249" t="s">
        <v>6252</v>
      </c>
      <c r="H4249">
        <v>6320</v>
      </c>
    </row>
    <row r="4250" spans="1:8">
      <c r="A4250">
        <v>5096</v>
      </c>
      <c r="B4250" t="s">
        <v>529</v>
      </c>
      <c r="C4250">
        <v>99</v>
      </c>
      <c r="D4250" t="s">
        <v>926</v>
      </c>
      <c r="E4250">
        <v>966</v>
      </c>
      <c r="F4250" s="48" t="str">
        <f t="shared" si="66"/>
        <v>Tỉnh Hà TĩnhHuyện Can LộcXã Tùng Lộc</v>
      </c>
      <c r="G4250" t="s">
        <v>6438</v>
      </c>
      <c r="H4250">
        <v>6321</v>
      </c>
    </row>
    <row r="4251" spans="1:8">
      <c r="A4251">
        <v>5097</v>
      </c>
      <c r="B4251" t="s">
        <v>529</v>
      </c>
      <c r="C4251">
        <v>99</v>
      </c>
      <c r="D4251" t="s">
        <v>926</v>
      </c>
      <c r="E4251">
        <v>966</v>
      </c>
      <c r="F4251" s="48" t="str">
        <f t="shared" si="66"/>
        <v>Tỉnh Hà TĩnhHuyện Can LộcXã Thiên Lộc</v>
      </c>
      <c r="G4251" t="s">
        <v>6439</v>
      </c>
      <c r="H4251">
        <v>6322</v>
      </c>
    </row>
    <row r="4252" spans="1:8">
      <c r="A4252">
        <v>5098</v>
      </c>
      <c r="B4252" t="s">
        <v>529</v>
      </c>
      <c r="C4252">
        <v>99</v>
      </c>
      <c r="D4252" t="s">
        <v>926</v>
      </c>
      <c r="E4252">
        <v>966</v>
      </c>
      <c r="F4252" s="48" t="str">
        <f t="shared" si="66"/>
        <v>Tỉnh Hà TĩnhHuyện Can LộcXã ích Hậu</v>
      </c>
      <c r="G4252" t="s">
        <v>6440</v>
      </c>
      <c r="H4252">
        <v>6323</v>
      </c>
    </row>
    <row r="4253" spans="1:8">
      <c r="A4253">
        <v>5099</v>
      </c>
      <c r="B4253" t="s">
        <v>529</v>
      </c>
      <c r="C4253">
        <v>99</v>
      </c>
      <c r="D4253" t="s">
        <v>926</v>
      </c>
      <c r="E4253">
        <v>966</v>
      </c>
      <c r="F4253" s="48" t="str">
        <f t="shared" si="66"/>
        <v>Tỉnh Hà TĩnhHuyện Can LộcXã Gia Hanh</v>
      </c>
      <c r="G4253" t="s">
        <v>6441</v>
      </c>
      <c r="H4253">
        <v>6324</v>
      </c>
    </row>
    <row r="4254" spans="1:8">
      <c r="A4254">
        <v>5100</v>
      </c>
      <c r="B4254" t="s">
        <v>529</v>
      </c>
      <c r="C4254">
        <v>99</v>
      </c>
      <c r="D4254" t="s">
        <v>926</v>
      </c>
      <c r="E4254">
        <v>966</v>
      </c>
      <c r="F4254" s="48" t="str">
        <f t="shared" si="66"/>
        <v>Tỉnh Hà TĩnhHuyện Can LộcXã Đồng Lộc</v>
      </c>
      <c r="G4254" t="s">
        <v>5231</v>
      </c>
      <c r="H4254">
        <v>6325</v>
      </c>
    </row>
    <row r="4255" spans="1:8">
      <c r="A4255">
        <v>5101</v>
      </c>
      <c r="B4255" t="s">
        <v>529</v>
      </c>
      <c r="C4255">
        <v>99</v>
      </c>
      <c r="D4255" t="s">
        <v>929</v>
      </c>
      <c r="E4255">
        <v>969</v>
      </c>
      <c r="F4255" s="48" t="str">
        <f t="shared" si="66"/>
        <v>Tỉnh Hà TĩnhHuyện Cẩm XuyênXã Cẩm Bình</v>
      </c>
      <c r="G4255" t="s">
        <v>5364</v>
      </c>
      <c r="H4255">
        <v>6326</v>
      </c>
    </row>
    <row r="4256" spans="1:8">
      <c r="A4256">
        <v>5102</v>
      </c>
      <c r="B4256" t="s">
        <v>529</v>
      </c>
      <c r="C4256">
        <v>99</v>
      </c>
      <c r="D4256" t="s">
        <v>929</v>
      </c>
      <c r="E4256">
        <v>969</v>
      </c>
      <c r="F4256" s="48" t="str">
        <f t="shared" si="66"/>
        <v>Tỉnh Hà TĩnhHuyện Cẩm XuyênXã Cẩm Vĩnh</v>
      </c>
      <c r="G4256" t="s">
        <v>6442</v>
      </c>
      <c r="H4256">
        <v>6327</v>
      </c>
    </row>
    <row r="4257" spans="1:8">
      <c r="A4257">
        <v>5103</v>
      </c>
      <c r="B4257" t="s">
        <v>529</v>
      </c>
      <c r="C4257">
        <v>99</v>
      </c>
      <c r="D4257" t="s">
        <v>929</v>
      </c>
      <c r="E4257">
        <v>969</v>
      </c>
      <c r="F4257" s="48" t="str">
        <f t="shared" si="66"/>
        <v>Tỉnh Hà TĩnhHuyện Cẩm XuyênThị trấn Cẩm Xuyên</v>
      </c>
      <c r="G4257" t="s">
        <v>6443</v>
      </c>
      <c r="H4257">
        <v>6328</v>
      </c>
    </row>
    <row r="4258" spans="1:8">
      <c r="A4258">
        <v>5104</v>
      </c>
      <c r="B4258" t="s">
        <v>529</v>
      </c>
      <c r="C4258">
        <v>99</v>
      </c>
      <c r="D4258" t="s">
        <v>929</v>
      </c>
      <c r="E4258">
        <v>969</v>
      </c>
      <c r="F4258" s="48" t="str">
        <f t="shared" si="66"/>
        <v>Tỉnh Hà TĩnhHuyện Cẩm XuyênXã Cẩm Huy</v>
      </c>
      <c r="G4258" t="s">
        <v>6444</v>
      </c>
      <c r="H4258">
        <v>6329</v>
      </c>
    </row>
    <row r="4259" spans="1:8">
      <c r="A4259">
        <v>5105</v>
      </c>
      <c r="B4259" t="s">
        <v>529</v>
      </c>
      <c r="C4259">
        <v>99</v>
      </c>
      <c r="D4259" t="s">
        <v>929</v>
      </c>
      <c r="E4259">
        <v>969</v>
      </c>
      <c r="F4259" s="48" t="str">
        <f t="shared" si="66"/>
        <v>Tỉnh Hà TĩnhHuyện Cẩm XuyênXã Cẩm Thạch</v>
      </c>
      <c r="G4259" t="s">
        <v>5361</v>
      </c>
      <c r="H4259">
        <v>6330</v>
      </c>
    </row>
    <row r="4260" spans="1:8">
      <c r="A4260">
        <v>5106</v>
      </c>
      <c r="B4260" t="s">
        <v>529</v>
      </c>
      <c r="C4260">
        <v>99</v>
      </c>
      <c r="D4260" t="s">
        <v>929</v>
      </c>
      <c r="E4260">
        <v>969</v>
      </c>
      <c r="F4260" s="48" t="str">
        <f t="shared" si="66"/>
        <v>Tỉnh Hà TĩnhHuyện Cẩm XuyênXã Cẩm Nhượng</v>
      </c>
      <c r="G4260" t="s">
        <v>6445</v>
      </c>
      <c r="H4260">
        <v>6331</v>
      </c>
    </row>
    <row r="4261" spans="1:8">
      <c r="A4261">
        <v>5107</v>
      </c>
      <c r="B4261" t="s">
        <v>529</v>
      </c>
      <c r="C4261">
        <v>99</v>
      </c>
      <c r="D4261" t="s">
        <v>929</v>
      </c>
      <c r="E4261">
        <v>969</v>
      </c>
      <c r="F4261" s="48" t="str">
        <f t="shared" si="66"/>
        <v>Tỉnh Hà TĩnhHuyện Cẩm XuyênXã Cẩm Lĩnh</v>
      </c>
      <c r="G4261" t="s">
        <v>3510</v>
      </c>
      <c r="H4261">
        <v>6332</v>
      </c>
    </row>
    <row r="4262" spans="1:8">
      <c r="A4262">
        <v>5108</v>
      </c>
      <c r="B4262" t="s">
        <v>529</v>
      </c>
      <c r="C4262">
        <v>99</v>
      </c>
      <c r="D4262" t="s">
        <v>929</v>
      </c>
      <c r="E4262">
        <v>969</v>
      </c>
      <c r="F4262" s="48" t="str">
        <f t="shared" si="66"/>
        <v>Tỉnh Hà TĩnhHuyện Cẩm XuyênXã Cẩm Duệ</v>
      </c>
      <c r="G4262" t="s">
        <v>6446</v>
      </c>
      <c r="H4262">
        <v>6333</v>
      </c>
    </row>
    <row r="4263" spans="1:8">
      <c r="A4263">
        <v>5109</v>
      </c>
      <c r="B4263" t="s">
        <v>529</v>
      </c>
      <c r="C4263">
        <v>99</v>
      </c>
      <c r="D4263" t="s">
        <v>929</v>
      </c>
      <c r="E4263">
        <v>969</v>
      </c>
      <c r="F4263" s="48" t="str">
        <f t="shared" si="66"/>
        <v>Tỉnh Hà TĩnhHuyện Cẩm XuyênXã Cẩm Trung</v>
      </c>
      <c r="G4263" t="s">
        <v>6447</v>
      </c>
      <c r="H4263">
        <v>6334</v>
      </c>
    </row>
    <row r="4264" spans="1:8">
      <c r="A4264">
        <v>5110</v>
      </c>
      <c r="B4264" t="s">
        <v>529</v>
      </c>
      <c r="C4264">
        <v>99</v>
      </c>
      <c r="D4264" t="s">
        <v>929</v>
      </c>
      <c r="E4264">
        <v>969</v>
      </c>
      <c r="F4264" s="48" t="str">
        <f t="shared" si="66"/>
        <v>Tỉnh Hà TĩnhHuyện Cẩm XuyênXã Cẩm Minh</v>
      </c>
      <c r="G4264" t="s">
        <v>6448</v>
      </c>
      <c r="H4264">
        <v>6335</v>
      </c>
    </row>
    <row r="4265" spans="1:8">
      <c r="A4265">
        <v>5111</v>
      </c>
      <c r="B4265" t="s">
        <v>529</v>
      </c>
      <c r="C4265">
        <v>99</v>
      </c>
      <c r="D4265" t="s">
        <v>929</v>
      </c>
      <c r="E4265">
        <v>969</v>
      </c>
      <c r="F4265" s="48" t="str">
        <f t="shared" si="66"/>
        <v>Tỉnh Hà TĩnhHuyện Cẩm XuyênXã Cẩm Thành</v>
      </c>
      <c r="G4265" t="s">
        <v>5369</v>
      </c>
      <c r="H4265">
        <v>6336</v>
      </c>
    </row>
    <row r="4266" spans="1:8">
      <c r="A4266">
        <v>5112</v>
      </c>
      <c r="B4266" t="s">
        <v>529</v>
      </c>
      <c r="C4266">
        <v>99</v>
      </c>
      <c r="D4266" t="s">
        <v>929</v>
      </c>
      <c r="E4266">
        <v>969</v>
      </c>
      <c r="F4266" s="48" t="str">
        <f t="shared" si="66"/>
        <v>Tỉnh Hà TĩnhHuyện Cẩm XuyênXã Cẩm Thăng</v>
      </c>
      <c r="G4266" t="s">
        <v>6449</v>
      </c>
      <c r="H4266">
        <v>6337</v>
      </c>
    </row>
    <row r="4267" spans="1:8">
      <c r="A4267">
        <v>5113</v>
      </c>
      <c r="B4267" t="s">
        <v>529</v>
      </c>
      <c r="C4267">
        <v>99</v>
      </c>
      <c r="D4267" t="s">
        <v>929</v>
      </c>
      <c r="E4267">
        <v>969</v>
      </c>
      <c r="F4267" s="48" t="str">
        <f t="shared" si="66"/>
        <v>Tỉnh Hà TĩnhHuyện Cẩm XuyênThị trấn Thiên Cầm</v>
      </c>
      <c r="G4267" t="s">
        <v>6450</v>
      </c>
      <c r="H4267">
        <v>6338</v>
      </c>
    </row>
    <row r="4268" spans="1:8">
      <c r="A4268">
        <v>5114</v>
      </c>
      <c r="B4268" t="s">
        <v>529</v>
      </c>
      <c r="C4268">
        <v>99</v>
      </c>
      <c r="D4268" t="s">
        <v>929</v>
      </c>
      <c r="E4268">
        <v>969</v>
      </c>
      <c r="F4268" s="48" t="str">
        <f t="shared" si="66"/>
        <v>Tỉnh Hà TĩnhHuyện Cẩm XuyênXã Cẩm Hòa</v>
      </c>
      <c r="G4268" t="s">
        <v>6451</v>
      </c>
      <c r="H4268">
        <v>6339</v>
      </c>
    </row>
    <row r="4269" spans="1:8">
      <c r="A4269">
        <v>5115</v>
      </c>
      <c r="B4269" t="s">
        <v>529</v>
      </c>
      <c r="C4269">
        <v>99</v>
      </c>
      <c r="D4269" t="s">
        <v>929</v>
      </c>
      <c r="E4269">
        <v>969</v>
      </c>
      <c r="F4269" s="48" t="str">
        <f t="shared" si="66"/>
        <v>Tỉnh Hà TĩnhHuyện Cẩm XuyênXã Cẩm Dương</v>
      </c>
      <c r="G4269" t="s">
        <v>6452</v>
      </c>
      <c r="H4269">
        <v>6340</v>
      </c>
    </row>
    <row r="4270" spans="1:8">
      <c r="A4270">
        <v>5116</v>
      </c>
      <c r="B4270" t="s">
        <v>529</v>
      </c>
      <c r="C4270">
        <v>99</v>
      </c>
      <c r="D4270" t="s">
        <v>929</v>
      </c>
      <c r="E4270">
        <v>969</v>
      </c>
      <c r="F4270" s="48" t="str">
        <f t="shared" si="66"/>
        <v>Tỉnh Hà TĩnhHuyện Cẩm XuyênXã Cẩm Yên</v>
      </c>
      <c r="G4270" t="s">
        <v>2764</v>
      </c>
      <c r="H4270">
        <v>6341</v>
      </c>
    </row>
    <row r="4271" spans="1:8">
      <c r="A4271">
        <v>5117</v>
      </c>
      <c r="B4271" t="s">
        <v>529</v>
      </c>
      <c r="C4271">
        <v>99</v>
      </c>
      <c r="D4271" t="s">
        <v>929</v>
      </c>
      <c r="E4271">
        <v>969</v>
      </c>
      <c r="F4271" s="48" t="str">
        <f t="shared" si="66"/>
        <v>Tỉnh Hà TĩnhHuyện Cẩm XuyênXã Cẩm Quang</v>
      </c>
      <c r="G4271" t="s">
        <v>6453</v>
      </c>
      <c r="H4271">
        <v>6342</v>
      </c>
    </row>
    <row r="4272" spans="1:8">
      <c r="A4272">
        <v>5118</v>
      </c>
      <c r="B4272" t="s">
        <v>529</v>
      </c>
      <c r="C4272">
        <v>99</v>
      </c>
      <c r="D4272" t="s">
        <v>929</v>
      </c>
      <c r="E4272">
        <v>969</v>
      </c>
      <c r="F4272" s="48" t="str">
        <f t="shared" si="66"/>
        <v>Tỉnh Hà TĩnhHuyện Cẩm XuyênXã Cẩm Phúc</v>
      </c>
      <c r="G4272" t="s">
        <v>4331</v>
      </c>
      <c r="H4272">
        <v>6343</v>
      </c>
    </row>
    <row r="4273" spans="1:8">
      <c r="A4273">
        <v>5119</v>
      </c>
      <c r="B4273" t="s">
        <v>529</v>
      </c>
      <c r="C4273">
        <v>99</v>
      </c>
      <c r="D4273" t="s">
        <v>929</v>
      </c>
      <c r="E4273">
        <v>969</v>
      </c>
      <c r="F4273" s="48" t="str">
        <f t="shared" si="66"/>
        <v>Tỉnh Hà TĩnhHuyện Cẩm XuyênXã Cẩm Quan</v>
      </c>
      <c r="G4273" t="s">
        <v>6454</v>
      </c>
      <c r="H4273">
        <v>6344</v>
      </c>
    </row>
    <row r="4274" spans="1:8">
      <c r="A4274">
        <v>5120</v>
      </c>
      <c r="B4274" t="s">
        <v>529</v>
      </c>
      <c r="C4274">
        <v>99</v>
      </c>
      <c r="D4274" t="s">
        <v>929</v>
      </c>
      <c r="E4274">
        <v>969</v>
      </c>
      <c r="F4274" s="48" t="str">
        <f t="shared" si="66"/>
        <v>Tỉnh Hà TĩnhHuyện Cẩm XuyênXã Cẩm Hà</v>
      </c>
      <c r="G4274" t="s">
        <v>6455</v>
      </c>
      <c r="H4274">
        <v>6345</v>
      </c>
    </row>
    <row r="4275" spans="1:8">
      <c r="A4275">
        <v>5121</v>
      </c>
      <c r="B4275" t="s">
        <v>529</v>
      </c>
      <c r="C4275">
        <v>99</v>
      </c>
      <c r="D4275" t="s">
        <v>929</v>
      </c>
      <c r="E4275">
        <v>969</v>
      </c>
      <c r="F4275" s="48" t="str">
        <f t="shared" si="66"/>
        <v>Tỉnh Hà TĩnhHuyện Cẩm XuyênXã Cẩm Hưng</v>
      </c>
      <c r="G4275" t="s">
        <v>4323</v>
      </c>
      <c r="H4275">
        <v>6346</v>
      </c>
    </row>
    <row r="4276" spans="1:8">
      <c r="A4276">
        <v>5122</v>
      </c>
      <c r="B4276" t="s">
        <v>529</v>
      </c>
      <c r="C4276">
        <v>99</v>
      </c>
      <c r="D4276" t="s">
        <v>929</v>
      </c>
      <c r="E4276">
        <v>969</v>
      </c>
      <c r="F4276" s="48" t="str">
        <f t="shared" si="66"/>
        <v>Tỉnh Hà TĩnhHuyện Cẩm XuyênXã Cẩm Thịnh</v>
      </c>
      <c r="G4276" t="s">
        <v>6456</v>
      </c>
      <c r="H4276">
        <v>6347</v>
      </c>
    </row>
    <row r="4277" spans="1:8">
      <c r="A4277">
        <v>5123</v>
      </c>
      <c r="B4277" t="s">
        <v>529</v>
      </c>
      <c r="C4277">
        <v>99</v>
      </c>
      <c r="D4277" t="s">
        <v>929</v>
      </c>
      <c r="E4277">
        <v>969</v>
      </c>
      <c r="F4277" s="48" t="str">
        <f t="shared" si="66"/>
        <v>Tỉnh Hà TĩnhHuyện Cẩm XuyênXã Cẩm Mỹ</v>
      </c>
      <c r="G4277" t="s">
        <v>6457</v>
      </c>
      <c r="H4277">
        <v>6348</v>
      </c>
    </row>
    <row r="4278" spans="1:8">
      <c r="A4278">
        <v>5124</v>
      </c>
      <c r="B4278" t="s">
        <v>529</v>
      </c>
      <c r="C4278">
        <v>99</v>
      </c>
      <c r="D4278" t="s">
        <v>929</v>
      </c>
      <c r="E4278">
        <v>969</v>
      </c>
      <c r="F4278" s="48" t="str">
        <f t="shared" si="66"/>
        <v>Tỉnh Hà TĩnhHuyện Cẩm XuyênXã Cẩm Lạc</v>
      </c>
      <c r="G4278" t="s">
        <v>6458</v>
      </c>
      <c r="H4278">
        <v>6349</v>
      </c>
    </row>
    <row r="4279" spans="1:8">
      <c r="A4279">
        <v>5125</v>
      </c>
      <c r="B4279" t="s">
        <v>529</v>
      </c>
      <c r="C4279">
        <v>99</v>
      </c>
      <c r="D4279" t="s">
        <v>929</v>
      </c>
      <c r="E4279">
        <v>969</v>
      </c>
      <c r="F4279" s="48" t="str">
        <f t="shared" si="66"/>
        <v>Tỉnh Hà TĩnhHuyện Cẩm XuyênXã Cẩm Nam</v>
      </c>
      <c r="G4279" t="s">
        <v>6459</v>
      </c>
      <c r="H4279">
        <v>6350</v>
      </c>
    </row>
    <row r="4280" spans="1:8">
      <c r="A4280">
        <v>5126</v>
      </c>
      <c r="B4280" t="s">
        <v>529</v>
      </c>
      <c r="C4280">
        <v>99</v>
      </c>
      <c r="D4280" t="s">
        <v>929</v>
      </c>
      <c r="E4280">
        <v>969</v>
      </c>
      <c r="F4280" s="48" t="str">
        <f t="shared" si="66"/>
        <v>Tỉnh Hà TĩnhHuyện Cẩm XuyênXã Cẩm Lộc</v>
      </c>
      <c r="G4280" t="s">
        <v>6460</v>
      </c>
      <c r="H4280">
        <v>6351</v>
      </c>
    </row>
    <row r="4281" spans="1:8">
      <c r="A4281">
        <v>5127</v>
      </c>
      <c r="B4281" t="s">
        <v>529</v>
      </c>
      <c r="C4281">
        <v>99</v>
      </c>
      <c r="D4281" t="s">
        <v>929</v>
      </c>
      <c r="E4281">
        <v>969</v>
      </c>
      <c r="F4281" s="48" t="str">
        <f t="shared" si="66"/>
        <v>Tỉnh Hà TĩnhHuyện Cẩm XuyênXã Cẩm Sơn</v>
      </c>
      <c r="G4281" t="s">
        <v>4320</v>
      </c>
      <c r="H4281">
        <v>6352</v>
      </c>
    </row>
    <row r="4282" spans="1:8">
      <c r="A4282">
        <v>5191</v>
      </c>
      <c r="B4282" t="s">
        <v>529</v>
      </c>
      <c r="C4282">
        <v>99</v>
      </c>
      <c r="D4282" t="s">
        <v>920</v>
      </c>
      <c r="E4282">
        <v>960</v>
      </c>
      <c r="F4282" s="48" t="str">
        <f t="shared" si="66"/>
        <v>Tỉnh Hà TĩnhThành phố Hà TĩnhPhường Trần Phú</v>
      </c>
      <c r="G4282" t="s">
        <v>1968</v>
      </c>
      <c r="H4282">
        <v>6416</v>
      </c>
    </row>
    <row r="4283" spans="1:8">
      <c r="A4283">
        <v>5192</v>
      </c>
      <c r="B4283" t="s">
        <v>529</v>
      </c>
      <c r="C4283">
        <v>99</v>
      </c>
      <c r="D4283" t="s">
        <v>920</v>
      </c>
      <c r="E4283">
        <v>960</v>
      </c>
      <c r="F4283" s="48" t="str">
        <f t="shared" si="66"/>
        <v>Tỉnh Hà TĩnhThành phố Hà TĩnhPhường Hà Huy Tập</v>
      </c>
      <c r="G4283" t="s">
        <v>6514</v>
      </c>
      <c r="H4283">
        <v>6417</v>
      </c>
    </row>
    <row r="4284" spans="1:8">
      <c r="A4284">
        <v>5193</v>
      </c>
      <c r="B4284" t="s">
        <v>529</v>
      </c>
      <c r="C4284">
        <v>99</v>
      </c>
      <c r="D4284" t="s">
        <v>920</v>
      </c>
      <c r="E4284">
        <v>960</v>
      </c>
      <c r="F4284" s="48" t="str">
        <f t="shared" si="66"/>
        <v>Tỉnh Hà TĩnhThành phố Hà TĩnhPhường Văn Yên</v>
      </c>
      <c r="G4284" t="s">
        <v>6515</v>
      </c>
      <c r="H4284">
        <v>6418</v>
      </c>
    </row>
    <row r="4285" spans="1:8">
      <c r="A4285">
        <v>5194</v>
      </c>
      <c r="B4285" t="s">
        <v>529</v>
      </c>
      <c r="C4285">
        <v>99</v>
      </c>
      <c r="D4285" t="s">
        <v>920</v>
      </c>
      <c r="E4285">
        <v>960</v>
      </c>
      <c r="F4285" s="48" t="str">
        <f t="shared" si="66"/>
        <v>Tỉnh Hà TĩnhThành phố Hà TĩnhPhường Đại Nài</v>
      </c>
      <c r="G4285" t="s">
        <v>6516</v>
      </c>
      <c r="H4285">
        <v>6419</v>
      </c>
    </row>
    <row r="4286" spans="1:8">
      <c r="A4286">
        <v>5195</v>
      </c>
      <c r="B4286" t="s">
        <v>529</v>
      </c>
      <c r="C4286">
        <v>99</v>
      </c>
      <c r="D4286" t="s">
        <v>920</v>
      </c>
      <c r="E4286">
        <v>960</v>
      </c>
      <c r="F4286" s="48" t="str">
        <f t="shared" si="66"/>
        <v>Tỉnh Hà TĩnhThành phố Hà TĩnhXã Thạch Trung</v>
      </c>
      <c r="G4286" t="s">
        <v>6517</v>
      </c>
      <c r="H4286">
        <v>6420</v>
      </c>
    </row>
    <row r="4287" spans="1:8">
      <c r="A4287">
        <v>5196</v>
      </c>
      <c r="B4287" t="s">
        <v>529</v>
      </c>
      <c r="C4287">
        <v>99</v>
      </c>
      <c r="D4287" t="s">
        <v>920</v>
      </c>
      <c r="E4287">
        <v>960</v>
      </c>
      <c r="F4287" s="48" t="str">
        <f t="shared" si="66"/>
        <v>Tỉnh Hà TĩnhThành phố Hà TĩnhXã Thạch Bình</v>
      </c>
      <c r="G4287" t="s">
        <v>5452</v>
      </c>
      <c r="H4287">
        <v>6421</v>
      </c>
    </row>
    <row r="4288" spans="1:8">
      <c r="A4288">
        <v>5197</v>
      </c>
      <c r="B4288" t="s">
        <v>529</v>
      </c>
      <c r="C4288">
        <v>99</v>
      </c>
      <c r="D4288" t="s">
        <v>920</v>
      </c>
      <c r="E4288">
        <v>960</v>
      </c>
      <c r="F4288" s="48" t="str">
        <f t="shared" si="66"/>
        <v>Tỉnh Hà TĩnhThành phố Hà TĩnhPhường Tân Giang</v>
      </c>
      <c r="G4288" t="s">
        <v>3417</v>
      </c>
      <c r="H4288">
        <v>6422</v>
      </c>
    </row>
    <row r="4289" spans="1:8">
      <c r="A4289">
        <v>5198</v>
      </c>
      <c r="B4289" t="s">
        <v>529</v>
      </c>
      <c r="C4289">
        <v>99</v>
      </c>
      <c r="D4289" t="s">
        <v>920</v>
      </c>
      <c r="E4289">
        <v>960</v>
      </c>
      <c r="F4289" s="48" t="str">
        <f t="shared" si="66"/>
        <v>Tỉnh Hà TĩnhThành phố Hà TĩnhPhường Thạch Linh</v>
      </c>
      <c r="G4289" t="s">
        <v>6518</v>
      </c>
      <c r="H4289">
        <v>6423</v>
      </c>
    </row>
    <row r="4290" spans="1:8">
      <c r="A4290">
        <v>5199</v>
      </c>
      <c r="B4290" t="s">
        <v>529</v>
      </c>
      <c r="C4290">
        <v>99</v>
      </c>
      <c r="D4290" t="s">
        <v>920</v>
      </c>
      <c r="E4290">
        <v>960</v>
      </c>
      <c r="F4290" s="48" t="str">
        <f t="shared" ref="F4290:F4353" si="67">B4290&amp;D4290&amp;G4290</f>
        <v>Tỉnh Hà TĩnhThành phố Hà TĩnhPhường Nguyễn Du</v>
      </c>
      <c r="G4290" t="s">
        <v>1770</v>
      </c>
      <c r="H4290">
        <v>6424</v>
      </c>
    </row>
    <row r="4291" spans="1:8">
      <c r="A4291">
        <v>5200</v>
      </c>
      <c r="B4291" t="s">
        <v>529</v>
      </c>
      <c r="C4291">
        <v>99</v>
      </c>
      <c r="D4291" t="s">
        <v>920</v>
      </c>
      <c r="E4291">
        <v>960</v>
      </c>
      <c r="F4291" s="48" t="str">
        <f t="shared" si="67"/>
        <v>Tỉnh Hà TĩnhThành phố Hà TĩnhPhường Bắc Hà</v>
      </c>
      <c r="G4291" t="s">
        <v>6519</v>
      </c>
      <c r="H4291">
        <v>6425</v>
      </c>
    </row>
    <row r="4292" spans="1:8">
      <c r="A4292">
        <v>5201</v>
      </c>
      <c r="B4292" t="s">
        <v>529</v>
      </c>
      <c r="C4292">
        <v>99</v>
      </c>
      <c r="D4292" t="s">
        <v>920</v>
      </c>
      <c r="E4292">
        <v>960</v>
      </c>
      <c r="F4292" s="48" t="str">
        <f t="shared" si="67"/>
        <v>Tỉnh Hà TĩnhThành phố Hà TĩnhXã Thạch Hạ</v>
      </c>
      <c r="G4292" t="s">
        <v>6520</v>
      </c>
      <c r="H4292">
        <v>6426</v>
      </c>
    </row>
    <row r="4293" spans="1:8">
      <c r="A4293">
        <v>5202</v>
      </c>
      <c r="B4293" t="s">
        <v>529</v>
      </c>
      <c r="C4293">
        <v>99</v>
      </c>
      <c r="D4293" t="s">
        <v>920</v>
      </c>
      <c r="E4293">
        <v>960</v>
      </c>
      <c r="F4293" s="48" t="str">
        <f t="shared" si="67"/>
        <v>Tỉnh Hà TĩnhThành phố Hà TĩnhXã Thạch Hưng</v>
      </c>
      <c r="G4293" t="s">
        <v>6521</v>
      </c>
      <c r="H4293">
        <v>6427</v>
      </c>
    </row>
    <row r="4294" spans="1:8">
      <c r="A4294">
        <v>5203</v>
      </c>
      <c r="B4294" t="s">
        <v>529</v>
      </c>
      <c r="C4294">
        <v>99</v>
      </c>
      <c r="D4294" t="s">
        <v>920</v>
      </c>
      <c r="E4294">
        <v>960</v>
      </c>
      <c r="F4294" s="48" t="str">
        <f t="shared" si="67"/>
        <v>Tỉnh Hà TĩnhThành phố Hà TĩnhPhường Nam Hà</v>
      </c>
      <c r="G4294" t="s">
        <v>6522</v>
      </c>
      <c r="H4294">
        <v>6428</v>
      </c>
    </row>
    <row r="4295" spans="1:8">
      <c r="A4295">
        <v>5204</v>
      </c>
      <c r="B4295" t="s">
        <v>529</v>
      </c>
      <c r="C4295">
        <v>99</v>
      </c>
      <c r="D4295" t="s">
        <v>920</v>
      </c>
      <c r="E4295">
        <v>960</v>
      </c>
      <c r="F4295" s="48" t="str">
        <f t="shared" si="67"/>
        <v>Tỉnh Hà TĩnhThành phố Hà TĩnhPhường Thạch Quý</v>
      </c>
      <c r="G4295" t="s">
        <v>6523</v>
      </c>
      <c r="H4295">
        <v>6429</v>
      </c>
    </row>
    <row r="4296" spans="1:8">
      <c r="A4296">
        <v>5205</v>
      </c>
      <c r="B4296" t="s">
        <v>529</v>
      </c>
      <c r="C4296">
        <v>99</v>
      </c>
      <c r="D4296" t="s">
        <v>920</v>
      </c>
      <c r="E4296">
        <v>960</v>
      </c>
      <c r="F4296" s="48" t="str">
        <f t="shared" si="67"/>
        <v>Tỉnh Hà TĩnhThành phố Hà TĩnhXã Thạch Môn</v>
      </c>
      <c r="G4296" t="s">
        <v>6524</v>
      </c>
      <c r="H4296">
        <v>6430</v>
      </c>
    </row>
    <row r="4297" spans="1:8">
      <c r="A4297">
        <v>5206</v>
      </c>
      <c r="B4297" t="s">
        <v>529</v>
      </c>
      <c r="C4297">
        <v>99</v>
      </c>
      <c r="D4297" t="s">
        <v>920</v>
      </c>
      <c r="E4297">
        <v>960</v>
      </c>
      <c r="F4297" s="48" t="str">
        <f t="shared" si="67"/>
        <v>Tỉnh Hà TĩnhThành phố Hà TĩnhXã Thạch Đồng</v>
      </c>
      <c r="G4297" t="s">
        <v>5453</v>
      </c>
      <c r="H4297">
        <v>6431</v>
      </c>
    </row>
    <row r="4298" spans="1:8">
      <c r="A4298">
        <v>5207</v>
      </c>
      <c r="B4298" t="s">
        <v>529</v>
      </c>
      <c r="C4298">
        <v>99</v>
      </c>
      <c r="D4298" t="s">
        <v>923</v>
      </c>
      <c r="E4298">
        <v>963</v>
      </c>
      <c r="F4298" s="48" t="str">
        <f t="shared" si="67"/>
        <v>Tỉnh Hà TĩnhHuyện Đức ThọThị trấn Đức Thọ</v>
      </c>
      <c r="G4298" t="s">
        <v>6525</v>
      </c>
      <c r="H4298">
        <v>6432</v>
      </c>
    </row>
    <row r="4299" spans="1:8">
      <c r="A4299">
        <v>5208</v>
      </c>
      <c r="B4299" t="s">
        <v>529</v>
      </c>
      <c r="C4299">
        <v>99</v>
      </c>
      <c r="D4299" t="s">
        <v>923</v>
      </c>
      <c r="E4299">
        <v>963</v>
      </c>
      <c r="F4299" s="48" t="str">
        <f t="shared" si="67"/>
        <v>Tỉnh Hà TĩnhHuyện Đức ThọXã Đức Quang</v>
      </c>
      <c r="G4299" t="s">
        <v>3405</v>
      </c>
      <c r="H4299">
        <v>6433</v>
      </c>
    </row>
    <row r="4300" spans="1:8">
      <c r="A4300">
        <v>5209</v>
      </c>
      <c r="B4300" t="s">
        <v>529</v>
      </c>
      <c r="C4300">
        <v>99</v>
      </c>
      <c r="D4300" t="s">
        <v>923</v>
      </c>
      <c r="E4300">
        <v>963</v>
      </c>
      <c r="F4300" s="48" t="str">
        <f t="shared" si="67"/>
        <v>Tỉnh Hà TĩnhHuyện Đức ThọXã Đức Lâm</v>
      </c>
      <c r="G4300" t="s">
        <v>6526</v>
      </c>
      <c r="H4300">
        <v>6434</v>
      </c>
    </row>
    <row r="4301" spans="1:8">
      <c r="A4301">
        <v>5210</v>
      </c>
      <c r="B4301" t="s">
        <v>529</v>
      </c>
      <c r="C4301">
        <v>99</v>
      </c>
      <c r="D4301" t="s">
        <v>923</v>
      </c>
      <c r="E4301">
        <v>963</v>
      </c>
      <c r="F4301" s="48" t="str">
        <f t="shared" si="67"/>
        <v>Tỉnh Hà TĩnhHuyện Đức ThọXã Trường Sơn</v>
      </c>
      <c r="G4301" t="s">
        <v>4164</v>
      </c>
      <c r="H4301">
        <v>6435</v>
      </c>
    </row>
    <row r="4302" spans="1:8">
      <c r="A4302">
        <v>5211</v>
      </c>
      <c r="B4302" t="s">
        <v>529</v>
      </c>
      <c r="C4302">
        <v>99</v>
      </c>
      <c r="D4302" t="s">
        <v>923</v>
      </c>
      <c r="E4302">
        <v>963</v>
      </c>
      <c r="F4302" s="48" t="str">
        <f t="shared" si="67"/>
        <v>Tỉnh Hà TĩnhHuyện Đức ThọXã Đức Tùng</v>
      </c>
      <c r="G4302" t="s">
        <v>6527</v>
      </c>
      <c r="H4302">
        <v>6436</v>
      </c>
    </row>
    <row r="4303" spans="1:8">
      <c r="A4303">
        <v>5212</v>
      </c>
      <c r="B4303" t="s">
        <v>529</v>
      </c>
      <c r="C4303">
        <v>99</v>
      </c>
      <c r="D4303" t="s">
        <v>923</v>
      </c>
      <c r="E4303">
        <v>963</v>
      </c>
      <c r="F4303" s="48" t="str">
        <f t="shared" si="67"/>
        <v>Tỉnh Hà TĩnhHuyện Đức ThọXã Đức Vĩnh</v>
      </c>
      <c r="G4303" t="s">
        <v>6528</v>
      </c>
      <c r="H4303">
        <v>6437</v>
      </c>
    </row>
    <row r="4304" spans="1:8">
      <c r="A4304">
        <v>5213</v>
      </c>
      <c r="B4304" t="s">
        <v>529</v>
      </c>
      <c r="C4304">
        <v>99</v>
      </c>
      <c r="D4304" t="s">
        <v>923</v>
      </c>
      <c r="E4304">
        <v>963</v>
      </c>
      <c r="F4304" s="48" t="str">
        <f t="shared" si="67"/>
        <v>Tỉnh Hà TĩnhHuyện Đức ThọXã Đức La</v>
      </c>
      <c r="G4304" t="s">
        <v>6529</v>
      </c>
      <c r="H4304">
        <v>6438</v>
      </c>
    </row>
    <row r="4305" spans="1:8">
      <c r="A4305">
        <v>5214</v>
      </c>
      <c r="B4305" t="s">
        <v>529</v>
      </c>
      <c r="C4305">
        <v>99</v>
      </c>
      <c r="D4305" t="s">
        <v>923</v>
      </c>
      <c r="E4305">
        <v>963</v>
      </c>
      <c r="F4305" s="48" t="str">
        <f t="shared" si="67"/>
        <v>Tỉnh Hà TĩnhHuyện Đức ThọXã Bùi Xá</v>
      </c>
      <c r="G4305" t="s">
        <v>6530</v>
      </c>
      <c r="H4305">
        <v>6439</v>
      </c>
    </row>
    <row r="4306" spans="1:8">
      <c r="A4306">
        <v>5215</v>
      </c>
      <c r="B4306" t="s">
        <v>529</v>
      </c>
      <c r="C4306">
        <v>99</v>
      </c>
      <c r="D4306" t="s">
        <v>923</v>
      </c>
      <c r="E4306">
        <v>963</v>
      </c>
      <c r="F4306" s="48" t="str">
        <f t="shared" si="67"/>
        <v>Tỉnh Hà TĩnhHuyện Đức ThọXã Đức An</v>
      </c>
      <c r="G4306" t="s">
        <v>6531</v>
      </c>
      <c r="H4306">
        <v>6440</v>
      </c>
    </row>
    <row r="4307" spans="1:8">
      <c r="A4307">
        <v>5216</v>
      </c>
      <c r="B4307" t="s">
        <v>529</v>
      </c>
      <c r="C4307">
        <v>99</v>
      </c>
      <c r="D4307" t="s">
        <v>923</v>
      </c>
      <c r="E4307">
        <v>963</v>
      </c>
      <c r="F4307" s="48" t="str">
        <f t="shared" si="67"/>
        <v>Tỉnh Hà TĩnhHuyện Đức ThọXã Đức Châu</v>
      </c>
      <c r="G4307" t="s">
        <v>6532</v>
      </c>
      <c r="H4307">
        <v>6441</v>
      </c>
    </row>
    <row r="4308" spans="1:8">
      <c r="A4308">
        <v>5217</v>
      </c>
      <c r="B4308" t="s">
        <v>529</v>
      </c>
      <c r="C4308">
        <v>99</v>
      </c>
      <c r="D4308" t="s">
        <v>923</v>
      </c>
      <c r="E4308">
        <v>963</v>
      </c>
      <c r="F4308" s="48" t="str">
        <f t="shared" si="67"/>
        <v>Tỉnh Hà TĩnhHuyện Đức ThọXã Liên Minh</v>
      </c>
      <c r="G4308" t="s">
        <v>4500</v>
      </c>
      <c r="H4308">
        <v>6442</v>
      </c>
    </row>
    <row r="4309" spans="1:8">
      <c r="A4309">
        <v>5218</v>
      </c>
      <c r="B4309" t="s">
        <v>529</v>
      </c>
      <c r="C4309">
        <v>99</v>
      </c>
      <c r="D4309" t="s">
        <v>923</v>
      </c>
      <c r="E4309">
        <v>963</v>
      </c>
      <c r="F4309" s="48" t="str">
        <f t="shared" si="67"/>
        <v>Tỉnh Hà TĩnhHuyện Đức ThọXã Đức Lạng</v>
      </c>
      <c r="G4309" t="s">
        <v>6533</v>
      </c>
      <c r="H4309">
        <v>6443</v>
      </c>
    </row>
    <row r="4310" spans="1:8">
      <c r="A4310">
        <v>5219</v>
      </c>
      <c r="B4310" t="s">
        <v>529</v>
      </c>
      <c r="C4310">
        <v>99</v>
      </c>
      <c r="D4310" t="s">
        <v>923</v>
      </c>
      <c r="E4310">
        <v>963</v>
      </c>
      <c r="F4310" s="48" t="str">
        <f t="shared" si="67"/>
        <v>Tỉnh Hà TĩnhHuyện Đức ThọXã Đức Yên</v>
      </c>
      <c r="G4310" t="s">
        <v>6534</v>
      </c>
      <c r="H4310">
        <v>6444</v>
      </c>
    </row>
    <row r="4311" spans="1:8">
      <c r="A4311">
        <v>5220</v>
      </c>
      <c r="B4311" t="s">
        <v>529</v>
      </c>
      <c r="C4311">
        <v>99</v>
      </c>
      <c r="D4311" t="s">
        <v>923</v>
      </c>
      <c r="E4311">
        <v>963</v>
      </c>
      <c r="F4311" s="48" t="str">
        <f t="shared" si="67"/>
        <v>Tỉnh Hà TĩnhHuyện Đức ThọXã Trung Lễ</v>
      </c>
      <c r="G4311" t="s">
        <v>6535</v>
      </c>
      <c r="H4311">
        <v>6445</v>
      </c>
    </row>
    <row r="4312" spans="1:8">
      <c r="A4312">
        <v>5221</v>
      </c>
      <c r="B4312" t="s">
        <v>529</v>
      </c>
      <c r="C4312">
        <v>99</v>
      </c>
      <c r="D4312" t="s">
        <v>923</v>
      </c>
      <c r="E4312">
        <v>963</v>
      </c>
      <c r="F4312" s="48" t="str">
        <f t="shared" si="67"/>
        <v>Tỉnh Hà TĩnhHuyện Đức ThọXã Đức Thanh</v>
      </c>
      <c r="G4312" t="s">
        <v>6536</v>
      </c>
      <c r="H4312">
        <v>6446</v>
      </c>
    </row>
    <row r="4313" spans="1:8">
      <c r="A4313">
        <v>5222</v>
      </c>
      <c r="B4313" t="s">
        <v>529</v>
      </c>
      <c r="C4313">
        <v>99</v>
      </c>
      <c r="D4313" t="s">
        <v>923</v>
      </c>
      <c r="E4313">
        <v>963</v>
      </c>
      <c r="F4313" s="48" t="str">
        <f t="shared" si="67"/>
        <v>Tỉnh Hà TĩnhHuyện Đức ThọXã Đức Nhân</v>
      </c>
      <c r="G4313" t="s">
        <v>6537</v>
      </c>
      <c r="H4313">
        <v>6447</v>
      </c>
    </row>
    <row r="4314" spans="1:8">
      <c r="A4314">
        <v>5223</v>
      </c>
      <c r="B4314" t="s">
        <v>529</v>
      </c>
      <c r="C4314">
        <v>99</v>
      </c>
      <c r="D4314" t="s">
        <v>923</v>
      </c>
      <c r="E4314">
        <v>963</v>
      </c>
      <c r="F4314" s="48" t="str">
        <f t="shared" si="67"/>
        <v>Tỉnh Hà TĩnhHuyện Đức ThọXã Tùng ảnh</v>
      </c>
      <c r="G4314" t="s">
        <v>6538</v>
      </c>
      <c r="H4314">
        <v>6448</v>
      </c>
    </row>
    <row r="4315" spans="1:8">
      <c r="A4315">
        <v>5224</v>
      </c>
      <c r="B4315" t="s">
        <v>529</v>
      </c>
      <c r="C4315">
        <v>99</v>
      </c>
      <c r="D4315" t="s">
        <v>923</v>
      </c>
      <c r="E4315">
        <v>963</v>
      </c>
      <c r="F4315" s="48" t="str">
        <f t="shared" si="67"/>
        <v>Tỉnh Hà TĩnhHuyện Đức ThọXã Đức Thủy</v>
      </c>
      <c r="G4315" t="s">
        <v>6539</v>
      </c>
      <c r="H4315">
        <v>6449</v>
      </c>
    </row>
    <row r="4316" spans="1:8">
      <c r="A4316">
        <v>5225</v>
      </c>
      <c r="B4316" t="s">
        <v>529</v>
      </c>
      <c r="C4316">
        <v>99</v>
      </c>
      <c r="D4316" t="s">
        <v>923</v>
      </c>
      <c r="E4316">
        <v>963</v>
      </c>
      <c r="F4316" s="48" t="str">
        <f t="shared" si="67"/>
        <v>Tỉnh Hà TĩnhHuyện Đức ThọXã Thái Yên</v>
      </c>
      <c r="G4316" t="s">
        <v>6540</v>
      </c>
      <c r="H4316">
        <v>6450</v>
      </c>
    </row>
    <row r="4317" spans="1:8">
      <c r="A4317">
        <v>5226</v>
      </c>
      <c r="B4317" t="s">
        <v>529</v>
      </c>
      <c r="C4317">
        <v>99</v>
      </c>
      <c r="D4317" t="s">
        <v>923</v>
      </c>
      <c r="E4317">
        <v>963</v>
      </c>
      <c r="F4317" s="48" t="str">
        <f t="shared" si="67"/>
        <v>Tỉnh Hà TĩnhHuyện Đức ThọXã Đức Lập</v>
      </c>
      <c r="G4317" t="s">
        <v>6541</v>
      </c>
      <c r="H4317">
        <v>6451</v>
      </c>
    </row>
    <row r="4318" spans="1:8">
      <c r="A4318">
        <v>5227</v>
      </c>
      <c r="B4318" t="s">
        <v>529</v>
      </c>
      <c r="C4318">
        <v>99</v>
      </c>
      <c r="D4318" t="s">
        <v>923</v>
      </c>
      <c r="E4318">
        <v>963</v>
      </c>
      <c r="F4318" s="48" t="str">
        <f t="shared" si="67"/>
        <v>Tỉnh Hà TĩnhHuyện Đức ThọXã Đức Lạc</v>
      </c>
      <c r="G4318" t="s">
        <v>6542</v>
      </c>
      <c r="H4318">
        <v>6452</v>
      </c>
    </row>
    <row r="4319" spans="1:8">
      <c r="A4319">
        <v>5228</v>
      </c>
      <c r="B4319" t="s">
        <v>529</v>
      </c>
      <c r="C4319">
        <v>99</v>
      </c>
      <c r="D4319" t="s">
        <v>923</v>
      </c>
      <c r="E4319">
        <v>963</v>
      </c>
      <c r="F4319" s="48" t="str">
        <f t="shared" si="67"/>
        <v>Tỉnh Hà TĩnhHuyện Đức ThọXã Đức Long</v>
      </c>
      <c r="G4319" t="s">
        <v>1393</v>
      </c>
      <c r="H4319">
        <v>6453</v>
      </c>
    </row>
    <row r="4320" spans="1:8">
      <c r="A4320">
        <v>5229</v>
      </c>
      <c r="B4320" t="s">
        <v>529</v>
      </c>
      <c r="C4320">
        <v>99</v>
      </c>
      <c r="D4320" t="s">
        <v>923</v>
      </c>
      <c r="E4320">
        <v>963</v>
      </c>
      <c r="F4320" s="48" t="str">
        <f t="shared" si="67"/>
        <v>Tỉnh Hà TĩnhHuyện Đức ThọXã Tân Hương</v>
      </c>
      <c r="G4320" t="s">
        <v>2089</v>
      </c>
      <c r="H4320">
        <v>6454</v>
      </c>
    </row>
    <row r="4321" spans="1:8">
      <c r="A4321">
        <v>5230</v>
      </c>
      <c r="B4321" t="s">
        <v>529</v>
      </c>
      <c r="C4321">
        <v>99</v>
      </c>
      <c r="D4321" t="s">
        <v>923</v>
      </c>
      <c r="E4321">
        <v>963</v>
      </c>
      <c r="F4321" s="48" t="str">
        <f t="shared" si="67"/>
        <v>Tỉnh Hà TĩnhHuyện Đức ThọXã Yên Hồ</v>
      </c>
      <c r="G4321" t="s">
        <v>6543</v>
      </c>
      <c r="H4321">
        <v>6455</v>
      </c>
    </row>
    <row r="4322" spans="1:8">
      <c r="A4322">
        <v>5231</v>
      </c>
      <c r="B4322" t="s">
        <v>529</v>
      </c>
      <c r="C4322">
        <v>99</v>
      </c>
      <c r="D4322" t="s">
        <v>923</v>
      </c>
      <c r="E4322">
        <v>963</v>
      </c>
      <c r="F4322" s="48" t="str">
        <f t="shared" si="67"/>
        <v>Tỉnh Hà TĩnhHuyện Đức ThọXã Đức Thịnh</v>
      </c>
      <c r="G4322" t="s">
        <v>6544</v>
      </c>
      <c r="H4322">
        <v>6456</v>
      </c>
    </row>
    <row r="4323" spans="1:8">
      <c r="A4323">
        <v>5232</v>
      </c>
      <c r="B4323" t="s">
        <v>529</v>
      </c>
      <c r="C4323">
        <v>99</v>
      </c>
      <c r="D4323" t="s">
        <v>923</v>
      </c>
      <c r="E4323">
        <v>963</v>
      </c>
      <c r="F4323" s="48" t="str">
        <f t="shared" si="67"/>
        <v>Tỉnh Hà TĩnhHuyện Đức ThọXã Đức Hòa</v>
      </c>
      <c r="G4323" t="s">
        <v>5002</v>
      </c>
      <c r="H4323">
        <v>6457</v>
      </c>
    </row>
    <row r="4324" spans="1:8">
      <c r="A4324">
        <v>5233</v>
      </c>
      <c r="B4324" t="s">
        <v>529</v>
      </c>
      <c r="C4324">
        <v>99</v>
      </c>
      <c r="D4324" t="s">
        <v>923</v>
      </c>
      <c r="E4324">
        <v>963</v>
      </c>
      <c r="F4324" s="48" t="str">
        <f t="shared" si="67"/>
        <v>Tỉnh Hà TĩnhHuyện Đức ThọXã Đức Dũng</v>
      </c>
      <c r="G4324" t="s">
        <v>6545</v>
      </c>
      <c r="H4324">
        <v>6458</v>
      </c>
    </row>
    <row r="4325" spans="1:8">
      <c r="A4325">
        <v>5234</v>
      </c>
      <c r="B4325" t="s">
        <v>529</v>
      </c>
      <c r="C4325">
        <v>99</v>
      </c>
      <c r="D4325" t="s">
        <v>923</v>
      </c>
      <c r="E4325">
        <v>963</v>
      </c>
      <c r="F4325" s="48" t="str">
        <f t="shared" si="67"/>
        <v>Tỉnh Hà TĩnhHuyện Đức ThọXã Đức Đồng</v>
      </c>
      <c r="G4325" t="s">
        <v>6546</v>
      </c>
      <c r="H4325">
        <v>6459</v>
      </c>
    </row>
    <row r="4326" spans="1:8">
      <c r="A4326">
        <v>5843</v>
      </c>
      <c r="B4326" t="s">
        <v>529</v>
      </c>
      <c r="C4326">
        <v>99</v>
      </c>
      <c r="D4326" t="s">
        <v>928</v>
      </c>
      <c r="E4326">
        <v>968</v>
      </c>
      <c r="F4326" s="48" t="str">
        <f t="shared" si="67"/>
        <v>Tỉnh Hà TĩnhHuyện Thạch HàXã Thạch Bằng</v>
      </c>
      <c r="G4326" t="s">
        <v>6344</v>
      </c>
      <c r="H4326">
        <v>6196</v>
      </c>
    </row>
    <row r="4327" spans="1:8">
      <c r="A4327">
        <v>5844</v>
      </c>
      <c r="B4327" t="s">
        <v>529</v>
      </c>
      <c r="C4327">
        <v>99</v>
      </c>
      <c r="D4327" t="s">
        <v>928</v>
      </c>
      <c r="E4327">
        <v>968</v>
      </c>
      <c r="F4327" s="48" t="str">
        <f t="shared" si="67"/>
        <v>Tỉnh Hà TĩnhHuyện Thạch HàXã Thạch Châu</v>
      </c>
      <c r="G4327" t="s">
        <v>6345</v>
      </c>
      <c r="H4327">
        <v>6197</v>
      </c>
    </row>
    <row r="4328" spans="1:8">
      <c r="A4328">
        <v>5845</v>
      </c>
      <c r="B4328" t="s">
        <v>529</v>
      </c>
      <c r="C4328">
        <v>99</v>
      </c>
      <c r="D4328" t="s">
        <v>928</v>
      </c>
      <c r="E4328">
        <v>968</v>
      </c>
      <c r="F4328" s="48" t="str">
        <f t="shared" si="67"/>
        <v>Tỉnh Hà TĩnhHuyện Thạch HàXã Thạch Long</v>
      </c>
      <c r="G4328" t="s">
        <v>5450</v>
      </c>
      <c r="H4328">
        <v>6198</v>
      </c>
    </row>
    <row r="4329" spans="1:8">
      <c r="A4329">
        <v>5846</v>
      </c>
      <c r="B4329" t="s">
        <v>529</v>
      </c>
      <c r="C4329">
        <v>99</v>
      </c>
      <c r="D4329" t="s">
        <v>928</v>
      </c>
      <c r="E4329">
        <v>968</v>
      </c>
      <c r="F4329" s="48" t="str">
        <f t="shared" si="67"/>
        <v>Tỉnh Hà TĩnhHuyện Thạch HàXã Thạch Ngọc</v>
      </c>
      <c r="G4329" t="s">
        <v>6346</v>
      </c>
      <c r="H4329">
        <v>6199</v>
      </c>
    </row>
    <row r="4330" spans="1:8">
      <c r="A4330">
        <v>5847</v>
      </c>
      <c r="B4330" t="s">
        <v>529</v>
      </c>
      <c r="C4330">
        <v>99</v>
      </c>
      <c r="D4330" t="s">
        <v>928</v>
      </c>
      <c r="E4330">
        <v>968</v>
      </c>
      <c r="F4330" s="48" t="str">
        <f t="shared" si="67"/>
        <v>Tỉnh Hà TĩnhHuyện Thạch HàXã Thạch Điền</v>
      </c>
      <c r="G4330" t="s">
        <v>6347</v>
      </c>
      <c r="H4330">
        <v>6200</v>
      </c>
    </row>
    <row r="4331" spans="1:8">
      <c r="A4331">
        <v>5848</v>
      </c>
      <c r="B4331" t="s">
        <v>529</v>
      </c>
      <c r="C4331">
        <v>99</v>
      </c>
      <c r="D4331" t="s">
        <v>928</v>
      </c>
      <c r="E4331">
        <v>968</v>
      </c>
      <c r="F4331" s="48" t="str">
        <f t="shared" si="67"/>
        <v>Tỉnh Hà TĩnhHuyện Thạch HàXã Thạch Thanh</v>
      </c>
      <c r="G4331" t="s">
        <v>6348</v>
      </c>
      <c r="H4331">
        <v>6201</v>
      </c>
    </row>
    <row r="4332" spans="1:8">
      <c r="A4332">
        <v>5849</v>
      </c>
      <c r="B4332" t="s">
        <v>529</v>
      </c>
      <c r="C4332">
        <v>99</v>
      </c>
      <c r="D4332" t="s">
        <v>928</v>
      </c>
      <c r="E4332">
        <v>968</v>
      </c>
      <c r="F4332" s="48" t="str">
        <f t="shared" si="67"/>
        <v>Tỉnh Hà TĩnhHuyện Thạch HàXã Phù Việt</v>
      </c>
      <c r="G4332" t="s">
        <v>6349</v>
      </c>
      <c r="H4332">
        <v>6202</v>
      </c>
    </row>
    <row r="4333" spans="1:8">
      <c r="A4333">
        <v>5850</v>
      </c>
      <c r="B4333" t="s">
        <v>529</v>
      </c>
      <c r="C4333">
        <v>99</v>
      </c>
      <c r="D4333" t="s">
        <v>928</v>
      </c>
      <c r="E4333">
        <v>968</v>
      </c>
      <c r="F4333" s="48" t="str">
        <f t="shared" si="67"/>
        <v>Tỉnh Hà TĩnhHuyện Thạch HàXã Ngọc Sơn</v>
      </c>
      <c r="G4333" t="s">
        <v>2740</v>
      </c>
      <c r="H4333">
        <v>6203</v>
      </c>
    </row>
    <row r="4334" spans="1:8">
      <c r="A4334">
        <v>5851</v>
      </c>
      <c r="B4334" t="s">
        <v>529</v>
      </c>
      <c r="C4334">
        <v>99</v>
      </c>
      <c r="D4334" t="s">
        <v>928</v>
      </c>
      <c r="E4334">
        <v>968</v>
      </c>
      <c r="F4334" s="48" t="str">
        <f t="shared" si="67"/>
        <v>Tỉnh Hà TĩnhHuyện Thạch HàXã Thạch Mỹ</v>
      </c>
      <c r="G4334" t="s">
        <v>6350</v>
      </c>
      <c r="H4334">
        <v>6204</v>
      </c>
    </row>
    <row r="4335" spans="1:8">
      <c r="A4335">
        <v>5852</v>
      </c>
      <c r="B4335" t="s">
        <v>529</v>
      </c>
      <c r="C4335">
        <v>99</v>
      </c>
      <c r="D4335" t="s">
        <v>928</v>
      </c>
      <c r="E4335">
        <v>968</v>
      </c>
      <c r="F4335" s="48" t="str">
        <f t="shared" si="67"/>
        <v>Tỉnh Hà TĩnhHuyện Thạch HàXã Thạch Kênh</v>
      </c>
      <c r="G4335" t="s">
        <v>6351</v>
      </c>
      <c r="H4335">
        <v>6205</v>
      </c>
    </row>
    <row r="4336" spans="1:8">
      <c r="A4336">
        <v>5853</v>
      </c>
      <c r="B4336" t="s">
        <v>529</v>
      </c>
      <c r="C4336">
        <v>99</v>
      </c>
      <c r="D4336" t="s">
        <v>928</v>
      </c>
      <c r="E4336">
        <v>968</v>
      </c>
      <c r="F4336" s="48" t="str">
        <f t="shared" si="67"/>
        <v>Tỉnh Hà TĩnhHuyện Thạch HàXã Thạch Sơn</v>
      </c>
      <c r="G4336" t="s">
        <v>5455</v>
      </c>
      <c r="H4336">
        <v>6206</v>
      </c>
    </row>
    <row r="4337" spans="1:8">
      <c r="A4337">
        <v>5854</v>
      </c>
      <c r="B4337" t="s">
        <v>529</v>
      </c>
      <c r="C4337">
        <v>99</v>
      </c>
      <c r="D4337" t="s">
        <v>928</v>
      </c>
      <c r="E4337">
        <v>968</v>
      </c>
      <c r="F4337" s="48" t="str">
        <f t="shared" si="67"/>
        <v>Tỉnh Hà TĩnhHuyện Thạch HàXã Thạch Lâm</v>
      </c>
      <c r="G4337" t="s">
        <v>3414</v>
      </c>
      <c r="H4337">
        <v>6207</v>
      </c>
    </row>
    <row r="4338" spans="1:8">
      <c r="A4338">
        <v>5855</v>
      </c>
      <c r="B4338" t="s">
        <v>529</v>
      </c>
      <c r="C4338">
        <v>99</v>
      </c>
      <c r="D4338" t="s">
        <v>928</v>
      </c>
      <c r="E4338">
        <v>968</v>
      </c>
      <c r="F4338" s="48" t="str">
        <f t="shared" si="67"/>
        <v>Tỉnh Hà TĩnhHuyện Thạch HàXã Thạch Xuân</v>
      </c>
      <c r="G4338" t="s">
        <v>6352</v>
      </c>
      <c r="H4338">
        <v>6208</v>
      </c>
    </row>
    <row r="4339" spans="1:8">
      <c r="A4339">
        <v>5856</v>
      </c>
      <c r="B4339" t="s">
        <v>529</v>
      </c>
      <c r="C4339">
        <v>99</v>
      </c>
      <c r="D4339" t="s">
        <v>928</v>
      </c>
      <c r="E4339">
        <v>968</v>
      </c>
      <c r="F4339" s="48" t="str">
        <f t="shared" si="67"/>
        <v>Tỉnh Hà TĩnhHuyện Thạch HàThị trấn Thạch Hà</v>
      </c>
      <c r="G4339" t="s">
        <v>6353</v>
      </c>
      <c r="H4339">
        <v>6209</v>
      </c>
    </row>
    <row r="4340" spans="1:8">
      <c r="A4340">
        <v>5857</v>
      </c>
      <c r="B4340" t="s">
        <v>529</v>
      </c>
      <c r="C4340">
        <v>99</v>
      </c>
      <c r="D4340" t="s">
        <v>928</v>
      </c>
      <c r="E4340">
        <v>968</v>
      </c>
      <c r="F4340" s="48" t="str">
        <f t="shared" si="67"/>
        <v>Tỉnh Hà TĩnhHuyện Thạch HàXã  Việt Xuyên</v>
      </c>
      <c r="G4340" t="s">
        <v>6354</v>
      </c>
      <c r="H4340">
        <v>6210</v>
      </c>
    </row>
    <row r="4341" spans="1:8">
      <c r="A4341">
        <v>5858</v>
      </c>
      <c r="B4341" t="s">
        <v>529</v>
      </c>
      <c r="C4341">
        <v>99</v>
      </c>
      <c r="D4341" t="s">
        <v>928</v>
      </c>
      <c r="E4341">
        <v>968</v>
      </c>
      <c r="F4341" s="48" t="str">
        <f t="shared" si="67"/>
        <v>Tỉnh Hà TĩnhHuyện Thạch HàXã Thạch Văn</v>
      </c>
      <c r="G4341" t="s">
        <v>6355</v>
      </c>
      <c r="H4341">
        <v>6211</v>
      </c>
    </row>
    <row r="4342" spans="1:8">
      <c r="A4342">
        <v>5859</v>
      </c>
      <c r="B4342" t="s">
        <v>529</v>
      </c>
      <c r="C4342">
        <v>99</v>
      </c>
      <c r="D4342" t="s">
        <v>928</v>
      </c>
      <c r="E4342">
        <v>968</v>
      </c>
      <c r="F4342" s="48" t="str">
        <f t="shared" si="67"/>
        <v>Tỉnh Hà TĩnhHuyện Thạch HàXã Thạch Lưu</v>
      </c>
      <c r="G4342" t="s">
        <v>6356</v>
      </c>
      <c r="H4342">
        <v>6212</v>
      </c>
    </row>
    <row r="4343" spans="1:8">
      <c r="A4343">
        <v>5860</v>
      </c>
      <c r="B4343" t="s">
        <v>529</v>
      </c>
      <c r="C4343">
        <v>99</v>
      </c>
      <c r="D4343" t="s">
        <v>928</v>
      </c>
      <c r="E4343">
        <v>968</v>
      </c>
      <c r="F4343" s="48" t="str">
        <f t="shared" si="67"/>
        <v>Tỉnh Hà TĩnhHuyện Thạch HàXã Thạch Đài</v>
      </c>
      <c r="G4343" t="s">
        <v>6357</v>
      </c>
      <c r="H4343">
        <v>6213</v>
      </c>
    </row>
    <row r="4344" spans="1:8">
      <c r="A4344">
        <v>5861</v>
      </c>
      <c r="B4344" t="s">
        <v>529</v>
      </c>
      <c r="C4344">
        <v>99</v>
      </c>
      <c r="D4344" t="s">
        <v>928</v>
      </c>
      <c r="E4344">
        <v>968</v>
      </c>
      <c r="F4344" s="48" t="str">
        <f t="shared" si="67"/>
        <v>Tỉnh Hà TĩnhHuyện Thạch HàXã Nam Hương</v>
      </c>
      <c r="G4344" t="s">
        <v>6358</v>
      </c>
      <c r="H4344">
        <v>6214</v>
      </c>
    </row>
    <row r="4345" spans="1:8">
      <c r="A4345">
        <v>5862</v>
      </c>
      <c r="B4345" t="s">
        <v>529</v>
      </c>
      <c r="C4345">
        <v>99</v>
      </c>
      <c r="D4345" t="s">
        <v>928</v>
      </c>
      <c r="E4345">
        <v>968</v>
      </c>
      <c r="F4345" s="48" t="str">
        <f t="shared" si="67"/>
        <v>Tỉnh Hà TĩnhHuyện Thạch HàXã Thạch Hải</v>
      </c>
      <c r="G4345" t="s">
        <v>6359</v>
      </c>
      <c r="H4345">
        <v>6215</v>
      </c>
    </row>
    <row r="4346" spans="1:8">
      <c r="A4346">
        <v>5863</v>
      </c>
      <c r="B4346" t="s">
        <v>529</v>
      </c>
      <c r="C4346">
        <v>99</v>
      </c>
      <c r="D4346" t="s">
        <v>928</v>
      </c>
      <c r="E4346">
        <v>968</v>
      </c>
      <c r="F4346" s="48" t="str">
        <f t="shared" si="67"/>
        <v>Tỉnh Hà TĩnhHuyện Thạch HàXã Thạch Bàn</v>
      </c>
      <c r="G4346" t="s">
        <v>6360</v>
      </c>
      <c r="H4346">
        <v>6216</v>
      </c>
    </row>
    <row r="4347" spans="1:8">
      <c r="A4347">
        <v>5864</v>
      </c>
      <c r="B4347" t="s">
        <v>529</v>
      </c>
      <c r="C4347">
        <v>99</v>
      </c>
      <c r="D4347" t="s">
        <v>928</v>
      </c>
      <c r="E4347">
        <v>968</v>
      </c>
      <c r="F4347" s="48" t="str">
        <f t="shared" si="67"/>
        <v>Tỉnh Hà TĩnhHuyện Thạch HàXã Thạch Kim</v>
      </c>
      <c r="G4347" t="s">
        <v>6361</v>
      </c>
      <c r="H4347">
        <v>6217</v>
      </c>
    </row>
    <row r="4348" spans="1:8">
      <c r="A4348">
        <v>5865</v>
      </c>
      <c r="B4348" t="s">
        <v>529</v>
      </c>
      <c r="C4348">
        <v>99</v>
      </c>
      <c r="D4348" t="s">
        <v>928</v>
      </c>
      <c r="E4348">
        <v>968</v>
      </c>
      <c r="F4348" s="48" t="str">
        <f t="shared" si="67"/>
        <v>Tỉnh Hà TĩnhHuyện Thạch HàXã Thạch Liên</v>
      </c>
      <c r="G4348" t="s">
        <v>6362</v>
      </c>
      <c r="H4348">
        <v>6218</v>
      </c>
    </row>
    <row r="4349" spans="1:8">
      <c r="A4349">
        <v>5866</v>
      </c>
      <c r="B4349" t="s">
        <v>529</v>
      </c>
      <c r="C4349">
        <v>99</v>
      </c>
      <c r="D4349" t="s">
        <v>928</v>
      </c>
      <c r="E4349">
        <v>968</v>
      </c>
      <c r="F4349" s="48" t="str">
        <f t="shared" si="67"/>
        <v>Tỉnh Hà TĩnhHuyện Thạch HàXã Thạch Đỉnh</v>
      </c>
      <c r="G4349" t="s">
        <v>6363</v>
      </c>
      <c r="H4349">
        <v>6219</v>
      </c>
    </row>
    <row r="4350" spans="1:8">
      <c r="A4350">
        <v>5867</v>
      </c>
      <c r="B4350" t="s">
        <v>529</v>
      </c>
      <c r="C4350">
        <v>99</v>
      </c>
      <c r="D4350" t="s">
        <v>928</v>
      </c>
      <c r="E4350">
        <v>968</v>
      </c>
      <c r="F4350" s="48" t="str">
        <f t="shared" si="67"/>
        <v>Tỉnh Hà TĩnhHuyện Thạch HàXã Hộ Độ</v>
      </c>
      <c r="G4350" t="s">
        <v>6364</v>
      </c>
      <c r="H4350">
        <v>6220</v>
      </c>
    </row>
    <row r="4351" spans="1:8">
      <c r="A4351">
        <v>5868</v>
      </c>
      <c r="B4351" t="s">
        <v>529</v>
      </c>
      <c r="C4351">
        <v>99</v>
      </c>
      <c r="D4351" t="s">
        <v>928</v>
      </c>
      <c r="E4351">
        <v>968</v>
      </c>
      <c r="F4351" s="48" t="str">
        <f t="shared" si="67"/>
        <v>Tỉnh Hà TĩnhHuyện Thạch HàXã Thạch Khê</v>
      </c>
      <c r="G4351" t="s">
        <v>6365</v>
      </c>
      <c r="H4351">
        <v>6221</v>
      </c>
    </row>
    <row r="4352" spans="1:8">
      <c r="A4352">
        <v>5869</v>
      </c>
      <c r="B4352" t="s">
        <v>529</v>
      </c>
      <c r="C4352">
        <v>99</v>
      </c>
      <c r="D4352" t="s">
        <v>928</v>
      </c>
      <c r="E4352">
        <v>968</v>
      </c>
      <c r="F4352" s="48" t="str">
        <f t="shared" si="67"/>
        <v>Tỉnh Hà TĩnhHuyện Thạch HàXã Mai Phụ</v>
      </c>
      <c r="G4352" t="s">
        <v>6366</v>
      </c>
      <c r="H4352">
        <v>6222</v>
      </c>
    </row>
    <row r="4353" spans="1:8">
      <c r="A4353">
        <v>5870</v>
      </c>
      <c r="B4353" t="s">
        <v>529</v>
      </c>
      <c r="C4353">
        <v>99</v>
      </c>
      <c r="D4353" t="s">
        <v>928</v>
      </c>
      <c r="E4353">
        <v>968</v>
      </c>
      <c r="F4353" s="48" t="str">
        <f t="shared" si="67"/>
        <v>Tỉnh Hà TĩnhHuyện Thạch HàXã Thạch Trị</v>
      </c>
      <c r="G4353" t="s">
        <v>6367</v>
      </c>
      <c r="H4353">
        <v>6223</v>
      </c>
    </row>
    <row r="4354" spans="1:8">
      <c r="A4354">
        <v>5871</v>
      </c>
      <c r="B4354" t="s">
        <v>529</v>
      </c>
      <c r="C4354">
        <v>99</v>
      </c>
      <c r="D4354" t="s">
        <v>928</v>
      </c>
      <c r="E4354">
        <v>968</v>
      </c>
      <c r="F4354" s="48" t="str">
        <f t="shared" ref="F4354:F4417" si="68">B4354&amp;D4354&amp;G4354</f>
        <v>Tỉnh Hà TĩnhHuyện Thạch HàXã Thạch Tân</v>
      </c>
      <c r="G4354" t="s">
        <v>5469</v>
      </c>
      <c r="H4354">
        <v>6224</v>
      </c>
    </row>
    <row r="4355" spans="1:8">
      <c r="A4355">
        <v>5872</v>
      </c>
      <c r="B4355" t="s">
        <v>529</v>
      </c>
      <c r="C4355">
        <v>99</v>
      </c>
      <c r="D4355" t="s">
        <v>928</v>
      </c>
      <c r="E4355">
        <v>968</v>
      </c>
      <c r="F4355" s="48" t="str">
        <f t="shared" si="68"/>
        <v>Tỉnh Hà TĩnhHuyện Thạch HàXã Thạch Lạc</v>
      </c>
      <c r="G4355" t="s">
        <v>6368</v>
      </c>
      <c r="H4355">
        <v>6225</v>
      </c>
    </row>
    <row r="4356" spans="1:8">
      <c r="A4356">
        <v>5873</v>
      </c>
      <c r="B4356" t="s">
        <v>529</v>
      </c>
      <c r="C4356">
        <v>99</v>
      </c>
      <c r="D4356" t="s">
        <v>928</v>
      </c>
      <c r="E4356">
        <v>968</v>
      </c>
      <c r="F4356" s="48" t="str">
        <f t="shared" si="68"/>
        <v>Tỉnh Hà TĩnhHuyện Thạch HàXã Thạch Tiến</v>
      </c>
      <c r="G4356" t="s">
        <v>6369</v>
      </c>
      <c r="H4356">
        <v>6226</v>
      </c>
    </row>
    <row r="4357" spans="1:8">
      <c r="A4357">
        <v>5874</v>
      </c>
      <c r="B4357" t="s">
        <v>529</v>
      </c>
      <c r="C4357">
        <v>99</v>
      </c>
      <c r="D4357" t="s">
        <v>928</v>
      </c>
      <c r="E4357">
        <v>968</v>
      </c>
      <c r="F4357" s="48" t="str">
        <f t="shared" si="68"/>
        <v>Tỉnh Hà TĩnhHuyện Thạch HàXã  Tượng Sơn</v>
      </c>
      <c r="G4357" t="s">
        <v>6370</v>
      </c>
      <c r="H4357">
        <v>6227</v>
      </c>
    </row>
    <row r="4358" spans="1:8">
      <c r="A4358">
        <v>5875</v>
      </c>
      <c r="B4358" t="s">
        <v>529</v>
      </c>
      <c r="C4358">
        <v>99</v>
      </c>
      <c r="D4358" t="s">
        <v>928</v>
      </c>
      <c r="E4358">
        <v>968</v>
      </c>
      <c r="F4358" s="48" t="str">
        <f t="shared" si="68"/>
        <v>Tỉnh Hà TĩnhHuyện Thạch HàXã Thạch Vĩnh</v>
      </c>
      <c r="G4358" t="s">
        <v>6371</v>
      </c>
      <c r="H4358">
        <v>6228</v>
      </c>
    </row>
    <row r="4359" spans="1:8">
      <c r="A4359">
        <v>5876</v>
      </c>
      <c r="B4359" t="s">
        <v>529</v>
      </c>
      <c r="C4359">
        <v>99</v>
      </c>
      <c r="D4359" t="s">
        <v>928</v>
      </c>
      <c r="E4359">
        <v>968</v>
      </c>
      <c r="F4359" s="48" t="str">
        <f t="shared" si="68"/>
        <v>Tỉnh Hà TĩnhHuyện Thạch HàXã Thạch Thắng</v>
      </c>
      <c r="G4359" t="s">
        <v>6372</v>
      </c>
      <c r="H4359">
        <v>6229</v>
      </c>
    </row>
    <row r="4360" spans="1:8">
      <c r="A4360">
        <v>5877</v>
      </c>
      <c r="B4360" t="s">
        <v>529</v>
      </c>
      <c r="C4360">
        <v>99</v>
      </c>
      <c r="D4360" t="s">
        <v>928</v>
      </c>
      <c r="E4360">
        <v>968</v>
      </c>
      <c r="F4360" s="48" t="str">
        <f t="shared" si="68"/>
        <v>Tỉnh Hà TĩnhHuyện Thạch HàXã Bắc Sơn</v>
      </c>
      <c r="G4360" t="s">
        <v>1874</v>
      </c>
      <c r="H4360">
        <v>6230</v>
      </c>
    </row>
    <row r="4361" spans="1:8">
      <c r="A4361">
        <v>5878</v>
      </c>
      <c r="B4361" t="s">
        <v>529</v>
      </c>
      <c r="C4361">
        <v>99</v>
      </c>
      <c r="D4361" t="s">
        <v>928</v>
      </c>
      <c r="E4361">
        <v>968</v>
      </c>
      <c r="F4361" s="48" t="str">
        <f t="shared" si="68"/>
        <v>Tỉnh Hà TĩnhHuyện Thạch HàXã Thạch Hội</v>
      </c>
      <c r="G4361" t="s">
        <v>6373</v>
      </c>
      <c r="H4361">
        <v>6231</v>
      </c>
    </row>
    <row r="4362" spans="1:8">
      <c r="A4362">
        <v>5879</v>
      </c>
      <c r="B4362" t="s">
        <v>529</v>
      </c>
      <c r="C4362">
        <v>99</v>
      </c>
      <c r="D4362" t="s">
        <v>928</v>
      </c>
      <c r="E4362">
        <v>968</v>
      </c>
      <c r="F4362" s="48" t="str">
        <f t="shared" si="68"/>
        <v>Tỉnh Hà TĩnhHuyện Thạch HàXã Thạch Hương</v>
      </c>
      <c r="G4362" t="s">
        <v>6374</v>
      </c>
      <c r="H4362">
        <v>6232</v>
      </c>
    </row>
    <row r="4363" spans="1:8">
      <c r="A4363">
        <v>5880</v>
      </c>
      <c r="B4363" t="s">
        <v>529</v>
      </c>
      <c r="C4363">
        <v>99</v>
      </c>
      <c r="D4363" t="s">
        <v>922</v>
      </c>
      <c r="E4363">
        <v>962</v>
      </c>
      <c r="F4363" s="48" t="str">
        <f t="shared" si="68"/>
        <v>Tỉnh Hà TĩnhHuyện Hương SơnXã Sơn Thịnh</v>
      </c>
      <c r="G4363" t="s">
        <v>6375</v>
      </c>
      <c r="H4363">
        <v>6233</v>
      </c>
    </row>
    <row r="4364" spans="1:8">
      <c r="A4364">
        <v>5881</v>
      </c>
      <c r="B4364" t="s">
        <v>529</v>
      </c>
      <c r="C4364">
        <v>99</v>
      </c>
      <c r="D4364" t="s">
        <v>922</v>
      </c>
      <c r="E4364">
        <v>962</v>
      </c>
      <c r="F4364" s="48" t="str">
        <f t="shared" si="68"/>
        <v>Tỉnh Hà TĩnhHuyện Hương SơnXã Sơn Tây</v>
      </c>
      <c r="G4364" t="s">
        <v>6376</v>
      </c>
      <c r="H4364">
        <v>6234</v>
      </c>
    </row>
    <row r="4365" spans="1:8">
      <c r="A4365">
        <v>5882</v>
      </c>
      <c r="B4365" t="s">
        <v>529</v>
      </c>
      <c r="C4365">
        <v>99</v>
      </c>
      <c r="D4365" t="s">
        <v>922</v>
      </c>
      <c r="E4365">
        <v>962</v>
      </c>
      <c r="F4365" s="48" t="str">
        <f t="shared" si="68"/>
        <v>Tỉnh Hà TĩnhHuyện Hương SơnThị trấn Phố Châu</v>
      </c>
      <c r="G4365" t="s">
        <v>6377</v>
      </c>
      <c r="H4365">
        <v>6235</v>
      </c>
    </row>
    <row r="4366" spans="1:8">
      <c r="A4366">
        <v>5883</v>
      </c>
      <c r="B4366" t="s">
        <v>529</v>
      </c>
      <c r="C4366">
        <v>99</v>
      </c>
      <c r="D4366" t="s">
        <v>922</v>
      </c>
      <c r="E4366">
        <v>962</v>
      </c>
      <c r="F4366" s="48" t="str">
        <f t="shared" si="68"/>
        <v>Tỉnh Hà TĩnhHuyện Hương SơnThị trấn  Tây Sơn</v>
      </c>
      <c r="G4366" t="s">
        <v>6378</v>
      </c>
      <c r="H4366">
        <v>6236</v>
      </c>
    </row>
    <row r="4367" spans="1:8">
      <c r="A4367">
        <v>5884</v>
      </c>
      <c r="B4367" t="s">
        <v>529</v>
      </c>
      <c r="C4367">
        <v>99</v>
      </c>
      <c r="D4367" t="s">
        <v>922</v>
      </c>
      <c r="E4367">
        <v>962</v>
      </c>
      <c r="F4367" s="48" t="str">
        <f t="shared" si="68"/>
        <v>Tỉnh Hà TĩnhHuyện Hương SơnXã Sơn Tiến</v>
      </c>
      <c r="G4367" t="s">
        <v>6379</v>
      </c>
      <c r="H4367">
        <v>6237</v>
      </c>
    </row>
    <row r="4368" spans="1:8">
      <c r="A4368">
        <v>5885</v>
      </c>
      <c r="B4368" t="s">
        <v>529</v>
      </c>
      <c r="C4368">
        <v>99</v>
      </c>
      <c r="D4368" t="s">
        <v>922</v>
      </c>
      <c r="E4368">
        <v>962</v>
      </c>
      <c r="F4368" s="48" t="str">
        <f t="shared" si="68"/>
        <v>Tỉnh Hà TĩnhHuyện Hương SơnXã Sơn Trung</v>
      </c>
      <c r="G4368" t="s">
        <v>6380</v>
      </c>
      <c r="H4368">
        <v>6238</v>
      </c>
    </row>
    <row r="4369" spans="1:8">
      <c r="A4369">
        <v>5886</v>
      </c>
      <c r="B4369" t="s">
        <v>529</v>
      </c>
      <c r="C4369">
        <v>99</v>
      </c>
      <c r="D4369" t="s">
        <v>922</v>
      </c>
      <c r="E4369">
        <v>962</v>
      </c>
      <c r="F4369" s="48" t="str">
        <f t="shared" si="68"/>
        <v>Tỉnh Hà TĩnhHuyện Hương SơnXã Sơn Diệm</v>
      </c>
      <c r="G4369" t="s">
        <v>6381</v>
      </c>
      <c r="H4369">
        <v>6239</v>
      </c>
    </row>
    <row r="4370" spans="1:8">
      <c r="A4370">
        <v>8145</v>
      </c>
      <c r="B4370" t="s">
        <v>529</v>
      </c>
      <c r="C4370">
        <v>99</v>
      </c>
      <c r="D4370" t="s">
        <v>932</v>
      </c>
      <c r="E4370">
        <v>972</v>
      </c>
      <c r="F4370" s="48" t="str">
        <f t="shared" si="68"/>
        <v>Tỉnh Hà TĩnhThị xã Kỳ AnhPhường Kỳ Liên</v>
      </c>
      <c r="G4370" t="s">
        <v>9626</v>
      </c>
      <c r="H4370">
        <v>11684</v>
      </c>
    </row>
    <row r="4371" spans="1:8">
      <c r="A4371">
        <v>8146</v>
      </c>
      <c r="B4371" t="s">
        <v>529</v>
      </c>
      <c r="C4371">
        <v>99</v>
      </c>
      <c r="D4371" t="s">
        <v>932</v>
      </c>
      <c r="E4371">
        <v>972</v>
      </c>
      <c r="F4371" s="48" t="str">
        <f t="shared" si="68"/>
        <v>Tỉnh Hà TĩnhThị xã Kỳ AnhPhường Kỳ Long</v>
      </c>
      <c r="G4371" t="s">
        <v>9627</v>
      </c>
      <c r="H4371">
        <v>11685</v>
      </c>
    </row>
    <row r="4372" spans="1:8">
      <c r="A4372">
        <v>8147</v>
      </c>
      <c r="B4372" t="s">
        <v>529</v>
      </c>
      <c r="C4372">
        <v>99</v>
      </c>
      <c r="D4372" t="s">
        <v>932</v>
      </c>
      <c r="E4372">
        <v>972</v>
      </c>
      <c r="F4372" s="48" t="str">
        <f t="shared" si="68"/>
        <v>Tỉnh Hà TĩnhThị xã Kỳ AnhPhường Kỳ Phương</v>
      </c>
      <c r="G4372" t="s">
        <v>9628</v>
      </c>
      <c r="H4372">
        <v>11686</v>
      </c>
    </row>
    <row r="4373" spans="1:8">
      <c r="A4373">
        <v>8148</v>
      </c>
      <c r="B4373" t="s">
        <v>529</v>
      </c>
      <c r="C4373">
        <v>99</v>
      </c>
      <c r="D4373" t="s">
        <v>932</v>
      </c>
      <c r="E4373">
        <v>972</v>
      </c>
      <c r="F4373" s="48" t="str">
        <f t="shared" si="68"/>
        <v>Tỉnh Hà TĩnhThị xã Kỳ AnhPhường Kỳ Thịnh</v>
      </c>
      <c r="G4373" t="s">
        <v>9629</v>
      </c>
      <c r="H4373">
        <v>11687</v>
      </c>
    </row>
    <row r="4374" spans="1:8">
      <c r="A4374">
        <v>8149</v>
      </c>
      <c r="B4374" t="s">
        <v>529</v>
      </c>
      <c r="C4374">
        <v>99</v>
      </c>
      <c r="D4374" t="s">
        <v>932</v>
      </c>
      <c r="E4374">
        <v>972</v>
      </c>
      <c r="F4374" s="48" t="str">
        <f t="shared" si="68"/>
        <v>Tỉnh Hà TĩnhThị xã Kỳ AnhPhường Kỳ Trinh</v>
      </c>
      <c r="G4374" t="s">
        <v>9630</v>
      </c>
      <c r="H4374">
        <v>11688</v>
      </c>
    </row>
    <row r="4375" spans="1:8">
      <c r="A4375">
        <v>8150</v>
      </c>
      <c r="B4375" t="s">
        <v>529</v>
      </c>
      <c r="C4375">
        <v>99</v>
      </c>
      <c r="D4375" t="s">
        <v>932</v>
      </c>
      <c r="E4375">
        <v>972</v>
      </c>
      <c r="F4375" s="48" t="str">
        <f t="shared" si="68"/>
        <v>Tỉnh Hà TĩnhThị xã Kỳ AnhPhường Sông Trí</v>
      </c>
      <c r="G4375" t="s">
        <v>9631</v>
      </c>
      <c r="H4375">
        <v>11689</v>
      </c>
    </row>
    <row r="4376" spans="1:8">
      <c r="A4376">
        <v>8151</v>
      </c>
      <c r="B4376" t="s">
        <v>529</v>
      </c>
      <c r="C4376">
        <v>99</v>
      </c>
      <c r="D4376" t="s">
        <v>932</v>
      </c>
      <c r="E4376">
        <v>972</v>
      </c>
      <c r="F4376" s="48" t="str">
        <f t="shared" si="68"/>
        <v>Tỉnh Hà TĩnhThị xã Kỳ AnhXã Kỳ Hà</v>
      </c>
      <c r="G4376" t="s">
        <v>6067</v>
      </c>
      <c r="H4376">
        <v>11690</v>
      </c>
    </row>
    <row r="4377" spans="1:8">
      <c r="A4377">
        <v>8152</v>
      </c>
      <c r="B4377" t="s">
        <v>529</v>
      </c>
      <c r="C4377">
        <v>99</v>
      </c>
      <c r="D4377" t="s">
        <v>932</v>
      </c>
      <c r="E4377">
        <v>972</v>
      </c>
      <c r="F4377" s="48" t="str">
        <f t="shared" si="68"/>
        <v>Tỉnh Hà TĩnhThị xã Kỳ AnhXã Kỳ Hoa</v>
      </c>
      <c r="G4377" t="s">
        <v>6078</v>
      </c>
      <c r="H4377">
        <v>11691</v>
      </c>
    </row>
    <row r="4378" spans="1:8">
      <c r="A4378">
        <v>8153</v>
      </c>
      <c r="B4378" t="s">
        <v>529</v>
      </c>
      <c r="C4378">
        <v>99</v>
      </c>
      <c r="D4378" t="s">
        <v>932</v>
      </c>
      <c r="E4378">
        <v>972</v>
      </c>
      <c r="F4378" s="48" t="str">
        <f t="shared" si="68"/>
        <v>Tỉnh Hà TĩnhThị xã Kỳ AnhXã Kỳ Hưng</v>
      </c>
      <c r="G4378" t="s">
        <v>6069</v>
      </c>
      <c r="H4378">
        <v>11692</v>
      </c>
    </row>
    <row r="4379" spans="1:8">
      <c r="A4379">
        <v>8154</v>
      </c>
      <c r="B4379" t="s">
        <v>529</v>
      </c>
      <c r="C4379">
        <v>99</v>
      </c>
      <c r="D4379" t="s">
        <v>932</v>
      </c>
      <c r="E4379">
        <v>972</v>
      </c>
      <c r="F4379" s="48" t="str">
        <f t="shared" si="68"/>
        <v>Tỉnh Hà TĩnhThị xã Kỳ AnhXã Kỳ Lợi</v>
      </c>
      <c r="G4379" t="s">
        <v>6083</v>
      </c>
      <c r="H4379">
        <v>11693</v>
      </c>
    </row>
    <row r="4380" spans="1:8">
      <c r="A4380">
        <v>8155</v>
      </c>
      <c r="B4380" t="s">
        <v>529</v>
      </c>
      <c r="C4380">
        <v>99</v>
      </c>
      <c r="D4380" t="s">
        <v>932</v>
      </c>
      <c r="E4380">
        <v>972</v>
      </c>
      <c r="F4380" s="48" t="str">
        <f t="shared" si="68"/>
        <v>Tỉnh Hà TĩnhThị xã Kỳ AnhXã Kỳ Nam</v>
      </c>
      <c r="G4380" t="s">
        <v>6074</v>
      </c>
      <c r="H4380">
        <v>11694</v>
      </c>
    </row>
    <row r="4381" spans="1:8">
      <c r="A4381">
        <v>8156</v>
      </c>
      <c r="B4381" t="s">
        <v>529</v>
      </c>
      <c r="C4381">
        <v>99</v>
      </c>
      <c r="D4381" t="s">
        <v>932</v>
      </c>
      <c r="E4381">
        <v>972</v>
      </c>
      <c r="F4381" s="48" t="str">
        <f t="shared" si="68"/>
        <v>Tỉnh Hà TĩnhThị xã Kỳ AnhXã Kỳ Ninh</v>
      </c>
      <c r="G4381" t="s">
        <v>6081</v>
      </c>
      <c r="H4381">
        <v>11695</v>
      </c>
    </row>
    <row r="4382" spans="1:8">
      <c r="A4382">
        <v>8470</v>
      </c>
      <c r="B4382" t="s">
        <v>529</v>
      </c>
      <c r="C4382">
        <v>99</v>
      </c>
      <c r="D4382" t="s">
        <v>931</v>
      </c>
      <c r="E4382">
        <v>971</v>
      </c>
      <c r="F4382" s="48" t="str">
        <f t="shared" si="68"/>
        <v>Tỉnh Hà TĩnhHuyện Lộc HàXã ích Hậu</v>
      </c>
      <c r="G4382" t="s">
        <v>6440</v>
      </c>
      <c r="H4382">
        <v>10951</v>
      </c>
    </row>
    <row r="4383" spans="1:8">
      <c r="A4383">
        <v>8471</v>
      </c>
      <c r="B4383" t="s">
        <v>529</v>
      </c>
      <c r="C4383">
        <v>99</v>
      </c>
      <c r="D4383" t="s">
        <v>931</v>
      </c>
      <c r="E4383">
        <v>971</v>
      </c>
      <c r="F4383" s="48" t="str">
        <f t="shared" si="68"/>
        <v>Tỉnh Hà TĩnhHuyện Lộc HàXã Hồng Lộc</v>
      </c>
      <c r="G4383" t="s">
        <v>6430</v>
      </c>
      <c r="H4383">
        <v>10952</v>
      </c>
    </row>
    <row r="4384" spans="1:8">
      <c r="A4384">
        <v>8472</v>
      </c>
      <c r="B4384" t="s">
        <v>529</v>
      </c>
      <c r="C4384">
        <v>99</v>
      </c>
      <c r="D4384" t="s">
        <v>931</v>
      </c>
      <c r="E4384">
        <v>971</v>
      </c>
      <c r="F4384" s="48" t="str">
        <f t="shared" si="68"/>
        <v>Tỉnh Hà TĩnhHuyện Lộc HàXã Phù Lưu</v>
      </c>
      <c r="G4384" t="s">
        <v>3478</v>
      </c>
      <c r="H4384">
        <v>10953</v>
      </c>
    </row>
    <row r="4385" spans="1:8">
      <c r="A4385">
        <v>8473</v>
      </c>
      <c r="B4385" t="s">
        <v>529</v>
      </c>
      <c r="C4385">
        <v>99</v>
      </c>
      <c r="D4385" t="s">
        <v>931</v>
      </c>
      <c r="E4385">
        <v>971</v>
      </c>
      <c r="F4385" s="48" t="str">
        <f t="shared" si="68"/>
        <v>Tỉnh Hà TĩnhHuyện Lộc HàXã Bình Lộc</v>
      </c>
      <c r="G4385" t="s">
        <v>6433</v>
      </c>
      <c r="H4385">
        <v>10954</v>
      </c>
    </row>
    <row r="4386" spans="1:8">
      <c r="A4386">
        <v>8474</v>
      </c>
      <c r="B4386" t="s">
        <v>529</v>
      </c>
      <c r="C4386">
        <v>99</v>
      </c>
      <c r="D4386" t="s">
        <v>931</v>
      </c>
      <c r="E4386">
        <v>971</v>
      </c>
      <c r="F4386" s="48" t="str">
        <f t="shared" si="68"/>
        <v>Tỉnh Hà TĩnhHuyện Lộc HàXã Tân Lộc</v>
      </c>
      <c r="G4386" t="s">
        <v>6435</v>
      </c>
      <c r="H4386">
        <v>10955</v>
      </c>
    </row>
    <row r="4387" spans="1:8">
      <c r="A4387">
        <v>8475</v>
      </c>
      <c r="B4387" t="s">
        <v>529</v>
      </c>
      <c r="C4387">
        <v>99</v>
      </c>
      <c r="D4387" t="s">
        <v>931</v>
      </c>
      <c r="E4387">
        <v>971</v>
      </c>
      <c r="F4387" s="48" t="str">
        <f t="shared" si="68"/>
        <v>Tỉnh Hà TĩnhHuyện Lộc HàXã An Lộc</v>
      </c>
      <c r="G4387" t="s">
        <v>6424</v>
      </c>
      <c r="H4387">
        <v>10956</v>
      </c>
    </row>
    <row r="4388" spans="1:8">
      <c r="A4388">
        <v>8476</v>
      </c>
      <c r="B4388" t="s">
        <v>529</v>
      </c>
      <c r="C4388">
        <v>99</v>
      </c>
      <c r="D4388" t="s">
        <v>931</v>
      </c>
      <c r="E4388">
        <v>971</v>
      </c>
      <c r="F4388" s="48" t="str">
        <f t="shared" si="68"/>
        <v>Tỉnh Hà TĩnhHuyện Lộc HàXã Thịnh Lộc</v>
      </c>
      <c r="G4388" t="s">
        <v>5241</v>
      </c>
      <c r="H4388">
        <v>10957</v>
      </c>
    </row>
    <row r="4389" spans="1:8">
      <c r="A4389">
        <v>8477</v>
      </c>
      <c r="B4389" t="s">
        <v>529</v>
      </c>
      <c r="C4389">
        <v>99</v>
      </c>
      <c r="D4389" t="s">
        <v>931</v>
      </c>
      <c r="E4389">
        <v>971</v>
      </c>
      <c r="F4389" s="48" t="str">
        <f t="shared" si="68"/>
        <v>Tỉnh Hà TĩnhHuyện Lộc HàXã Thạch Kim</v>
      </c>
      <c r="G4389" t="s">
        <v>6361</v>
      </c>
      <c r="H4389">
        <v>10958</v>
      </c>
    </row>
    <row r="4390" spans="1:8">
      <c r="A4390">
        <v>8478</v>
      </c>
      <c r="B4390" t="s">
        <v>529</v>
      </c>
      <c r="C4390">
        <v>99</v>
      </c>
      <c r="D4390" t="s">
        <v>931</v>
      </c>
      <c r="E4390">
        <v>971</v>
      </c>
      <c r="F4390" s="48" t="str">
        <f t="shared" si="68"/>
        <v>Tỉnh Hà TĩnhHuyện Lộc HàXã Thạch Bằng</v>
      </c>
      <c r="G4390" t="s">
        <v>6344</v>
      </c>
      <c r="H4390">
        <v>10959</v>
      </c>
    </row>
    <row r="4391" spans="1:8">
      <c r="A4391">
        <v>8479</v>
      </c>
      <c r="B4391" t="s">
        <v>529</v>
      </c>
      <c r="C4391">
        <v>99</v>
      </c>
      <c r="D4391" t="s">
        <v>931</v>
      </c>
      <c r="E4391">
        <v>971</v>
      </c>
      <c r="F4391" s="48" t="str">
        <f t="shared" si="68"/>
        <v>Tỉnh Hà TĩnhHuyện Lộc HàXã Thạch Châu</v>
      </c>
      <c r="G4391" t="s">
        <v>6345</v>
      </c>
      <c r="H4391">
        <v>10960</v>
      </c>
    </row>
    <row r="4392" spans="1:8">
      <c r="A4392">
        <v>8480</v>
      </c>
      <c r="B4392" t="s">
        <v>529</v>
      </c>
      <c r="C4392">
        <v>99</v>
      </c>
      <c r="D4392" t="s">
        <v>931</v>
      </c>
      <c r="E4392">
        <v>971</v>
      </c>
      <c r="F4392" s="48" t="str">
        <f t="shared" si="68"/>
        <v>Tỉnh Hà TĩnhHuyện Lộc HàXã Mai Phụ</v>
      </c>
      <c r="G4392" t="s">
        <v>6366</v>
      </c>
      <c r="H4392">
        <v>10961</v>
      </c>
    </row>
    <row r="4393" spans="1:8">
      <c r="A4393">
        <v>8481</v>
      </c>
      <c r="B4393" t="s">
        <v>529</v>
      </c>
      <c r="C4393">
        <v>99</v>
      </c>
      <c r="D4393" t="s">
        <v>931</v>
      </c>
      <c r="E4393">
        <v>971</v>
      </c>
      <c r="F4393" s="48" t="str">
        <f t="shared" si="68"/>
        <v>Tỉnh Hà TĩnhHuyện Lộc HàXã Hộ Độ</v>
      </c>
      <c r="G4393" t="s">
        <v>6364</v>
      </c>
      <c r="H4393">
        <v>10962</v>
      </c>
    </row>
    <row r="4394" spans="1:8">
      <c r="A4394">
        <v>8482</v>
      </c>
      <c r="B4394" t="s">
        <v>529</v>
      </c>
      <c r="C4394">
        <v>99</v>
      </c>
      <c r="D4394" t="s">
        <v>931</v>
      </c>
      <c r="E4394">
        <v>971</v>
      </c>
      <c r="F4394" s="48" t="str">
        <f t="shared" si="68"/>
        <v>Tỉnh Hà TĩnhHuyện Lộc HàXã Thạch Mỹ</v>
      </c>
      <c r="G4394" t="s">
        <v>6350</v>
      </c>
      <c r="H4394">
        <v>10963</v>
      </c>
    </row>
    <row r="4395" spans="1:8">
      <c r="A4395">
        <v>513</v>
      </c>
      <c r="B4395" t="s">
        <v>511</v>
      </c>
      <c r="C4395">
        <v>90</v>
      </c>
      <c r="D4395" t="s">
        <v>810</v>
      </c>
      <c r="E4395">
        <v>849</v>
      </c>
      <c r="F4395" s="48" t="str">
        <f t="shared" si="68"/>
        <v>Tỉnh Hải DươngHuyện Cẩm GiàngThị trấn Lai Cách</v>
      </c>
      <c r="G4395" t="s">
        <v>4318</v>
      </c>
      <c r="H4395">
        <v>3456</v>
      </c>
    </row>
    <row r="4396" spans="1:8">
      <c r="A4396">
        <v>514</v>
      </c>
      <c r="B4396" t="s">
        <v>511</v>
      </c>
      <c r="C4396">
        <v>90</v>
      </c>
      <c r="D4396" t="s">
        <v>810</v>
      </c>
      <c r="E4396">
        <v>849</v>
      </c>
      <c r="F4396" s="48" t="str">
        <f t="shared" si="68"/>
        <v>Tỉnh Hải DươngHuyện Cẩm GiàngXã Cẩm Vũ</v>
      </c>
      <c r="G4396" t="s">
        <v>4319</v>
      </c>
      <c r="H4396">
        <v>3457</v>
      </c>
    </row>
    <row r="4397" spans="1:8">
      <c r="A4397">
        <v>515</v>
      </c>
      <c r="B4397" t="s">
        <v>511</v>
      </c>
      <c r="C4397">
        <v>90</v>
      </c>
      <c r="D4397" t="s">
        <v>810</v>
      </c>
      <c r="E4397">
        <v>849</v>
      </c>
      <c r="F4397" s="48" t="str">
        <f t="shared" si="68"/>
        <v>Tỉnh Hải DươngHuyện Cẩm GiàngXã Cẩm Sơn</v>
      </c>
      <c r="G4397" t="s">
        <v>4320</v>
      </c>
      <c r="H4397">
        <v>3458</v>
      </c>
    </row>
    <row r="4398" spans="1:8">
      <c r="A4398">
        <v>516</v>
      </c>
      <c r="B4398" t="s">
        <v>511</v>
      </c>
      <c r="C4398">
        <v>90</v>
      </c>
      <c r="D4398" t="s">
        <v>810</v>
      </c>
      <c r="E4398">
        <v>849</v>
      </c>
      <c r="F4398" s="48" t="str">
        <f t="shared" si="68"/>
        <v>Tỉnh Hải DươngHuyện Cẩm GiàngXã Kim Giang</v>
      </c>
      <c r="G4398" t="s">
        <v>4321</v>
      </c>
      <c r="H4398">
        <v>3459</v>
      </c>
    </row>
    <row r="4399" spans="1:8">
      <c r="A4399">
        <v>517</v>
      </c>
      <c r="B4399" t="s">
        <v>511</v>
      </c>
      <c r="C4399">
        <v>90</v>
      </c>
      <c r="D4399" t="s">
        <v>810</v>
      </c>
      <c r="E4399">
        <v>849</v>
      </c>
      <c r="F4399" s="48" t="str">
        <f t="shared" si="68"/>
        <v>Tỉnh Hải DươngHuyện Cẩm GiàngThị trấn Cẩm Giàng</v>
      </c>
      <c r="G4399" t="s">
        <v>4322</v>
      </c>
      <c r="H4399">
        <v>3460</v>
      </c>
    </row>
    <row r="4400" spans="1:8">
      <c r="A4400">
        <v>518</v>
      </c>
      <c r="B4400" t="s">
        <v>511</v>
      </c>
      <c r="C4400">
        <v>90</v>
      </c>
      <c r="D4400" t="s">
        <v>810</v>
      </c>
      <c r="E4400">
        <v>849</v>
      </c>
      <c r="F4400" s="48" t="str">
        <f t="shared" si="68"/>
        <v>Tỉnh Hải DươngHuyện Cẩm GiàngXã Cẩm Hưng</v>
      </c>
      <c r="G4400" t="s">
        <v>4323</v>
      </c>
      <c r="H4400">
        <v>3461</v>
      </c>
    </row>
    <row r="4401" spans="1:8">
      <c r="A4401">
        <v>519</v>
      </c>
      <c r="B4401" t="s">
        <v>511</v>
      </c>
      <c r="C4401">
        <v>90</v>
      </c>
      <c r="D4401" t="s">
        <v>810</v>
      </c>
      <c r="E4401">
        <v>849</v>
      </c>
      <c r="F4401" s="48" t="str">
        <f t="shared" si="68"/>
        <v>Tỉnh Hải DươngHuyện Cẩm GiàngXã Cẩm Văn</v>
      </c>
      <c r="G4401" t="s">
        <v>4324</v>
      </c>
      <c r="H4401">
        <v>3462</v>
      </c>
    </row>
    <row r="4402" spans="1:8">
      <c r="A4402">
        <v>520</v>
      </c>
      <c r="B4402" t="s">
        <v>511</v>
      </c>
      <c r="C4402">
        <v>90</v>
      </c>
      <c r="D4402" t="s">
        <v>810</v>
      </c>
      <c r="E4402">
        <v>849</v>
      </c>
      <c r="F4402" s="48" t="str">
        <f t="shared" si="68"/>
        <v>Tỉnh Hải DươngHuyện Cẩm GiàngXã Đức Chính</v>
      </c>
      <c r="G4402" t="s">
        <v>4325</v>
      </c>
      <c r="H4402">
        <v>3463</v>
      </c>
    </row>
    <row r="4403" spans="1:8">
      <c r="A4403">
        <v>521</v>
      </c>
      <c r="B4403" t="s">
        <v>511</v>
      </c>
      <c r="C4403">
        <v>90</v>
      </c>
      <c r="D4403" t="s">
        <v>810</v>
      </c>
      <c r="E4403">
        <v>849</v>
      </c>
      <c r="F4403" s="48" t="str">
        <f t="shared" si="68"/>
        <v>Tỉnh Hải DươngHuyện Cẩm GiàngXã Tân Trường</v>
      </c>
      <c r="G4403" t="s">
        <v>4326</v>
      </c>
      <c r="H4403">
        <v>3464</v>
      </c>
    </row>
    <row r="4404" spans="1:8">
      <c r="A4404">
        <v>522</v>
      </c>
      <c r="B4404" t="s">
        <v>511</v>
      </c>
      <c r="C4404">
        <v>90</v>
      </c>
      <c r="D4404" t="s">
        <v>810</v>
      </c>
      <c r="E4404">
        <v>849</v>
      </c>
      <c r="F4404" s="48" t="str">
        <f t="shared" si="68"/>
        <v>Tỉnh Hải DươngHuyện Cẩm GiàngXã Cẩm Đông</v>
      </c>
      <c r="G4404" t="s">
        <v>4327</v>
      </c>
      <c r="H4404">
        <v>3465</v>
      </c>
    </row>
    <row r="4405" spans="1:8">
      <c r="A4405">
        <v>523</v>
      </c>
      <c r="B4405" t="s">
        <v>511</v>
      </c>
      <c r="C4405">
        <v>90</v>
      </c>
      <c r="D4405" t="s">
        <v>810</v>
      </c>
      <c r="E4405">
        <v>849</v>
      </c>
      <c r="F4405" s="48" t="str">
        <f t="shared" si="68"/>
        <v>Tỉnh Hải DươngHuyện Cẩm GiàngXã Cẩm Hoàng</v>
      </c>
      <c r="G4405" t="s">
        <v>4328</v>
      </c>
      <c r="H4405">
        <v>3466</v>
      </c>
    </row>
    <row r="4406" spans="1:8">
      <c r="A4406">
        <v>524</v>
      </c>
      <c r="B4406" t="s">
        <v>511</v>
      </c>
      <c r="C4406">
        <v>90</v>
      </c>
      <c r="D4406" t="s">
        <v>810</v>
      </c>
      <c r="E4406">
        <v>849</v>
      </c>
      <c r="F4406" s="48" t="str">
        <f t="shared" si="68"/>
        <v>Tỉnh Hải DươngHuyện Cẩm GiàngXã Cẩm Định</v>
      </c>
      <c r="G4406" t="s">
        <v>4329</v>
      </c>
      <c r="H4406">
        <v>3467</v>
      </c>
    </row>
    <row r="4407" spans="1:8">
      <c r="A4407">
        <v>525</v>
      </c>
      <c r="B4407" t="s">
        <v>511</v>
      </c>
      <c r="C4407">
        <v>90</v>
      </c>
      <c r="D4407" t="s">
        <v>810</v>
      </c>
      <c r="E4407">
        <v>849</v>
      </c>
      <c r="F4407" s="48" t="str">
        <f t="shared" si="68"/>
        <v>Tỉnh Hải DươngHuyện Cẩm GiàngXã Cao An</v>
      </c>
      <c r="G4407" t="s">
        <v>4330</v>
      </c>
      <c r="H4407">
        <v>3468</v>
      </c>
    </row>
    <row r="4408" spans="1:8">
      <c r="A4408">
        <v>526</v>
      </c>
      <c r="B4408" t="s">
        <v>511</v>
      </c>
      <c r="C4408">
        <v>90</v>
      </c>
      <c r="D4408" t="s">
        <v>810</v>
      </c>
      <c r="E4408">
        <v>849</v>
      </c>
      <c r="F4408" s="48" t="str">
        <f t="shared" si="68"/>
        <v>Tỉnh Hải DươngHuyện Cẩm GiàngXã Cẩm Phúc</v>
      </c>
      <c r="G4408" t="s">
        <v>4331</v>
      </c>
      <c r="H4408">
        <v>3469</v>
      </c>
    </row>
    <row r="4409" spans="1:8">
      <c r="A4409">
        <v>527</v>
      </c>
      <c r="B4409" t="s">
        <v>511</v>
      </c>
      <c r="C4409">
        <v>90</v>
      </c>
      <c r="D4409" t="s">
        <v>810</v>
      </c>
      <c r="E4409">
        <v>849</v>
      </c>
      <c r="F4409" s="48" t="str">
        <f t="shared" si="68"/>
        <v>Tỉnh Hải DươngHuyện Cẩm GiàngXã Cẩm Đoài</v>
      </c>
      <c r="G4409" t="s">
        <v>4332</v>
      </c>
      <c r="H4409">
        <v>3470</v>
      </c>
    </row>
    <row r="4410" spans="1:8">
      <c r="A4410">
        <v>528</v>
      </c>
      <c r="B4410" t="s">
        <v>511</v>
      </c>
      <c r="C4410">
        <v>90</v>
      </c>
      <c r="D4410" t="s">
        <v>810</v>
      </c>
      <c r="E4410">
        <v>849</v>
      </c>
      <c r="F4410" s="48" t="str">
        <f t="shared" si="68"/>
        <v>Tỉnh Hải DươngHuyện Cẩm GiàngXã Lương Điền</v>
      </c>
      <c r="G4410" t="s">
        <v>4333</v>
      </c>
      <c r="H4410">
        <v>3471</v>
      </c>
    </row>
    <row r="4411" spans="1:8">
      <c r="A4411">
        <v>529</v>
      </c>
      <c r="B4411" t="s">
        <v>511</v>
      </c>
      <c r="C4411">
        <v>90</v>
      </c>
      <c r="D4411" t="s">
        <v>810</v>
      </c>
      <c r="E4411">
        <v>849</v>
      </c>
      <c r="F4411" s="48" t="str">
        <f t="shared" si="68"/>
        <v>Tỉnh Hải DươngHuyện Cẩm GiàngXã Ngọc Liên</v>
      </c>
      <c r="G4411" t="s">
        <v>4334</v>
      </c>
      <c r="H4411">
        <v>3472</v>
      </c>
    </row>
    <row r="4412" spans="1:8">
      <c r="A4412">
        <v>530</v>
      </c>
      <c r="B4412" t="s">
        <v>511</v>
      </c>
      <c r="C4412">
        <v>90</v>
      </c>
      <c r="D4412" t="s">
        <v>810</v>
      </c>
      <c r="E4412">
        <v>849</v>
      </c>
      <c r="F4412" s="48" t="str">
        <f t="shared" si="68"/>
        <v>Tỉnh Hải DươngHuyện Cẩm GiàngXã Thạch Lỗi</v>
      </c>
      <c r="G4412" t="s">
        <v>4335</v>
      </c>
      <c r="H4412">
        <v>3473</v>
      </c>
    </row>
    <row r="4413" spans="1:8">
      <c r="A4413">
        <v>531</v>
      </c>
      <c r="B4413" t="s">
        <v>511</v>
      </c>
      <c r="C4413">
        <v>90</v>
      </c>
      <c r="D4413" t="s">
        <v>810</v>
      </c>
      <c r="E4413">
        <v>849</v>
      </c>
      <c r="F4413" s="48" t="str">
        <f t="shared" si="68"/>
        <v>Tỉnh Hải DươngHuyện Cẩm GiàngXã Cẩm Điền</v>
      </c>
      <c r="G4413" t="s">
        <v>4336</v>
      </c>
      <c r="H4413">
        <v>3474</v>
      </c>
    </row>
    <row r="4414" spans="1:8">
      <c r="A4414">
        <v>532</v>
      </c>
      <c r="B4414" t="s">
        <v>511</v>
      </c>
      <c r="C4414">
        <v>90</v>
      </c>
      <c r="D4414" t="s">
        <v>815</v>
      </c>
      <c r="E4414">
        <v>854</v>
      </c>
      <c r="F4414" s="48" t="str">
        <f t="shared" si="68"/>
        <v>Tỉnh Hải DươngHuyện Thanh MiệnThị trấn Thanh Miện</v>
      </c>
      <c r="G4414" t="s">
        <v>4337</v>
      </c>
      <c r="H4414">
        <v>3475</v>
      </c>
    </row>
    <row r="4415" spans="1:8">
      <c r="A4415">
        <v>533</v>
      </c>
      <c r="B4415" t="s">
        <v>511</v>
      </c>
      <c r="C4415">
        <v>90</v>
      </c>
      <c r="D4415" t="s">
        <v>815</v>
      </c>
      <c r="E4415">
        <v>854</v>
      </c>
      <c r="F4415" s="48" t="str">
        <f t="shared" si="68"/>
        <v>Tỉnh Hải DươngHuyện Thanh MiệnXã Lam Sơn</v>
      </c>
      <c r="G4415" t="s">
        <v>3367</v>
      </c>
      <c r="H4415">
        <v>3476</v>
      </c>
    </row>
    <row r="4416" spans="1:8">
      <c r="A4416">
        <v>534</v>
      </c>
      <c r="B4416" t="s">
        <v>511</v>
      </c>
      <c r="C4416">
        <v>90</v>
      </c>
      <c r="D4416" t="s">
        <v>815</v>
      </c>
      <c r="E4416">
        <v>854</v>
      </c>
      <c r="F4416" s="48" t="str">
        <f t="shared" si="68"/>
        <v>Tỉnh Hải DươngHuyện Thanh MiệnXã Lê Hồng</v>
      </c>
      <c r="G4416" t="s">
        <v>4338</v>
      </c>
      <c r="H4416">
        <v>3477</v>
      </c>
    </row>
    <row r="4417" spans="1:8">
      <c r="A4417">
        <v>535</v>
      </c>
      <c r="B4417" t="s">
        <v>511</v>
      </c>
      <c r="C4417">
        <v>90</v>
      </c>
      <c r="D4417" t="s">
        <v>815</v>
      </c>
      <c r="E4417">
        <v>854</v>
      </c>
      <c r="F4417" s="48" t="str">
        <f t="shared" si="68"/>
        <v>Tỉnh Hải DươngHuyện Thanh MiệnXã Tứ Cường</v>
      </c>
      <c r="G4417" t="s">
        <v>4339</v>
      </c>
      <c r="H4417">
        <v>3478</v>
      </c>
    </row>
    <row r="4418" spans="1:8">
      <c r="A4418">
        <v>536</v>
      </c>
      <c r="B4418" t="s">
        <v>511</v>
      </c>
      <c r="C4418">
        <v>90</v>
      </c>
      <c r="D4418" t="s">
        <v>815</v>
      </c>
      <c r="E4418">
        <v>854</v>
      </c>
      <c r="F4418" s="48" t="str">
        <f t="shared" ref="F4418:F4481" si="69">B4418&amp;D4418&amp;G4418</f>
        <v>Tỉnh Hải DươngHuyện Thanh MiệnXã Cao Thắng</v>
      </c>
      <c r="G4418" t="s">
        <v>2776</v>
      </c>
      <c r="H4418">
        <v>3479</v>
      </c>
    </row>
    <row r="4419" spans="1:8">
      <c r="A4419">
        <v>537</v>
      </c>
      <c r="B4419" t="s">
        <v>511</v>
      </c>
      <c r="C4419">
        <v>90</v>
      </c>
      <c r="D4419" t="s">
        <v>815</v>
      </c>
      <c r="E4419">
        <v>854</v>
      </c>
      <c r="F4419" s="48" t="str">
        <f t="shared" si="69"/>
        <v>Tỉnh Hải DươngHuyện Thanh MiệnXã Hồng Quang</v>
      </c>
      <c r="G4419" t="s">
        <v>1487</v>
      </c>
      <c r="H4419">
        <v>3480</v>
      </c>
    </row>
    <row r="4420" spans="1:8">
      <c r="A4420">
        <v>538</v>
      </c>
      <c r="B4420" t="s">
        <v>511</v>
      </c>
      <c r="C4420">
        <v>90</v>
      </c>
      <c r="D4420" t="s">
        <v>815</v>
      </c>
      <c r="E4420">
        <v>854</v>
      </c>
      <c r="F4420" s="48" t="str">
        <f t="shared" si="69"/>
        <v>Tỉnh Hải DươngHuyện Thanh MiệnXã Tân Trào</v>
      </c>
      <c r="G4420" t="s">
        <v>3750</v>
      </c>
      <c r="H4420">
        <v>3481</v>
      </c>
    </row>
    <row r="4421" spans="1:8">
      <c r="A4421">
        <v>539</v>
      </c>
      <c r="B4421" t="s">
        <v>511</v>
      </c>
      <c r="C4421">
        <v>90</v>
      </c>
      <c r="D4421" t="s">
        <v>815</v>
      </c>
      <c r="E4421">
        <v>854</v>
      </c>
      <c r="F4421" s="48" t="str">
        <f t="shared" si="69"/>
        <v>Tỉnh Hải DươngHuyện Thanh MiệnXã Hùng Sơn</v>
      </c>
      <c r="G4421" t="s">
        <v>2156</v>
      </c>
      <c r="H4421">
        <v>3482</v>
      </c>
    </row>
    <row r="4422" spans="1:8">
      <c r="A4422">
        <v>540</v>
      </c>
      <c r="B4422" t="s">
        <v>511</v>
      </c>
      <c r="C4422">
        <v>90</v>
      </c>
      <c r="D4422" t="s">
        <v>815</v>
      </c>
      <c r="E4422">
        <v>854</v>
      </c>
      <c r="F4422" s="48" t="str">
        <f t="shared" si="69"/>
        <v>Tỉnh Hải DươngHuyện Thanh MiệnXã Chi Lăng Bắc</v>
      </c>
      <c r="G4422" t="s">
        <v>4340</v>
      </c>
      <c r="H4422">
        <v>3483</v>
      </c>
    </row>
    <row r="4423" spans="1:8">
      <c r="A4423">
        <v>541</v>
      </c>
      <c r="B4423" t="s">
        <v>511</v>
      </c>
      <c r="C4423">
        <v>90</v>
      </c>
      <c r="D4423" t="s">
        <v>815</v>
      </c>
      <c r="E4423">
        <v>854</v>
      </c>
      <c r="F4423" s="48" t="str">
        <f t="shared" si="69"/>
        <v>Tỉnh Hải DươngHuyện Thanh MiệnXã Chi Lăng Nam</v>
      </c>
      <c r="G4423" t="s">
        <v>4341</v>
      </c>
      <c r="H4423">
        <v>3484</v>
      </c>
    </row>
    <row r="4424" spans="1:8">
      <c r="A4424">
        <v>542</v>
      </c>
      <c r="B4424" t="s">
        <v>511</v>
      </c>
      <c r="C4424">
        <v>90</v>
      </c>
      <c r="D4424" t="s">
        <v>815</v>
      </c>
      <c r="E4424">
        <v>854</v>
      </c>
      <c r="F4424" s="48" t="str">
        <f t="shared" si="69"/>
        <v>Tỉnh Hải DươngHuyện Thanh MiệnXã Tiền Phong</v>
      </c>
      <c r="G4424" t="s">
        <v>1368</v>
      </c>
      <c r="H4424">
        <v>3485</v>
      </c>
    </row>
    <row r="4425" spans="1:8">
      <c r="A4425">
        <v>543</v>
      </c>
      <c r="B4425" t="s">
        <v>511</v>
      </c>
      <c r="C4425">
        <v>90</v>
      </c>
      <c r="D4425" t="s">
        <v>815</v>
      </c>
      <c r="E4425">
        <v>854</v>
      </c>
      <c r="F4425" s="48" t="str">
        <f t="shared" si="69"/>
        <v>Tỉnh Hải DươngHuyện Thanh MiệnXã Thanh Giang</v>
      </c>
      <c r="G4425" t="s">
        <v>4342</v>
      </c>
      <c r="H4425">
        <v>3486</v>
      </c>
    </row>
    <row r="4426" spans="1:8">
      <c r="A4426">
        <v>544</v>
      </c>
      <c r="B4426" t="s">
        <v>511</v>
      </c>
      <c r="C4426">
        <v>90</v>
      </c>
      <c r="D4426" t="s">
        <v>815</v>
      </c>
      <c r="E4426">
        <v>854</v>
      </c>
      <c r="F4426" s="48" t="str">
        <f t="shared" si="69"/>
        <v>Tỉnh Hải DươngHuyện Thanh MiệnXã Diên Hồng</v>
      </c>
      <c r="G4426" t="s">
        <v>4343</v>
      </c>
      <c r="H4426">
        <v>3487</v>
      </c>
    </row>
    <row r="4427" spans="1:8">
      <c r="A4427">
        <v>545</v>
      </c>
      <c r="B4427" t="s">
        <v>511</v>
      </c>
      <c r="C4427">
        <v>90</v>
      </c>
      <c r="D4427" t="s">
        <v>815</v>
      </c>
      <c r="E4427">
        <v>854</v>
      </c>
      <c r="F4427" s="48" t="str">
        <f t="shared" si="69"/>
        <v>Tỉnh Hải DươngHuyện Thanh MiệnXã Đoàn Tùng</v>
      </c>
      <c r="G4427" t="s">
        <v>4344</v>
      </c>
      <c r="H4427">
        <v>3488</v>
      </c>
    </row>
    <row r="4428" spans="1:8">
      <c r="A4428">
        <v>546</v>
      </c>
      <c r="B4428" t="s">
        <v>511</v>
      </c>
      <c r="C4428">
        <v>90</v>
      </c>
      <c r="D4428" t="s">
        <v>815</v>
      </c>
      <c r="E4428">
        <v>854</v>
      </c>
      <c r="F4428" s="48" t="str">
        <f t="shared" si="69"/>
        <v>Tỉnh Hải DươngHuyện Thanh MiệnXã Ngô Quyền</v>
      </c>
      <c r="G4428" t="s">
        <v>3168</v>
      </c>
      <c r="H4428">
        <v>3489</v>
      </c>
    </row>
    <row r="4429" spans="1:8">
      <c r="A4429">
        <v>547</v>
      </c>
      <c r="B4429" t="s">
        <v>511</v>
      </c>
      <c r="C4429">
        <v>90</v>
      </c>
      <c r="D4429" t="s">
        <v>815</v>
      </c>
      <c r="E4429">
        <v>854</v>
      </c>
      <c r="F4429" s="48" t="str">
        <f t="shared" si="69"/>
        <v>Tỉnh Hải DươngHuyện Thanh MiệnXã Thanh Tùng</v>
      </c>
      <c r="G4429" t="s">
        <v>4345</v>
      </c>
      <c r="H4429">
        <v>3490</v>
      </c>
    </row>
    <row r="4430" spans="1:8">
      <c r="A4430">
        <v>548</v>
      </c>
      <c r="B4430" t="s">
        <v>511</v>
      </c>
      <c r="C4430">
        <v>90</v>
      </c>
      <c r="D4430" t="s">
        <v>815</v>
      </c>
      <c r="E4430">
        <v>854</v>
      </c>
      <c r="F4430" s="48" t="str">
        <f t="shared" si="69"/>
        <v>Tỉnh Hải DươngHuyện Thanh MiệnXã Phạm Kha</v>
      </c>
      <c r="G4430" t="s">
        <v>4346</v>
      </c>
      <c r="H4430">
        <v>3491</v>
      </c>
    </row>
    <row r="4431" spans="1:8">
      <c r="A4431">
        <v>549</v>
      </c>
      <c r="B4431" t="s">
        <v>511</v>
      </c>
      <c r="C4431">
        <v>90</v>
      </c>
      <c r="D4431" t="s">
        <v>815</v>
      </c>
      <c r="E4431">
        <v>854</v>
      </c>
      <c r="F4431" s="48" t="str">
        <f t="shared" si="69"/>
        <v>Tỉnh Hải DươngHuyện Thanh MiệnXã Đoàn Kết</v>
      </c>
      <c r="G4431" t="s">
        <v>2168</v>
      </c>
      <c r="H4431">
        <v>3492</v>
      </c>
    </row>
    <row r="4432" spans="1:8">
      <c r="A4432">
        <v>550</v>
      </c>
      <c r="B4432" t="s">
        <v>511</v>
      </c>
      <c r="C4432">
        <v>90</v>
      </c>
      <c r="D4432" t="s">
        <v>815</v>
      </c>
      <c r="E4432">
        <v>854</v>
      </c>
      <c r="F4432" s="48" t="str">
        <f t="shared" si="69"/>
        <v>Tỉnh Hải DươngHuyện Thanh MiệnXã Ngũ Hùng</v>
      </c>
      <c r="G4432" t="s">
        <v>4347</v>
      </c>
      <c r="H4432">
        <v>3493</v>
      </c>
    </row>
    <row r="4433" spans="1:8">
      <c r="A4433">
        <v>551</v>
      </c>
      <c r="B4433" t="s">
        <v>511</v>
      </c>
      <c r="C4433">
        <v>90</v>
      </c>
      <c r="D4433" t="s">
        <v>804</v>
      </c>
      <c r="E4433">
        <v>843</v>
      </c>
      <c r="F4433" s="48" t="str">
        <f t="shared" si="69"/>
        <v>Tỉnh Hải DươngThành phố Hải DươngPhường Cẩm Thượng</v>
      </c>
      <c r="G4433" t="s">
        <v>4348</v>
      </c>
      <c r="H4433">
        <v>3494</v>
      </c>
    </row>
    <row r="4434" spans="1:8">
      <c r="A4434">
        <v>552</v>
      </c>
      <c r="B4434" t="s">
        <v>511</v>
      </c>
      <c r="C4434">
        <v>90</v>
      </c>
      <c r="D4434" t="s">
        <v>804</v>
      </c>
      <c r="E4434">
        <v>843</v>
      </c>
      <c r="F4434" s="48" t="str">
        <f t="shared" si="69"/>
        <v>Tỉnh Hải DươngThành phố Hải DươngPhường Phạm Ngũ Lão</v>
      </c>
      <c r="G4434" t="s">
        <v>4349</v>
      </c>
      <c r="H4434">
        <v>3495</v>
      </c>
    </row>
    <row r="4435" spans="1:8">
      <c r="A4435">
        <v>553</v>
      </c>
      <c r="B4435" t="s">
        <v>511</v>
      </c>
      <c r="C4435">
        <v>90</v>
      </c>
      <c r="D4435" t="s">
        <v>804</v>
      </c>
      <c r="E4435">
        <v>843</v>
      </c>
      <c r="F4435" s="48" t="str">
        <f t="shared" si="69"/>
        <v>Tỉnh Hải DươngThành phố Hải DươngPhường Trần Phú</v>
      </c>
      <c r="G4435" t="s">
        <v>1968</v>
      </c>
      <c r="H4435">
        <v>3496</v>
      </c>
    </row>
    <row r="4436" spans="1:8">
      <c r="A4436">
        <v>554</v>
      </c>
      <c r="B4436" t="s">
        <v>511</v>
      </c>
      <c r="C4436">
        <v>90</v>
      </c>
      <c r="D4436" t="s">
        <v>804</v>
      </c>
      <c r="E4436">
        <v>843</v>
      </c>
      <c r="F4436" s="48" t="str">
        <f t="shared" si="69"/>
        <v>Tỉnh Hải DươngThành phố Hải DươngPhường Ngọc Châu</v>
      </c>
      <c r="G4436" t="s">
        <v>4350</v>
      </c>
      <c r="H4436">
        <v>3497</v>
      </c>
    </row>
    <row r="4437" spans="1:8">
      <c r="A4437">
        <v>555</v>
      </c>
      <c r="B4437" t="s">
        <v>511</v>
      </c>
      <c r="C4437">
        <v>90</v>
      </c>
      <c r="D4437" t="s">
        <v>804</v>
      </c>
      <c r="E4437">
        <v>843</v>
      </c>
      <c r="F4437" s="48" t="str">
        <f t="shared" si="69"/>
        <v>Tỉnh Hải DươngThành phố Hải DươngXã ái Quốc</v>
      </c>
      <c r="G4437" t="s">
        <v>2195</v>
      </c>
      <c r="H4437">
        <v>3498</v>
      </c>
    </row>
    <row r="4438" spans="1:8">
      <c r="A4438">
        <v>556</v>
      </c>
      <c r="B4438" t="s">
        <v>511</v>
      </c>
      <c r="C4438">
        <v>90</v>
      </c>
      <c r="D4438" t="s">
        <v>804</v>
      </c>
      <c r="E4438">
        <v>843</v>
      </c>
      <c r="F4438" s="48" t="str">
        <f t="shared" si="69"/>
        <v>Tỉnh Hải DươngThành phố Hải DươngXã An Châu</v>
      </c>
      <c r="G4438" t="s">
        <v>4351</v>
      </c>
      <c r="H4438">
        <v>3499</v>
      </c>
    </row>
    <row r="4439" spans="1:8">
      <c r="A4439">
        <v>557</v>
      </c>
      <c r="B4439" t="s">
        <v>511</v>
      </c>
      <c r="C4439">
        <v>90</v>
      </c>
      <c r="D4439" t="s">
        <v>804</v>
      </c>
      <c r="E4439">
        <v>843</v>
      </c>
      <c r="F4439" s="48" t="str">
        <f t="shared" si="69"/>
        <v>Tỉnh Hải DươngThành phố Hải DươngXã Thượng Đạt</v>
      </c>
      <c r="G4439" t="s">
        <v>4352</v>
      </c>
      <c r="H4439">
        <v>3500</v>
      </c>
    </row>
    <row r="4440" spans="1:8">
      <c r="A4440">
        <v>558</v>
      </c>
      <c r="B4440" t="s">
        <v>511</v>
      </c>
      <c r="C4440">
        <v>90</v>
      </c>
      <c r="D4440" t="s">
        <v>804</v>
      </c>
      <c r="E4440">
        <v>843</v>
      </c>
      <c r="F4440" s="48" t="str">
        <f t="shared" si="69"/>
        <v>Tỉnh Hải DươngThành phố Hải DươngXã Nam Đồng</v>
      </c>
      <c r="G4440" t="s">
        <v>4353</v>
      </c>
      <c r="H4440">
        <v>3501</v>
      </c>
    </row>
    <row r="4441" spans="1:8">
      <c r="A4441">
        <v>559</v>
      </c>
      <c r="B4441" t="s">
        <v>511</v>
      </c>
      <c r="C4441">
        <v>90</v>
      </c>
      <c r="D4441" t="s">
        <v>804</v>
      </c>
      <c r="E4441">
        <v>843</v>
      </c>
      <c r="F4441" s="48" t="str">
        <f t="shared" si="69"/>
        <v>Tỉnh Hải DươngThành phố Hải DươngXã Thạch Khôi</v>
      </c>
      <c r="G4441" t="s">
        <v>4354</v>
      </c>
      <c r="H4441">
        <v>3502</v>
      </c>
    </row>
    <row r="4442" spans="1:8">
      <c r="A4442">
        <v>560</v>
      </c>
      <c r="B4442" t="s">
        <v>511</v>
      </c>
      <c r="C4442">
        <v>90</v>
      </c>
      <c r="D4442" t="s">
        <v>804</v>
      </c>
      <c r="E4442">
        <v>843</v>
      </c>
      <c r="F4442" s="48" t="str">
        <f t="shared" si="69"/>
        <v>Tỉnh Hải DươngThành phố Hải DươngXã Tân Hưng</v>
      </c>
      <c r="G4442" t="s">
        <v>1859</v>
      </c>
      <c r="H4442">
        <v>3503</v>
      </c>
    </row>
    <row r="4443" spans="1:8">
      <c r="A4443">
        <v>561</v>
      </c>
      <c r="B4443" t="s">
        <v>511</v>
      </c>
      <c r="C4443">
        <v>90</v>
      </c>
      <c r="D4443" t="s">
        <v>804</v>
      </c>
      <c r="E4443">
        <v>843</v>
      </c>
      <c r="F4443" s="48" t="str">
        <f t="shared" si="69"/>
        <v>Tỉnh Hải DươngThành phố Hải DươngPhường Hải Châu</v>
      </c>
      <c r="G4443" t="s">
        <v>4355</v>
      </c>
      <c r="H4443">
        <v>3504</v>
      </c>
    </row>
    <row r="4444" spans="1:8">
      <c r="A4444">
        <v>562</v>
      </c>
      <c r="B4444" t="s">
        <v>511</v>
      </c>
      <c r="C4444">
        <v>90</v>
      </c>
      <c r="D4444" t="s">
        <v>804</v>
      </c>
      <c r="E4444">
        <v>843</v>
      </c>
      <c r="F4444" s="48" t="str">
        <f t="shared" si="69"/>
        <v>Tỉnh Hải DươngThành phố Hải DươngPhường Tân Bình</v>
      </c>
      <c r="G4444" t="s">
        <v>4356</v>
      </c>
      <c r="H4444">
        <v>3505</v>
      </c>
    </row>
    <row r="4445" spans="1:8">
      <c r="A4445">
        <v>563</v>
      </c>
      <c r="B4445" t="s">
        <v>511</v>
      </c>
      <c r="C4445">
        <v>90</v>
      </c>
      <c r="D4445" t="s">
        <v>804</v>
      </c>
      <c r="E4445">
        <v>843</v>
      </c>
      <c r="F4445" s="48" t="str">
        <f t="shared" si="69"/>
        <v>Tỉnh Hải DươngThành phố Hải DươngPhường Quang Trung</v>
      </c>
      <c r="G4445" t="s">
        <v>1904</v>
      </c>
      <c r="H4445">
        <v>3506</v>
      </c>
    </row>
    <row r="4446" spans="1:8">
      <c r="A4446">
        <v>564</v>
      </c>
      <c r="B4446" t="s">
        <v>511</v>
      </c>
      <c r="C4446">
        <v>90</v>
      </c>
      <c r="D4446" t="s">
        <v>804</v>
      </c>
      <c r="E4446">
        <v>843</v>
      </c>
      <c r="F4446" s="48" t="str">
        <f t="shared" si="69"/>
        <v>Tỉnh Hải DươngThành phố Hải DươngPhường Việt Hòa</v>
      </c>
      <c r="G4446" t="s">
        <v>4357</v>
      </c>
      <c r="H4446">
        <v>3507</v>
      </c>
    </row>
    <row r="4447" spans="1:8">
      <c r="A4447">
        <v>565</v>
      </c>
      <c r="B4447" t="s">
        <v>511</v>
      </c>
      <c r="C4447">
        <v>90</v>
      </c>
      <c r="D4447" t="s">
        <v>804</v>
      </c>
      <c r="E4447">
        <v>843</v>
      </c>
      <c r="F4447" s="48" t="str">
        <f t="shared" si="69"/>
        <v>Tỉnh Hải DươngThành phố Hải DươngPhường Bình Hàn</v>
      </c>
      <c r="G4447" t="s">
        <v>4358</v>
      </c>
      <c r="H4447">
        <v>3508</v>
      </c>
    </row>
    <row r="4448" spans="1:8">
      <c r="A4448">
        <v>566</v>
      </c>
      <c r="B4448" t="s">
        <v>511</v>
      </c>
      <c r="C4448">
        <v>90</v>
      </c>
      <c r="D4448" t="s">
        <v>804</v>
      </c>
      <c r="E4448">
        <v>843</v>
      </c>
      <c r="F4448" s="48" t="str">
        <f t="shared" si="69"/>
        <v>Tỉnh Hải DươngThành phố Hải DươngPhường Hải Tân</v>
      </c>
      <c r="G4448" t="s">
        <v>4359</v>
      </c>
      <c r="H4448">
        <v>3509</v>
      </c>
    </row>
    <row r="4449" spans="1:8">
      <c r="A4449">
        <v>567</v>
      </c>
      <c r="B4449" t="s">
        <v>511</v>
      </c>
      <c r="C4449">
        <v>90</v>
      </c>
      <c r="D4449" t="s">
        <v>804</v>
      </c>
      <c r="E4449">
        <v>843</v>
      </c>
      <c r="F4449" s="48" t="str">
        <f t="shared" si="69"/>
        <v>Tỉnh Hải DươngThành phố Hải DươngPhường Nguyễn Trãi</v>
      </c>
      <c r="G4449" t="s">
        <v>4281</v>
      </c>
      <c r="H4449">
        <v>3510</v>
      </c>
    </row>
    <row r="4450" spans="1:8">
      <c r="A4450">
        <v>568</v>
      </c>
      <c r="B4450" t="s">
        <v>511</v>
      </c>
      <c r="C4450">
        <v>90</v>
      </c>
      <c r="D4450" t="s">
        <v>804</v>
      </c>
      <c r="E4450">
        <v>843</v>
      </c>
      <c r="F4450" s="48" t="str">
        <f t="shared" si="69"/>
        <v>Tỉnh Hải DươngThành phố Hải DươngPhường Tứ Minh</v>
      </c>
      <c r="G4450" t="s">
        <v>4360</v>
      </c>
      <c r="H4450">
        <v>3511</v>
      </c>
    </row>
    <row r="4451" spans="1:8">
      <c r="A4451">
        <v>569</v>
      </c>
      <c r="B4451" t="s">
        <v>511</v>
      </c>
      <c r="C4451">
        <v>90</v>
      </c>
      <c r="D4451" t="s">
        <v>804</v>
      </c>
      <c r="E4451">
        <v>843</v>
      </c>
      <c r="F4451" s="48" t="str">
        <f t="shared" si="69"/>
        <v>Tỉnh Hải DươngThành phố Hải DươngPhường Trần Hưng Đạo</v>
      </c>
      <c r="G4451" t="s">
        <v>1852</v>
      </c>
      <c r="H4451">
        <v>3512</v>
      </c>
    </row>
    <row r="4452" spans="1:8">
      <c r="A4452">
        <v>570</v>
      </c>
      <c r="B4452" t="s">
        <v>511</v>
      </c>
      <c r="C4452">
        <v>90</v>
      </c>
      <c r="D4452" t="s">
        <v>804</v>
      </c>
      <c r="E4452">
        <v>843</v>
      </c>
      <c r="F4452" s="48" t="str">
        <f t="shared" si="69"/>
        <v>Tỉnh Hải DươngThành phố Hải DươngPhường Thanh Bình</v>
      </c>
      <c r="G4452" t="s">
        <v>1716</v>
      </c>
      <c r="H4452">
        <v>3513</v>
      </c>
    </row>
    <row r="4453" spans="1:8">
      <c r="A4453">
        <v>571</v>
      </c>
      <c r="B4453" t="s">
        <v>511</v>
      </c>
      <c r="C4453">
        <v>90</v>
      </c>
      <c r="D4453" t="s">
        <v>804</v>
      </c>
      <c r="E4453">
        <v>843</v>
      </c>
      <c r="F4453" s="48" t="str">
        <f t="shared" si="69"/>
        <v>Tỉnh Hải DươngThành phố Hải DươngPhường Lê Thanh Nghị</v>
      </c>
      <c r="G4453" t="s">
        <v>4361</v>
      </c>
      <c r="H4453">
        <v>3514</v>
      </c>
    </row>
    <row r="4454" spans="1:8">
      <c r="A4454">
        <v>572</v>
      </c>
      <c r="B4454" t="s">
        <v>511</v>
      </c>
      <c r="C4454">
        <v>90</v>
      </c>
      <c r="D4454" t="s">
        <v>805</v>
      </c>
      <c r="E4454">
        <v>844</v>
      </c>
      <c r="F4454" s="48" t="str">
        <f t="shared" si="69"/>
        <v>Tỉnh Hải DươngThị xã Chí LinhPhường Phả Lại</v>
      </c>
      <c r="G4454" t="s">
        <v>4362</v>
      </c>
      <c r="H4454">
        <v>3515</v>
      </c>
    </row>
    <row r="4455" spans="1:8">
      <c r="A4455">
        <v>573</v>
      </c>
      <c r="B4455" t="s">
        <v>511</v>
      </c>
      <c r="C4455">
        <v>90</v>
      </c>
      <c r="D4455" t="s">
        <v>805</v>
      </c>
      <c r="E4455">
        <v>844</v>
      </c>
      <c r="F4455" s="48" t="str">
        <f t="shared" si="69"/>
        <v>Tỉnh Hải DươngThị xã Chí LinhPhường Sao Đỏ</v>
      </c>
      <c r="G4455" t="s">
        <v>4363</v>
      </c>
      <c r="H4455">
        <v>3516</v>
      </c>
    </row>
    <row r="4456" spans="1:8">
      <c r="A4456">
        <v>574</v>
      </c>
      <c r="B4456" t="s">
        <v>511</v>
      </c>
      <c r="C4456">
        <v>90</v>
      </c>
      <c r="D4456" t="s">
        <v>805</v>
      </c>
      <c r="E4456">
        <v>844</v>
      </c>
      <c r="F4456" s="48" t="str">
        <f t="shared" si="69"/>
        <v>Tỉnh Hải DươngThị xã Chí LinhXã Bắc An</v>
      </c>
      <c r="G4456" t="s">
        <v>4364</v>
      </c>
      <c r="H4456">
        <v>3517</v>
      </c>
    </row>
    <row r="4457" spans="1:8">
      <c r="A4457">
        <v>575</v>
      </c>
      <c r="B4457" t="s">
        <v>511</v>
      </c>
      <c r="C4457">
        <v>90</v>
      </c>
      <c r="D4457" t="s">
        <v>805</v>
      </c>
      <c r="E4457">
        <v>844</v>
      </c>
      <c r="F4457" s="48" t="str">
        <f t="shared" si="69"/>
        <v>Tỉnh Hải DươngThị xã Chí LinhXã Hưng Đạo</v>
      </c>
      <c r="G4457" t="s">
        <v>1402</v>
      </c>
      <c r="H4457">
        <v>3518</v>
      </c>
    </row>
    <row r="4458" spans="1:8">
      <c r="A4458">
        <v>576</v>
      </c>
      <c r="B4458" t="s">
        <v>511</v>
      </c>
      <c r="C4458">
        <v>90</v>
      </c>
      <c r="D4458" t="s">
        <v>805</v>
      </c>
      <c r="E4458">
        <v>844</v>
      </c>
      <c r="F4458" s="48" t="str">
        <f t="shared" si="69"/>
        <v>Tỉnh Hải DươngThị xã Chí LinhXã Lê Lợi</v>
      </c>
      <c r="G4458" t="s">
        <v>1361</v>
      </c>
      <c r="H4458">
        <v>3519</v>
      </c>
    </row>
    <row r="4459" spans="1:8">
      <c r="A4459">
        <v>577</v>
      </c>
      <c r="B4459" t="s">
        <v>511</v>
      </c>
      <c r="C4459">
        <v>90</v>
      </c>
      <c r="D4459" t="s">
        <v>805</v>
      </c>
      <c r="E4459">
        <v>844</v>
      </c>
      <c r="F4459" s="48" t="str">
        <f t="shared" si="69"/>
        <v>Tỉnh Hải DươngThị xã Chí LinhXã Hoàng Tiến</v>
      </c>
      <c r="G4459" t="s">
        <v>4365</v>
      </c>
      <c r="H4459">
        <v>3520</v>
      </c>
    </row>
    <row r="4460" spans="1:8">
      <c r="A4460">
        <v>578</v>
      </c>
      <c r="B4460" t="s">
        <v>511</v>
      </c>
      <c r="C4460">
        <v>90</v>
      </c>
      <c r="D4460" t="s">
        <v>805</v>
      </c>
      <c r="E4460">
        <v>844</v>
      </c>
      <c r="F4460" s="48" t="str">
        <f t="shared" si="69"/>
        <v>Tỉnh Hải DươngThị xã Chí LinhXã Hoàng Hoa Thám</v>
      </c>
      <c r="G4460" t="s">
        <v>4366</v>
      </c>
      <c r="H4460">
        <v>3521</v>
      </c>
    </row>
    <row r="4461" spans="1:8">
      <c r="A4461">
        <v>579</v>
      </c>
      <c r="B4461" t="s">
        <v>511</v>
      </c>
      <c r="C4461">
        <v>90</v>
      </c>
      <c r="D4461" t="s">
        <v>805</v>
      </c>
      <c r="E4461">
        <v>844</v>
      </c>
      <c r="F4461" s="48" t="str">
        <f t="shared" si="69"/>
        <v>Tỉnh Hải DươngThị xã Chí LinhPhường Chí Minh</v>
      </c>
      <c r="G4461" t="s">
        <v>4367</v>
      </c>
      <c r="H4461">
        <v>3522</v>
      </c>
    </row>
    <row r="4462" spans="1:8">
      <c r="A4462">
        <v>580</v>
      </c>
      <c r="B4462" t="s">
        <v>511</v>
      </c>
      <c r="C4462">
        <v>90</v>
      </c>
      <c r="D4462" t="s">
        <v>805</v>
      </c>
      <c r="E4462">
        <v>844</v>
      </c>
      <c r="F4462" s="48" t="str">
        <f t="shared" si="69"/>
        <v>Tỉnh Hải DươngThị xã Chí LinhXã Nhân Huệ</v>
      </c>
      <c r="G4462" t="s">
        <v>4368</v>
      </c>
      <c r="H4462">
        <v>3523</v>
      </c>
    </row>
    <row r="4463" spans="1:8">
      <c r="A4463">
        <v>581</v>
      </c>
      <c r="B4463" t="s">
        <v>511</v>
      </c>
      <c r="C4463">
        <v>90</v>
      </c>
      <c r="D4463" t="s">
        <v>805</v>
      </c>
      <c r="E4463">
        <v>844</v>
      </c>
      <c r="F4463" s="48" t="str">
        <f t="shared" si="69"/>
        <v>Tỉnh Hải DươngThị xã Chí LinhXã Kênh Giang</v>
      </c>
      <c r="G4463" t="s">
        <v>2440</v>
      </c>
      <c r="H4463">
        <v>3524</v>
      </c>
    </row>
    <row r="4464" spans="1:8">
      <c r="A4464">
        <v>582</v>
      </c>
      <c r="B4464" t="s">
        <v>511</v>
      </c>
      <c r="C4464">
        <v>90</v>
      </c>
      <c r="D4464" t="s">
        <v>805</v>
      </c>
      <c r="E4464">
        <v>844</v>
      </c>
      <c r="F4464" s="48" t="str">
        <f t="shared" si="69"/>
        <v>Tỉnh Hải DươngThị xã Chí LinhXã Tân Dân</v>
      </c>
      <c r="G4464" t="s">
        <v>1872</v>
      </c>
      <c r="H4464">
        <v>3525</v>
      </c>
    </row>
    <row r="4465" spans="1:8">
      <c r="A4465">
        <v>583</v>
      </c>
      <c r="B4465" t="s">
        <v>511</v>
      </c>
      <c r="C4465">
        <v>90</v>
      </c>
      <c r="D4465" t="s">
        <v>805</v>
      </c>
      <c r="E4465">
        <v>844</v>
      </c>
      <c r="F4465" s="48" t="str">
        <f t="shared" si="69"/>
        <v>Tỉnh Hải DươngThị xã Chí LinhPhường Hoàng Tân</v>
      </c>
      <c r="G4465" t="s">
        <v>4369</v>
      </c>
      <c r="H4465">
        <v>3526</v>
      </c>
    </row>
    <row r="4466" spans="1:8">
      <c r="A4466">
        <v>584</v>
      </c>
      <c r="B4466" t="s">
        <v>511</v>
      </c>
      <c r="C4466">
        <v>90</v>
      </c>
      <c r="D4466" t="s">
        <v>805</v>
      </c>
      <c r="E4466">
        <v>844</v>
      </c>
      <c r="F4466" s="48" t="str">
        <f t="shared" si="69"/>
        <v>Tỉnh Hải DươngThị xã Chí LinhXã Cổ Thành</v>
      </c>
      <c r="G4466" t="s">
        <v>4370</v>
      </c>
      <c r="H4466">
        <v>3527</v>
      </c>
    </row>
    <row r="4467" spans="1:8">
      <c r="A4467">
        <v>585</v>
      </c>
      <c r="B4467" t="s">
        <v>511</v>
      </c>
      <c r="C4467">
        <v>90</v>
      </c>
      <c r="D4467" t="s">
        <v>805</v>
      </c>
      <c r="E4467">
        <v>844</v>
      </c>
      <c r="F4467" s="48" t="str">
        <f t="shared" si="69"/>
        <v>Tỉnh Hải DươngThị xã Chí LinhPhường Cộng Hòa</v>
      </c>
      <c r="G4467" t="s">
        <v>4371</v>
      </c>
      <c r="H4467">
        <v>3528</v>
      </c>
    </row>
    <row r="4468" spans="1:8">
      <c r="A4468">
        <v>586</v>
      </c>
      <c r="B4468" t="s">
        <v>511</v>
      </c>
      <c r="C4468">
        <v>90</v>
      </c>
      <c r="D4468" t="s">
        <v>805</v>
      </c>
      <c r="E4468">
        <v>844</v>
      </c>
      <c r="F4468" s="48" t="str">
        <f t="shared" si="69"/>
        <v>Tỉnh Hải DươngThị xã Chí LinhPhường Bến Tắm</v>
      </c>
      <c r="G4468" t="s">
        <v>4372</v>
      </c>
      <c r="H4468">
        <v>3529</v>
      </c>
    </row>
    <row r="4469" spans="1:8">
      <c r="A4469">
        <v>587</v>
      </c>
      <c r="B4469" t="s">
        <v>511</v>
      </c>
      <c r="C4469">
        <v>90</v>
      </c>
      <c r="D4469" t="s">
        <v>805</v>
      </c>
      <c r="E4469">
        <v>844</v>
      </c>
      <c r="F4469" s="48" t="str">
        <f t="shared" si="69"/>
        <v>Tỉnh Hải DươngThị xã Chí LinhXã An Lạc</v>
      </c>
      <c r="G4469" t="s">
        <v>3401</v>
      </c>
      <c r="H4469">
        <v>3530</v>
      </c>
    </row>
    <row r="4470" spans="1:8">
      <c r="A4470">
        <v>588</v>
      </c>
      <c r="B4470" t="s">
        <v>511</v>
      </c>
      <c r="C4470">
        <v>90</v>
      </c>
      <c r="D4470" t="s">
        <v>805</v>
      </c>
      <c r="E4470">
        <v>844</v>
      </c>
      <c r="F4470" s="48" t="str">
        <f t="shared" si="69"/>
        <v>Tỉnh Hải DươngThị xã Chí LinhPhường Văn An</v>
      </c>
      <c r="G4470" t="s">
        <v>4373</v>
      </c>
      <c r="H4470">
        <v>3531</v>
      </c>
    </row>
    <row r="4471" spans="1:8">
      <c r="A4471">
        <v>589</v>
      </c>
      <c r="B4471" t="s">
        <v>511</v>
      </c>
      <c r="C4471">
        <v>90</v>
      </c>
      <c r="D4471" t="s">
        <v>805</v>
      </c>
      <c r="E4471">
        <v>844</v>
      </c>
      <c r="F4471" s="48" t="str">
        <f t="shared" si="69"/>
        <v>Tỉnh Hải DươngThị xã Chí LinhXã Văn Đức</v>
      </c>
      <c r="G4471" t="s">
        <v>1937</v>
      </c>
      <c r="H4471">
        <v>3532</v>
      </c>
    </row>
    <row r="4472" spans="1:8">
      <c r="A4472">
        <v>590</v>
      </c>
      <c r="B4472" t="s">
        <v>511</v>
      </c>
      <c r="C4472">
        <v>90</v>
      </c>
      <c r="D4472" t="s">
        <v>805</v>
      </c>
      <c r="E4472">
        <v>844</v>
      </c>
      <c r="F4472" s="48" t="str">
        <f t="shared" si="69"/>
        <v>Tỉnh Hải DươngThị xã Chí LinhPhường Thái Học</v>
      </c>
      <c r="G4472" t="s">
        <v>4374</v>
      </c>
      <c r="H4472">
        <v>3533</v>
      </c>
    </row>
    <row r="4473" spans="1:8">
      <c r="A4473">
        <v>591</v>
      </c>
      <c r="B4473" t="s">
        <v>511</v>
      </c>
      <c r="C4473">
        <v>90</v>
      </c>
      <c r="D4473" t="s">
        <v>805</v>
      </c>
      <c r="E4473">
        <v>844</v>
      </c>
      <c r="F4473" s="48" t="str">
        <f t="shared" si="69"/>
        <v>Tỉnh Hải DươngThị xã Chí LinhXã Đồng Lạc</v>
      </c>
      <c r="G4473" t="s">
        <v>3540</v>
      </c>
      <c r="H4473">
        <v>3534</v>
      </c>
    </row>
    <row r="4474" spans="1:8">
      <c r="A4474">
        <v>592</v>
      </c>
      <c r="B4474" t="s">
        <v>511</v>
      </c>
      <c r="C4474">
        <v>90</v>
      </c>
      <c r="D4474" t="s">
        <v>812</v>
      </c>
      <c r="E4474">
        <v>851</v>
      </c>
      <c r="F4474" s="48" t="str">
        <f t="shared" si="69"/>
        <v>Tỉnh Hải DươngHuyện Gia LộcXã Thạch Khôi</v>
      </c>
      <c r="G4474" t="s">
        <v>4354</v>
      </c>
      <c r="H4474">
        <v>3535</v>
      </c>
    </row>
    <row r="4475" spans="1:8">
      <c r="A4475">
        <v>593</v>
      </c>
      <c r="B4475" t="s">
        <v>511</v>
      </c>
      <c r="C4475">
        <v>90</v>
      </c>
      <c r="D4475" t="s">
        <v>812</v>
      </c>
      <c r="E4475">
        <v>851</v>
      </c>
      <c r="F4475" s="48" t="str">
        <f t="shared" si="69"/>
        <v>Tỉnh Hải DươngHuyện Gia LộcXã Tân Hưng</v>
      </c>
      <c r="G4475" t="s">
        <v>1859</v>
      </c>
      <c r="H4475">
        <v>3536</v>
      </c>
    </row>
    <row r="4476" spans="1:8">
      <c r="A4476">
        <v>594</v>
      </c>
      <c r="B4476" t="s">
        <v>511</v>
      </c>
      <c r="C4476">
        <v>90</v>
      </c>
      <c r="D4476" t="s">
        <v>812</v>
      </c>
      <c r="E4476">
        <v>851</v>
      </c>
      <c r="F4476" s="48" t="str">
        <f t="shared" si="69"/>
        <v>Tỉnh Hải DươngHuyện Gia LộcXã Trùng Khánh</v>
      </c>
      <c r="G4476" t="s">
        <v>3064</v>
      </c>
      <c r="H4476">
        <v>3537</v>
      </c>
    </row>
    <row r="4477" spans="1:8">
      <c r="A4477">
        <v>595</v>
      </c>
      <c r="B4477" t="s">
        <v>511</v>
      </c>
      <c r="C4477">
        <v>90</v>
      </c>
      <c r="D4477" t="s">
        <v>812</v>
      </c>
      <c r="E4477">
        <v>851</v>
      </c>
      <c r="F4477" s="48" t="str">
        <f t="shared" si="69"/>
        <v>Tỉnh Hải DươngHuyện Gia LộcXã Toàn Thắng</v>
      </c>
      <c r="G4477" t="s">
        <v>4375</v>
      </c>
      <c r="H4477">
        <v>3538</v>
      </c>
    </row>
    <row r="4478" spans="1:8">
      <c r="A4478">
        <v>596</v>
      </c>
      <c r="B4478" t="s">
        <v>511</v>
      </c>
      <c r="C4478">
        <v>90</v>
      </c>
      <c r="D4478" t="s">
        <v>812</v>
      </c>
      <c r="E4478">
        <v>851</v>
      </c>
      <c r="F4478" s="48" t="str">
        <f t="shared" si="69"/>
        <v>Tỉnh Hải DươngHuyện Gia LộcXã Gia Tân</v>
      </c>
      <c r="G4478" t="s">
        <v>4376</v>
      </c>
      <c r="H4478">
        <v>3539</v>
      </c>
    </row>
    <row r="4479" spans="1:8">
      <c r="A4479">
        <v>597</v>
      </c>
      <c r="B4479" t="s">
        <v>511</v>
      </c>
      <c r="C4479">
        <v>90</v>
      </c>
      <c r="D4479" t="s">
        <v>812</v>
      </c>
      <c r="E4479">
        <v>851</v>
      </c>
      <c r="F4479" s="48" t="str">
        <f t="shared" si="69"/>
        <v>Tỉnh Hải DươngHuyện Gia LộcXã Gia Xuyên</v>
      </c>
      <c r="G4479" t="s">
        <v>4377</v>
      </c>
      <c r="H4479">
        <v>3540</v>
      </c>
    </row>
    <row r="4480" spans="1:8">
      <c r="A4480">
        <v>598</v>
      </c>
      <c r="B4480" t="s">
        <v>511</v>
      </c>
      <c r="C4480">
        <v>90</v>
      </c>
      <c r="D4480" t="s">
        <v>812</v>
      </c>
      <c r="E4480">
        <v>851</v>
      </c>
      <c r="F4480" s="48" t="str">
        <f t="shared" si="69"/>
        <v>Tỉnh Hải DươngHuyện Gia LộcXã Tân Tiến</v>
      </c>
      <c r="G4480" t="s">
        <v>1316</v>
      </c>
      <c r="H4480">
        <v>3541</v>
      </c>
    </row>
    <row r="4481" spans="1:8">
      <c r="A4481">
        <v>599</v>
      </c>
      <c r="B4481" t="s">
        <v>511</v>
      </c>
      <c r="C4481">
        <v>90</v>
      </c>
      <c r="D4481" t="s">
        <v>812</v>
      </c>
      <c r="E4481">
        <v>851</v>
      </c>
      <c r="F4481" s="48" t="str">
        <f t="shared" si="69"/>
        <v>Tỉnh Hải DươngHuyện Gia LộcXã Hồng Hưng</v>
      </c>
      <c r="G4481" t="s">
        <v>4378</v>
      </c>
      <c r="H4481">
        <v>3542</v>
      </c>
    </row>
    <row r="4482" spans="1:8">
      <c r="A4482">
        <v>600</v>
      </c>
      <c r="B4482" t="s">
        <v>511</v>
      </c>
      <c r="C4482">
        <v>90</v>
      </c>
      <c r="D4482" t="s">
        <v>812</v>
      </c>
      <c r="E4482">
        <v>851</v>
      </c>
      <c r="F4482" s="48" t="str">
        <f t="shared" ref="F4482:F4545" si="70">B4482&amp;D4482&amp;G4482</f>
        <v>Tỉnh Hải DươngHuyện Gia LộcXã Đoàn Thượng</v>
      </c>
      <c r="G4482" t="s">
        <v>4379</v>
      </c>
      <c r="H4482">
        <v>3543</v>
      </c>
    </row>
    <row r="4483" spans="1:8">
      <c r="A4483">
        <v>601</v>
      </c>
      <c r="B4483" t="s">
        <v>511</v>
      </c>
      <c r="C4483">
        <v>90</v>
      </c>
      <c r="D4483" t="s">
        <v>812</v>
      </c>
      <c r="E4483">
        <v>851</v>
      </c>
      <c r="F4483" s="48" t="str">
        <f t="shared" si="70"/>
        <v>Tỉnh Hải DươngHuyện Gia LộcThị trấn Gia Lộc</v>
      </c>
      <c r="G4483" t="s">
        <v>4380</v>
      </c>
      <c r="H4483">
        <v>3544</v>
      </c>
    </row>
    <row r="4484" spans="1:8">
      <c r="A4484">
        <v>602</v>
      </c>
      <c r="B4484" t="s">
        <v>511</v>
      </c>
      <c r="C4484">
        <v>90</v>
      </c>
      <c r="D4484" t="s">
        <v>812</v>
      </c>
      <c r="E4484">
        <v>851</v>
      </c>
      <c r="F4484" s="48" t="str">
        <f t="shared" si="70"/>
        <v>Tỉnh Hải DươngHuyện Gia LộcXã Thống Nhất</v>
      </c>
      <c r="G4484" t="s">
        <v>1355</v>
      </c>
      <c r="H4484">
        <v>3545</v>
      </c>
    </row>
    <row r="4485" spans="1:8">
      <c r="A4485">
        <v>603</v>
      </c>
      <c r="B4485" t="s">
        <v>511</v>
      </c>
      <c r="C4485">
        <v>90</v>
      </c>
      <c r="D4485" t="s">
        <v>812</v>
      </c>
      <c r="E4485">
        <v>851</v>
      </c>
      <c r="F4485" s="48" t="str">
        <f t="shared" si="70"/>
        <v>Tỉnh Hải DươngHuyện Gia LộcXã Gia Hòa</v>
      </c>
      <c r="G4485" t="s">
        <v>4381</v>
      </c>
      <c r="H4485">
        <v>3546</v>
      </c>
    </row>
    <row r="4486" spans="1:8">
      <c r="A4486">
        <v>604</v>
      </c>
      <c r="B4486" t="s">
        <v>511</v>
      </c>
      <c r="C4486">
        <v>90</v>
      </c>
      <c r="D4486" t="s">
        <v>812</v>
      </c>
      <c r="E4486">
        <v>851</v>
      </c>
      <c r="F4486" s="48" t="str">
        <f t="shared" si="70"/>
        <v>Tỉnh Hải DươngHuyện Gia LộcXã Hoàng Diệu</v>
      </c>
      <c r="G4486" t="s">
        <v>3538</v>
      </c>
      <c r="H4486">
        <v>3547</v>
      </c>
    </row>
    <row r="4487" spans="1:8">
      <c r="A4487">
        <v>605</v>
      </c>
      <c r="B4487" t="s">
        <v>511</v>
      </c>
      <c r="C4487">
        <v>90</v>
      </c>
      <c r="D4487" t="s">
        <v>812</v>
      </c>
      <c r="E4487">
        <v>851</v>
      </c>
      <c r="F4487" s="48" t="str">
        <f t="shared" si="70"/>
        <v>Tỉnh Hải DươngHuyện Gia LộcXã Phạm Trấn</v>
      </c>
      <c r="G4487" t="s">
        <v>4382</v>
      </c>
      <c r="H4487">
        <v>3548</v>
      </c>
    </row>
    <row r="4488" spans="1:8">
      <c r="A4488">
        <v>606</v>
      </c>
      <c r="B4488" t="s">
        <v>511</v>
      </c>
      <c r="C4488">
        <v>90</v>
      </c>
      <c r="D4488" t="s">
        <v>812</v>
      </c>
      <c r="E4488">
        <v>851</v>
      </c>
      <c r="F4488" s="48" t="str">
        <f t="shared" si="70"/>
        <v>Tỉnh Hải DươngHuyện Gia LộcXã Đức Xương</v>
      </c>
      <c r="G4488" t="s">
        <v>4383</v>
      </c>
      <c r="H4488">
        <v>3550</v>
      </c>
    </row>
    <row r="4489" spans="1:8">
      <c r="A4489">
        <v>607</v>
      </c>
      <c r="B4489" t="s">
        <v>511</v>
      </c>
      <c r="C4489">
        <v>90</v>
      </c>
      <c r="D4489" t="s">
        <v>812</v>
      </c>
      <c r="E4489">
        <v>851</v>
      </c>
      <c r="F4489" s="48" t="str">
        <f t="shared" si="70"/>
        <v>Tỉnh Hải DươngHuyện Gia LộcXã Phương Hưng</v>
      </c>
      <c r="G4489" t="s">
        <v>4384</v>
      </c>
      <c r="H4489">
        <v>3551</v>
      </c>
    </row>
    <row r="4490" spans="1:8">
      <c r="A4490">
        <v>608</v>
      </c>
      <c r="B4490" t="s">
        <v>511</v>
      </c>
      <c r="C4490">
        <v>90</v>
      </c>
      <c r="D4490" t="s">
        <v>812</v>
      </c>
      <c r="E4490">
        <v>851</v>
      </c>
      <c r="F4490" s="48" t="str">
        <f t="shared" si="70"/>
        <v>Tỉnh Hải DươngHuyện Gia LộcXã Gia Khánh</v>
      </c>
      <c r="G4490" t="s">
        <v>4385</v>
      </c>
      <c r="H4490">
        <v>3552</v>
      </c>
    </row>
    <row r="4491" spans="1:8">
      <c r="A4491">
        <v>609</v>
      </c>
      <c r="B4491" t="s">
        <v>511</v>
      </c>
      <c r="C4491">
        <v>90</v>
      </c>
      <c r="D4491" t="s">
        <v>812</v>
      </c>
      <c r="E4491">
        <v>851</v>
      </c>
      <c r="F4491" s="48" t="str">
        <f t="shared" si="70"/>
        <v>Tỉnh Hải DươngHuyện Gia LộcXã Gia Lương</v>
      </c>
      <c r="G4491" t="s">
        <v>4386</v>
      </c>
      <c r="H4491">
        <v>3553</v>
      </c>
    </row>
    <row r="4492" spans="1:8">
      <c r="A4492">
        <v>610</v>
      </c>
      <c r="B4492" t="s">
        <v>511</v>
      </c>
      <c r="C4492">
        <v>90</v>
      </c>
      <c r="D4492" t="s">
        <v>812</v>
      </c>
      <c r="E4492">
        <v>851</v>
      </c>
      <c r="F4492" s="48" t="str">
        <f t="shared" si="70"/>
        <v>Tỉnh Hải DươngHuyện Gia LộcXã Liên Hồng</v>
      </c>
      <c r="G4492" t="s">
        <v>4387</v>
      </c>
      <c r="H4492">
        <v>3554</v>
      </c>
    </row>
    <row r="4493" spans="1:8">
      <c r="A4493">
        <v>611</v>
      </c>
      <c r="B4493" t="s">
        <v>511</v>
      </c>
      <c r="C4493">
        <v>90</v>
      </c>
      <c r="D4493" t="s">
        <v>812</v>
      </c>
      <c r="E4493">
        <v>851</v>
      </c>
      <c r="F4493" s="48" t="str">
        <f t="shared" si="70"/>
        <v>Tỉnh Hải DươngHuyện Gia LộcXã Thống Kênh</v>
      </c>
      <c r="G4493" t="s">
        <v>4388</v>
      </c>
      <c r="H4493">
        <v>3555</v>
      </c>
    </row>
    <row r="4494" spans="1:8">
      <c r="A4494">
        <v>612</v>
      </c>
      <c r="B4494" t="s">
        <v>511</v>
      </c>
      <c r="C4494">
        <v>90</v>
      </c>
      <c r="D4494" t="s">
        <v>812</v>
      </c>
      <c r="E4494">
        <v>851</v>
      </c>
      <c r="F4494" s="48" t="str">
        <f t="shared" si="70"/>
        <v>Tỉnh Hải DươngHuyện Gia LộcXã Lê Lợi</v>
      </c>
      <c r="G4494" t="s">
        <v>1361</v>
      </c>
      <c r="H4494">
        <v>3556</v>
      </c>
    </row>
    <row r="4495" spans="1:8">
      <c r="A4495">
        <v>613</v>
      </c>
      <c r="B4495" t="s">
        <v>511</v>
      </c>
      <c r="C4495">
        <v>90</v>
      </c>
      <c r="D4495" t="s">
        <v>812</v>
      </c>
      <c r="E4495">
        <v>851</v>
      </c>
      <c r="F4495" s="48" t="str">
        <f t="shared" si="70"/>
        <v>Tỉnh Hải DươngHuyện Gia LộcXã Yết Kiêu</v>
      </c>
      <c r="G4495" t="s">
        <v>4389</v>
      </c>
      <c r="H4495">
        <v>3557</v>
      </c>
    </row>
    <row r="4496" spans="1:8">
      <c r="A4496">
        <v>614</v>
      </c>
      <c r="B4496" t="s">
        <v>511</v>
      </c>
      <c r="C4496">
        <v>90</v>
      </c>
      <c r="D4496" t="s">
        <v>812</v>
      </c>
      <c r="E4496">
        <v>851</v>
      </c>
      <c r="F4496" s="48" t="str">
        <f t="shared" si="70"/>
        <v>Tỉnh Hải DươngHuyện Gia LộcXã Đồng Quang</v>
      </c>
      <c r="G4496" t="s">
        <v>4390</v>
      </c>
      <c r="H4496">
        <v>3558</v>
      </c>
    </row>
    <row r="4497" spans="1:8">
      <c r="A4497">
        <v>615</v>
      </c>
      <c r="B4497" t="s">
        <v>511</v>
      </c>
      <c r="C4497">
        <v>90</v>
      </c>
      <c r="D4497" t="s">
        <v>812</v>
      </c>
      <c r="E4497">
        <v>851</v>
      </c>
      <c r="F4497" s="48" t="str">
        <f t="shared" si="70"/>
        <v>Tỉnh Hải DươngHuyện Gia LộcXã Nhật Tân</v>
      </c>
      <c r="G4497" t="s">
        <v>3162</v>
      </c>
      <c r="H4497">
        <v>3559</v>
      </c>
    </row>
    <row r="4498" spans="1:8">
      <c r="A4498">
        <v>616</v>
      </c>
      <c r="B4498" t="s">
        <v>511</v>
      </c>
      <c r="C4498">
        <v>90</v>
      </c>
      <c r="D4498" t="s">
        <v>806</v>
      </c>
      <c r="E4498">
        <v>845</v>
      </c>
      <c r="F4498" s="48" t="str">
        <f t="shared" si="70"/>
        <v>Tỉnh Hải DươngHuyện Nam SáchXã Nam Chính</v>
      </c>
      <c r="G4498" t="s">
        <v>4391</v>
      </c>
      <c r="H4498">
        <v>3560</v>
      </c>
    </row>
    <row r="4499" spans="1:8">
      <c r="A4499">
        <v>617</v>
      </c>
      <c r="B4499" t="s">
        <v>511</v>
      </c>
      <c r="C4499">
        <v>90</v>
      </c>
      <c r="D4499" t="s">
        <v>806</v>
      </c>
      <c r="E4499">
        <v>845</v>
      </c>
      <c r="F4499" s="48" t="str">
        <f t="shared" si="70"/>
        <v>Tỉnh Hải DươngHuyện Nam SáchXã ái Quốc</v>
      </c>
      <c r="G4499" t="s">
        <v>2195</v>
      </c>
      <c r="H4499">
        <v>3561</v>
      </c>
    </row>
    <row r="4500" spans="1:8">
      <c r="A4500">
        <v>618</v>
      </c>
      <c r="B4500" t="s">
        <v>511</v>
      </c>
      <c r="C4500">
        <v>90</v>
      </c>
      <c r="D4500" t="s">
        <v>806</v>
      </c>
      <c r="E4500">
        <v>845</v>
      </c>
      <c r="F4500" s="48" t="str">
        <f t="shared" si="70"/>
        <v>Tỉnh Hải DươngHuyện Nam SáchXã Nam Hồng</v>
      </c>
      <c r="G4500" t="s">
        <v>1895</v>
      </c>
      <c r="H4500">
        <v>3562</v>
      </c>
    </row>
    <row r="4501" spans="1:8">
      <c r="A4501">
        <v>619</v>
      </c>
      <c r="B4501" t="s">
        <v>511</v>
      </c>
      <c r="C4501">
        <v>90</v>
      </c>
      <c r="D4501" t="s">
        <v>806</v>
      </c>
      <c r="E4501">
        <v>845</v>
      </c>
      <c r="F4501" s="48" t="str">
        <f t="shared" si="70"/>
        <v>Tỉnh Hải DươngHuyện Nam SáchXã Nam Hưng</v>
      </c>
      <c r="G4501" t="s">
        <v>4392</v>
      </c>
      <c r="H4501">
        <v>3563</v>
      </c>
    </row>
    <row r="4502" spans="1:8">
      <c r="A4502">
        <v>620</v>
      </c>
      <c r="B4502" t="s">
        <v>511</v>
      </c>
      <c r="C4502">
        <v>90</v>
      </c>
      <c r="D4502" t="s">
        <v>806</v>
      </c>
      <c r="E4502">
        <v>845</v>
      </c>
      <c r="F4502" s="48" t="str">
        <f t="shared" si="70"/>
        <v>Tỉnh Hải DươngHuyện Nam SáchXã Nam Tân</v>
      </c>
      <c r="G4502" t="s">
        <v>4393</v>
      </c>
      <c r="H4502">
        <v>3564</v>
      </c>
    </row>
    <row r="4503" spans="1:8">
      <c r="A4503">
        <v>621</v>
      </c>
      <c r="B4503" t="s">
        <v>511</v>
      </c>
      <c r="C4503">
        <v>90</v>
      </c>
      <c r="D4503" t="s">
        <v>806</v>
      </c>
      <c r="E4503">
        <v>845</v>
      </c>
      <c r="F4503" s="48" t="str">
        <f t="shared" si="70"/>
        <v>Tỉnh Hải DươngHuyện Nam SáchXã Hiệp Cát</v>
      </c>
      <c r="G4503" t="s">
        <v>4394</v>
      </c>
      <c r="H4503">
        <v>3565</v>
      </c>
    </row>
    <row r="4504" spans="1:8">
      <c r="A4504">
        <v>622</v>
      </c>
      <c r="B4504" t="s">
        <v>511</v>
      </c>
      <c r="C4504">
        <v>90</v>
      </c>
      <c r="D4504" t="s">
        <v>806</v>
      </c>
      <c r="E4504">
        <v>845</v>
      </c>
      <c r="F4504" s="48" t="str">
        <f t="shared" si="70"/>
        <v>Tỉnh Hải DươngHuyện Nam SáchXã An Bình</v>
      </c>
      <c r="G4504" t="s">
        <v>2415</v>
      </c>
      <c r="H4504">
        <v>3566</v>
      </c>
    </row>
    <row r="4505" spans="1:8">
      <c r="A4505">
        <v>623</v>
      </c>
      <c r="B4505" t="s">
        <v>511</v>
      </c>
      <c r="C4505">
        <v>90</v>
      </c>
      <c r="D4505" t="s">
        <v>806</v>
      </c>
      <c r="E4505">
        <v>845</v>
      </c>
      <c r="F4505" s="48" t="str">
        <f t="shared" si="70"/>
        <v>Tỉnh Hải DươngHuyện Nam SáchXã An Sơn</v>
      </c>
      <c r="G4505" t="s">
        <v>2429</v>
      </c>
      <c r="H4505">
        <v>3567</v>
      </c>
    </row>
    <row r="4506" spans="1:8">
      <c r="A4506">
        <v>624</v>
      </c>
      <c r="B4506" t="s">
        <v>511</v>
      </c>
      <c r="C4506">
        <v>90</v>
      </c>
      <c r="D4506" t="s">
        <v>806</v>
      </c>
      <c r="E4506">
        <v>845</v>
      </c>
      <c r="F4506" s="48" t="str">
        <f t="shared" si="70"/>
        <v>Tỉnh Hải DươngHuyện Nam SáchXã Cộng Hòa</v>
      </c>
      <c r="G4506" t="s">
        <v>2562</v>
      </c>
      <c r="H4506">
        <v>3568</v>
      </c>
    </row>
    <row r="4507" spans="1:8">
      <c r="A4507">
        <v>625</v>
      </c>
      <c r="B4507" t="s">
        <v>511</v>
      </c>
      <c r="C4507">
        <v>90</v>
      </c>
      <c r="D4507" t="s">
        <v>806</v>
      </c>
      <c r="E4507">
        <v>845</v>
      </c>
      <c r="F4507" s="48" t="str">
        <f t="shared" si="70"/>
        <v>Tỉnh Hải DươngHuyện Nam SáchXã An Lâm</v>
      </c>
      <c r="G4507" t="s">
        <v>4395</v>
      </c>
      <c r="H4507">
        <v>3569</v>
      </c>
    </row>
    <row r="4508" spans="1:8">
      <c r="A4508">
        <v>626</v>
      </c>
      <c r="B4508" t="s">
        <v>511</v>
      </c>
      <c r="C4508">
        <v>90</v>
      </c>
      <c r="D4508" t="s">
        <v>806</v>
      </c>
      <c r="E4508">
        <v>845</v>
      </c>
      <c r="F4508" s="48" t="str">
        <f t="shared" si="70"/>
        <v>Tỉnh Hải DươngHuyện Nam SáchThị trấn Nam Sách</v>
      </c>
      <c r="G4508" t="s">
        <v>4396</v>
      </c>
      <c r="H4508">
        <v>3570</v>
      </c>
    </row>
    <row r="4509" spans="1:8">
      <c r="A4509">
        <v>627</v>
      </c>
      <c r="B4509" t="s">
        <v>511</v>
      </c>
      <c r="C4509">
        <v>90</v>
      </c>
      <c r="D4509" t="s">
        <v>806</v>
      </c>
      <c r="E4509">
        <v>845</v>
      </c>
      <c r="F4509" s="48" t="str">
        <f t="shared" si="70"/>
        <v>Tỉnh Hải DươngHuyện Nam SáchXã Hợp Tiến</v>
      </c>
      <c r="G4509" t="s">
        <v>3490</v>
      </c>
      <c r="H4509">
        <v>3571</v>
      </c>
    </row>
    <row r="4510" spans="1:8">
      <c r="A4510">
        <v>628</v>
      </c>
      <c r="B4510" t="s">
        <v>511</v>
      </c>
      <c r="C4510">
        <v>90</v>
      </c>
      <c r="D4510" t="s">
        <v>806</v>
      </c>
      <c r="E4510">
        <v>845</v>
      </c>
      <c r="F4510" s="48" t="str">
        <f t="shared" si="70"/>
        <v>Tỉnh Hải DươngHuyện Nam SáchXã Quốc Tuấn</v>
      </c>
      <c r="G4510" t="s">
        <v>2258</v>
      </c>
      <c r="H4510">
        <v>3572</v>
      </c>
    </row>
    <row r="4511" spans="1:8">
      <c r="A4511">
        <v>629</v>
      </c>
      <c r="B4511" t="s">
        <v>511</v>
      </c>
      <c r="C4511">
        <v>90</v>
      </c>
      <c r="D4511" t="s">
        <v>806</v>
      </c>
      <c r="E4511">
        <v>845</v>
      </c>
      <c r="F4511" s="48" t="str">
        <f t="shared" si="70"/>
        <v>Tỉnh Hải DươngHuyện Nam SáchXã Nam Trung</v>
      </c>
      <c r="G4511" t="s">
        <v>4397</v>
      </c>
      <c r="H4511">
        <v>3573</v>
      </c>
    </row>
    <row r="4512" spans="1:8">
      <c r="A4512">
        <v>630</v>
      </c>
      <c r="B4512" t="s">
        <v>511</v>
      </c>
      <c r="C4512">
        <v>90</v>
      </c>
      <c r="D4512" t="s">
        <v>806</v>
      </c>
      <c r="E4512">
        <v>845</v>
      </c>
      <c r="F4512" s="48" t="str">
        <f t="shared" si="70"/>
        <v>Tỉnh Hải DươngHuyện Nam SáchXã Phú Điền</v>
      </c>
      <c r="G4512" t="s">
        <v>4398</v>
      </c>
      <c r="H4512">
        <v>3574</v>
      </c>
    </row>
    <row r="4513" spans="1:8">
      <c r="A4513">
        <v>631</v>
      </c>
      <c r="B4513" t="s">
        <v>511</v>
      </c>
      <c r="C4513">
        <v>90</v>
      </c>
      <c r="D4513" t="s">
        <v>806</v>
      </c>
      <c r="E4513">
        <v>845</v>
      </c>
      <c r="F4513" s="48" t="str">
        <f t="shared" si="70"/>
        <v>Tỉnh Hải DươngHuyện Nam SáchXã Thượng Đạt</v>
      </c>
      <c r="G4513" t="s">
        <v>4352</v>
      </c>
      <c r="H4513">
        <v>3575</v>
      </c>
    </row>
    <row r="4514" spans="1:8">
      <c r="A4514">
        <v>632</v>
      </c>
      <c r="B4514" t="s">
        <v>511</v>
      </c>
      <c r="C4514">
        <v>90</v>
      </c>
      <c r="D4514" t="s">
        <v>806</v>
      </c>
      <c r="E4514">
        <v>845</v>
      </c>
      <c r="F4514" s="48" t="str">
        <f t="shared" si="70"/>
        <v>Tỉnh Hải DươngHuyện Nam SáchXã Thanh Quang</v>
      </c>
      <c r="G4514" t="s">
        <v>4399</v>
      </c>
      <c r="H4514">
        <v>3576</v>
      </c>
    </row>
    <row r="4515" spans="1:8">
      <c r="A4515">
        <v>633</v>
      </c>
      <c r="B4515" t="s">
        <v>511</v>
      </c>
      <c r="C4515">
        <v>90</v>
      </c>
      <c r="D4515" t="s">
        <v>806</v>
      </c>
      <c r="E4515">
        <v>845</v>
      </c>
      <c r="F4515" s="48" t="str">
        <f t="shared" si="70"/>
        <v>Tỉnh Hải DươngHuyện Nam SáchXã Minh Tân</v>
      </c>
      <c r="G4515" t="s">
        <v>1533</v>
      </c>
      <c r="H4515">
        <v>3577</v>
      </c>
    </row>
    <row r="4516" spans="1:8">
      <c r="A4516">
        <v>634</v>
      </c>
      <c r="B4516" t="s">
        <v>511</v>
      </c>
      <c r="C4516">
        <v>90</v>
      </c>
      <c r="D4516" t="s">
        <v>806</v>
      </c>
      <c r="E4516">
        <v>845</v>
      </c>
      <c r="F4516" s="48" t="str">
        <f t="shared" si="70"/>
        <v>Tỉnh Hải DươngHuyện Nam SáchXã Nam Đồng</v>
      </c>
      <c r="G4516" t="s">
        <v>4353</v>
      </c>
      <c r="H4516">
        <v>3578</v>
      </c>
    </row>
    <row r="4517" spans="1:8">
      <c r="A4517">
        <v>635</v>
      </c>
      <c r="B4517" t="s">
        <v>511</v>
      </c>
      <c r="C4517">
        <v>90</v>
      </c>
      <c r="D4517" t="s">
        <v>806</v>
      </c>
      <c r="E4517">
        <v>845</v>
      </c>
      <c r="F4517" s="48" t="str">
        <f t="shared" si="70"/>
        <v>Tỉnh Hải DươngHuyện Nam SáchXã Hồng Phong</v>
      </c>
      <c r="G4517" t="s">
        <v>2150</v>
      </c>
      <c r="H4517">
        <v>3579</v>
      </c>
    </row>
    <row r="4518" spans="1:8">
      <c r="A4518">
        <v>636</v>
      </c>
      <c r="B4518" t="s">
        <v>511</v>
      </c>
      <c r="C4518">
        <v>90</v>
      </c>
      <c r="D4518" t="s">
        <v>806</v>
      </c>
      <c r="E4518">
        <v>845</v>
      </c>
      <c r="F4518" s="48" t="str">
        <f t="shared" si="70"/>
        <v>Tỉnh Hải DươngHuyện Nam SáchXã Thái Tân</v>
      </c>
      <c r="G4518" t="s">
        <v>4400</v>
      </c>
      <c r="H4518">
        <v>3580</v>
      </c>
    </row>
    <row r="4519" spans="1:8">
      <c r="A4519">
        <v>637</v>
      </c>
      <c r="B4519" t="s">
        <v>511</v>
      </c>
      <c r="C4519">
        <v>90</v>
      </c>
      <c r="D4519" t="s">
        <v>806</v>
      </c>
      <c r="E4519">
        <v>845</v>
      </c>
      <c r="F4519" s="48" t="str">
        <f t="shared" si="70"/>
        <v>Tỉnh Hải DươngHuyện Nam SáchXã Đồng Lạc</v>
      </c>
      <c r="G4519" t="s">
        <v>3540</v>
      </c>
      <c r="H4519">
        <v>3581</v>
      </c>
    </row>
    <row r="4520" spans="1:8">
      <c r="A4520">
        <v>638</v>
      </c>
      <c r="B4520" t="s">
        <v>511</v>
      </c>
      <c r="C4520">
        <v>90</v>
      </c>
      <c r="D4520" t="s">
        <v>806</v>
      </c>
      <c r="E4520">
        <v>845</v>
      </c>
      <c r="F4520" s="48" t="str">
        <f t="shared" si="70"/>
        <v>Tỉnh Hải DươngHuyện Nam SáchXã An Châu</v>
      </c>
      <c r="G4520" t="s">
        <v>4351</v>
      </c>
      <c r="H4520">
        <v>3582</v>
      </c>
    </row>
    <row r="4521" spans="1:8">
      <c r="A4521">
        <v>657</v>
      </c>
      <c r="B4521" t="s">
        <v>511</v>
      </c>
      <c r="C4521">
        <v>90</v>
      </c>
      <c r="D4521" t="s">
        <v>812</v>
      </c>
      <c r="E4521">
        <v>851</v>
      </c>
      <c r="F4521" s="48" t="str">
        <f t="shared" si="70"/>
        <v>Tỉnh Hải DươngHuyện Gia LộcXã Quang Minh</v>
      </c>
      <c r="G4521" t="s">
        <v>4127</v>
      </c>
      <c r="H4521">
        <v>3549</v>
      </c>
    </row>
    <row r="4522" spans="1:8">
      <c r="A4522">
        <v>2139</v>
      </c>
      <c r="B4522" t="s">
        <v>511</v>
      </c>
      <c r="C4522">
        <v>90</v>
      </c>
      <c r="D4522" t="s">
        <v>809</v>
      </c>
      <c r="E4522">
        <v>848</v>
      </c>
      <c r="F4522" s="48" t="str">
        <f t="shared" si="70"/>
        <v>Tỉnh Hải DươngHuyện Thanh HàXã Thanh An</v>
      </c>
      <c r="G4522" t="s">
        <v>3118</v>
      </c>
      <c r="H4522">
        <v>8376</v>
      </c>
    </row>
    <row r="4523" spans="1:8">
      <c r="A4523">
        <v>2140</v>
      </c>
      <c r="B4523" t="s">
        <v>511</v>
      </c>
      <c r="C4523">
        <v>90</v>
      </c>
      <c r="D4523" t="s">
        <v>809</v>
      </c>
      <c r="E4523">
        <v>848</v>
      </c>
      <c r="F4523" s="48" t="str">
        <f t="shared" si="70"/>
        <v>Tỉnh Hải DươngHuyện Thanh HàXã Tân An</v>
      </c>
      <c r="G4523" t="s">
        <v>1516</v>
      </c>
      <c r="H4523">
        <v>8377</v>
      </c>
    </row>
    <row r="4524" spans="1:8">
      <c r="A4524">
        <v>2141</v>
      </c>
      <c r="B4524" t="s">
        <v>511</v>
      </c>
      <c r="C4524">
        <v>90</v>
      </c>
      <c r="D4524" t="s">
        <v>809</v>
      </c>
      <c r="E4524">
        <v>848</v>
      </c>
      <c r="F4524" s="48" t="str">
        <f t="shared" si="70"/>
        <v>Tỉnh Hải DươngHuyện Thanh HàXã Việt Hồng</v>
      </c>
      <c r="G4524" t="s">
        <v>4279</v>
      </c>
      <c r="H4524">
        <v>8378</v>
      </c>
    </row>
    <row r="4525" spans="1:8">
      <c r="A4525">
        <v>2142</v>
      </c>
      <c r="B4525" t="s">
        <v>511</v>
      </c>
      <c r="C4525">
        <v>90</v>
      </c>
      <c r="D4525" t="s">
        <v>809</v>
      </c>
      <c r="E4525">
        <v>848</v>
      </c>
      <c r="F4525" s="48" t="str">
        <f t="shared" si="70"/>
        <v>Tỉnh Hải DươngHuyện Thanh HàXã Cẩm Chế</v>
      </c>
      <c r="G4525" t="s">
        <v>7871</v>
      </c>
      <c r="H4525">
        <v>8379</v>
      </c>
    </row>
    <row r="4526" spans="1:8">
      <c r="A4526">
        <v>2143</v>
      </c>
      <c r="B4526" t="s">
        <v>511</v>
      </c>
      <c r="C4526">
        <v>90</v>
      </c>
      <c r="D4526" t="s">
        <v>809</v>
      </c>
      <c r="E4526">
        <v>848</v>
      </c>
      <c r="F4526" s="48" t="str">
        <f t="shared" si="70"/>
        <v>Tỉnh Hải DươngHuyện Thanh HàThị trấn Thanh Hà</v>
      </c>
      <c r="G4526" t="s">
        <v>2796</v>
      </c>
      <c r="H4526">
        <v>8380</v>
      </c>
    </row>
    <row r="4527" spans="1:8">
      <c r="A4527">
        <v>2144</v>
      </c>
      <c r="B4527" t="s">
        <v>511</v>
      </c>
      <c r="C4527">
        <v>90</v>
      </c>
      <c r="D4527" t="s">
        <v>809</v>
      </c>
      <c r="E4527">
        <v>848</v>
      </c>
      <c r="F4527" s="48" t="str">
        <f t="shared" si="70"/>
        <v>Tỉnh Hải DươngHuyện Thanh HàXã Hồng Lạc</v>
      </c>
      <c r="G4527" t="s">
        <v>3743</v>
      </c>
      <c r="H4527">
        <v>8381</v>
      </c>
    </row>
    <row r="4528" spans="1:8">
      <c r="A4528">
        <v>2145</v>
      </c>
      <c r="B4528" t="s">
        <v>511</v>
      </c>
      <c r="C4528">
        <v>90</v>
      </c>
      <c r="D4528" t="s">
        <v>809</v>
      </c>
      <c r="E4528">
        <v>848</v>
      </c>
      <c r="F4528" s="48" t="str">
        <f t="shared" si="70"/>
        <v>Tỉnh Hải DươngHuyện Thanh HàXã Thanh Xá</v>
      </c>
      <c r="G4528" t="s">
        <v>3617</v>
      </c>
      <c r="H4528">
        <v>8382</v>
      </c>
    </row>
    <row r="4529" spans="1:8">
      <c r="A4529">
        <v>2146</v>
      </c>
      <c r="B4529" t="s">
        <v>511</v>
      </c>
      <c r="C4529">
        <v>90</v>
      </c>
      <c r="D4529" t="s">
        <v>809</v>
      </c>
      <c r="E4529">
        <v>848</v>
      </c>
      <c r="F4529" s="48" t="str">
        <f t="shared" si="70"/>
        <v>Tỉnh Hải DươngHuyện Thanh HàXã Vĩnh Lập</v>
      </c>
      <c r="G4529" t="s">
        <v>7872</v>
      </c>
      <c r="H4529">
        <v>8383</v>
      </c>
    </row>
    <row r="4530" spans="1:8">
      <c r="A4530">
        <v>2147</v>
      </c>
      <c r="B4530" t="s">
        <v>511</v>
      </c>
      <c r="C4530">
        <v>90</v>
      </c>
      <c r="D4530" t="s">
        <v>809</v>
      </c>
      <c r="E4530">
        <v>848</v>
      </c>
      <c r="F4530" s="48" t="str">
        <f t="shared" si="70"/>
        <v>Tỉnh Hải DươngHuyện Thanh HàXã Thanh Xuân</v>
      </c>
      <c r="G4530" t="s">
        <v>1871</v>
      </c>
      <c r="H4530">
        <v>8384</v>
      </c>
    </row>
    <row r="4531" spans="1:8">
      <c r="A4531">
        <v>2148</v>
      </c>
      <c r="B4531" t="s">
        <v>511</v>
      </c>
      <c r="C4531">
        <v>90</v>
      </c>
      <c r="D4531" t="s">
        <v>809</v>
      </c>
      <c r="E4531">
        <v>848</v>
      </c>
      <c r="F4531" s="48" t="str">
        <f t="shared" si="70"/>
        <v>Tỉnh Hải DươngHuyện Thanh HàXã Tiền Tiến</v>
      </c>
      <c r="G4531" t="s">
        <v>3185</v>
      </c>
      <c r="H4531">
        <v>8385</v>
      </c>
    </row>
    <row r="4532" spans="1:8">
      <c r="A4532">
        <v>2149</v>
      </c>
      <c r="B4532" t="s">
        <v>511</v>
      </c>
      <c r="C4532">
        <v>90</v>
      </c>
      <c r="D4532" t="s">
        <v>809</v>
      </c>
      <c r="E4532">
        <v>848</v>
      </c>
      <c r="F4532" s="48" t="str">
        <f t="shared" si="70"/>
        <v>Tỉnh Hải DươngHuyện Thanh HàXã Thanh Khê</v>
      </c>
      <c r="G4532" t="s">
        <v>5662</v>
      </c>
      <c r="H4532">
        <v>8386</v>
      </c>
    </row>
    <row r="4533" spans="1:8">
      <c r="A4533">
        <v>2150</v>
      </c>
      <c r="B4533" t="s">
        <v>511</v>
      </c>
      <c r="C4533">
        <v>90</v>
      </c>
      <c r="D4533" t="s">
        <v>809</v>
      </c>
      <c r="E4533">
        <v>848</v>
      </c>
      <c r="F4533" s="48" t="str">
        <f t="shared" si="70"/>
        <v>Tỉnh Hải DươngHuyện Thanh HàXã Tân Việt</v>
      </c>
      <c r="G4533" t="s">
        <v>2502</v>
      </c>
      <c r="H4533">
        <v>8387</v>
      </c>
    </row>
    <row r="4534" spans="1:8">
      <c r="A4534">
        <v>2151</v>
      </c>
      <c r="B4534" t="s">
        <v>511</v>
      </c>
      <c r="C4534">
        <v>90</v>
      </c>
      <c r="D4534" t="s">
        <v>809</v>
      </c>
      <c r="E4534">
        <v>848</v>
      </c>
      <c r="F4534" s="48" t="str">
        <f t="shared" si="70"/>
        <v>Tỉnh Hải DươngHuyện Thanh HàXã Thanh Lang</v>
      </c>
      <c r="G4534" t="s">
        <v>7873</v>
      </c>
      <c r="H4534">
        <v>8388</v>
      </c>
    </row>
    <row r="4535" spans="1:8">
      <c r="A4535">
        <v>2152</v>
      </c>
      <c r="B4535" t="s">
        <v>511</v>
      </c>
      <c r="C4535">
        <v>90</v>
      </c>
      <c r="D4535" t="s">
        <v>809</v>
      </c>
      <c r="E4535">
        <v>848</v>
      </c>
      <c r="F4535" s="48" t="str">
        <f t="shared" si="70"/>
        <v>Tỉnh Hải DươngHuyện Thanh HàXã Trường Thành</v>
      </c>
      <c r="G4535" t="s">
        <v>1995</v>
      </c>
      <c r="H4535">
        <v>8389</v>
      </c>
    </row>
    <row r="4536" spans="1:8">
      <c r="A4536">
        <v>2153</v>
      </c>
      <c r="B4536" t="s">
        <v>511</v>
      </c>
      <c r="C4536">
        <v>90</v>
      </c>
      <c r="D4536" t="s">
        <v>809</v>
      </c>
      <c r="E4536">
        <v>848</v>
      </c>
      <c r="F4536" s="48" t="str">
        <f t="shared" si="70"/>
        <v>Tỉnh Hải DươngHuyện Thanh HàXã Thanh Bính</v>
      </c>
      <c r="G4536" t="s">
        <v>7874</v>
      </c>
      <c r="H4536">
        <v>8390</v>
      </c>
    </row>
    <row r="4537" spans="1:8">
      <c r="A4537">
        <v>2154</v>
      </c>
      <c r="B4537" t="s">
        <v>511</v>
      </c>
      <c r="C4537">
        <v>90</v>
      </c>
      <c r="D4537" t="s">
        <v>809</v>
      </c>
      <c r="E4537">
        <v>848</v>
      </c>
      <c r="F4537" s="48" t="str">
        <f t="shared" si="70"/>
        <v>Tỉnh Hải DươngHuyện Thanh HàXã Thanh Hồng</v>
      </c>
      <c r="G4537" t="s">
        <v>7875</v>
      </c>
      <c r="H4537">
        <v>8391</v>
      </c>
    </row>
    <row r="4538" spans="1:8">
      <c r="A4538">
        <v>2155</v>
      </c>
      <c r="B4538" t="s">
        <v>511</v>
      </c>
      <c r="C4538">
        <v>90</v>
      </c>
      <c r="D4538" t="s">
        <v>809</v>
      </c>
      <c r="E4538">
        <v>848</v>
      </c>
      <c r="F4538" s="48" t="str">
        <f t="shared" si="70"/>
        <v>Tỉnh Hải DươngHuyện Thanh HàXã Thanh Cường</v>
      </c>
      <c r="G4538" t="s">
        <v>7876</v>
      </c>
      <c r="H4538">
        <v>8392</v>
      </c>
    </row>
    <row r="4539" spans="1:8">
      <c r="A4539">
        <v>2156</v>
      </c>
      <c r="B4539" t="s">
        <v>511</v>
      </c>
      <c r="C4539">
        <v>90</v>
      </c>
      <c r="D4539" t="s">
        <v>809</v>
      </c>
      <c r="E4539">
        <v>848</v>
      </c>
      <c r="F4539" s="48" t="str">
        <f t="shared" si="70"/>
        <v>Tỉnh Hải DươngHuyện Thanh HàXã Quyết Thắng</v>
      </c>
      <c r="G4539" t="s">
        <v>2108</v>
      </c>
      <c r="H4539">
        <v>8393</v>
      </c>
    </row>
    <row r="4540" spans="1:8">
      <c r="A4540">
        <v>2157</v>
      </c>
      <c r="B4540" t="s">
        <v>511</v>
      </c>
      <c r="C4540">
        <v>90</v>
      </c>
      <c r="D4540" t="s">
        <v>809</v>
      </c>
      <c r="E4540">
        <v>848</v>
      </c>
      <c r="F4540" s="48" t="str">
        <f t="shared" si="70"/>
        <v>Tỉnh Hải DươngHuyện Thanh HàXã Thanh Hải</v>
      </c>
      <c r="G4540" t="s">
        <v>5928</v>
      </c>
      <c r="H4540">
        <v>8394</v>
      </c>
    </row>
    <row r="4541" spans="1:8">
      <c r="A4541">
        <v>2158</v>
      </c>
      <c r="B4541" t="s">
        <v>511</v>
      </c>
      <c r="C4541">
        <v>90</v>
      </c>
      <c r="D4541" t="s">
        <v>809</v>
      </c>
      <c r="E4541">
        <v>848</v>
      </c>
      <c r="F4541" s="48" t="str">
        <f t="shared" si="70"/>
        <v>Tỉnh Hải DươngHuyện Thanh HàXã Hợp Đức</v>
      </c>
      <c r="G4541" t="s">
        <v>3865</v>
      </c>
      <c r="H4541">
        <v>8395</v>
      </c>
    </row>
    <row r="4542" spans="1:8">
      <c r="A4542">
        <v>2159</v>
      </c>
      <c r="B4542" t="s">
        <v>511</v>
      </c>
      <c r="C4542">
        <v>90</v>
      </c>
      <c r="D4542" t="s">
        <v>809</v>
      </c>
      <c r="E4542">
        <v>848</v>
      </c>
      <c r="F4542" s="48" t="str">
        <f t="shared" si="70"/>
        <v>Tỉnh Hải DươngHuyện Thanh HàXã Liên Mạc</v>
      </c>
      <c r="G4542" t="s">
        <v>1959</v>
      </c>
      <c r="H4542">
        <v>8396</v>
      </c>
    </row>
    <row r="4543" spans="1:8">
      <c r="A4543">
        <v>2160</v>
      </c>
      <c r="B4543" t="s">
        <v>511</v>
      </c>
      <c r="C4543">
        <v>90</v>
      </c>
      <c r="D4543" t="s">
        <v>809</v>
      </c>
      <c r="E4543">
        <v>848</v>
      </c>
      <c r="F4543" s="48" t="str">
        <f t="shared" si="70"/>
        <v>Tỉnh Hải DươngHuyện Thanh HàXã An Lương</v>
      </c>
      <c r="G4543" t="s">
        <v>7568</v>
      </c>
      <c r="H4543">
        <v>8397</v>
      </c>
    </row>
    <row r="4544" spans="1:8">
      <c r="A4544">
        <v>2161</v>
      </c>
      <c r="B4544" t="s">
        <v>511</v>
      </c>
      <c r="C4544">
        <v>90</v>
      </c>
      <c r="D4544" t="s">
        <v>809</v>
      </c>
      <c r="E4544">
        <v>848</v>
      </c>
      <c r="F4544" s="48" t="str">
        <f t="shared" si="70"/>
        <v>Tỉnh Hải DươngHuyện Thanh HàXã Thanh Thủy</v>
      </c>
      <c r="G4544" t="s">
        <v>4246</v>
      </c>
      <c r="H4544">
        <v>8398</v>
      </c>
    </row>
    <row r="4545" spans="1:8">
      <c r="A4545">
        <v>2162</v>
      </c>
      <c r="B4545" t="s">
        <v>511</v>
      </c>
      <c r="C4545">
        <v>90</v>
      </c>
      <c r="D4545" t="s">
        <v>809</v>
      </c>
      <c r="E4545">
        <v>848</v>
      </c>
      <c r="F4545" s="48" t="str">
        <f t="shared" si="70"/>
        <v>Tỉnh Hải DươngHuyện Thanh HàXã Phượng Hoàng</v>
      </c>
      <c r="G4545" t="s">
        <v>7877</v>
      </c>
      <c r="H4545">
        <v>8399</v>
      </c>
    </row>
    <row r="4546" spans="1:8">
      <c r="A4546">
        <v>2163</v>
      </c>
      <c r="B4546" t="s">
        <v>511</v>
      </c>
      <c r="C4546">
        <v>90</v>
      </c>
      <c r="D4546" t="s">
        <v>809</v>
      </c>
      <c r="E4546">
        <v>848</v>
      </c>
      <c r="F4546" s="48" t="str">
        <f t="shared" ref="F4546:F4609" si="71">B4546&amp;D4546&amp;G4546</f>
        <v>Tỉnh Hải DươngHuyện Thanh HàXã Thanh Sơn</v>
      </c>
      <c r="G4546" t="s">
        <v>2097</v>
      </c>
      <c r="H4546">
        <v>8400</v>
      </c>
    </row>
    <row r="4547" spans="1:8">
      <c r="A4547">
        <v>3502</v>
      </c>
      <c r="B4547" t="s">
        <v>511</v>
      </c>
      <c r="C4547">
        <v>90</v>
      </c>
      <c r="D4547" t="s">
        <v>814</v>
      </c>
      <c r="E4547">
        <v>853</v>
      </c>
      <c r="F4547" s="48" t="str">
        <f t="shared" si="71"/>
        <v>Tỉnh Hải DươngHuyện Ninh GiangXã ứng Hoè</v>
      </c>
      <c r="G4547" t="s">
        <v>6001</v>
      </c>
      <c r="H4547">
        <v>5719</v>
      </c>
    </row>
    <row r="4548" spans="1:8">
      <c r="A4548">
        <v>3503</v>
      </c>
      <c r="B4548" t="s">
        <v>511</v>
      </c>
      <c r="C4548">
        <v>90</v>
      </c>
      <c r="D4548" t="s">
        <v>814</v>
      </c>
      <c r="E4548">
        <v>853</v>
      </c>
      <c r="F4548" s="48" t="str">
        <f t="shared" si="71"/>
        <v>Tỉnh Hải DươngHuyện Ninh GiangXã An Đức</v>
      </c>
      <c r="G4548" t="s">
        <v>6002</v>
      </c>
      <c r="H4548">
        <v>5720</v>
      </c>
    </row>
    <row r="4549" spans="1:8">
      <c r="A4549">
        <v>3504</v>
      </c>
      <c r="B4549" t="s">
        <v>511</v>
      </c>
      <c r="C4549">
        <v>90</v>
      </c>
      <c r="D4549" t="s">
        <v>814</v>
      </c>
      <c r="E4549">
        <v>853</v>
      </c>
      <c r="F4549" s="48" t="str">
        <f t="shared" si="71"/>
        <v>Tỉnh Hải DươngHuyện Ninh GiangXã Vạn Phúc</v>
      </c>
      <c r="G4549" t="s">
        <v>2628</v>
      </c>
      <c r="H4549">
        <v>5721</v>
      </c>
    </row>
    <row r="4550" spans="1:8">
      <c r="A4550">
        <v>3505</v>
      </c>
      <c r="B4550" t="s">
        <v>511</v>
      </c>
      <c r="C4550">
        <v>90</v>
      </c>
      <c r="D4550" t="s">
        <v>814</v>
      </c>
      <c r="E4550">
        <v>853</v>
      </c>
      <c r="F4550" s="48" t="str">
        <f t="shared" si="71"/>
        <v>Tỉnh Hải DươngHuyện Ninh GiangXã Tân Hương</v>
      </c>
      <c r="G4550" t="s">
        <v>2089</v>
      </c>
      <c r="H4550">
        <v>5722</v>
      </c>
    </row>
    <row r="4551" spans="1:8">
      <c r="A4551">
        <v>3506</v>
      </c>
      <c r="B4551" t="s">
        <v>511</v>
      </c>
      <c r="C4551">
        <v>90</v>
      </c>
      <c r="D4551" t="s">
        <v>814</v>
      </c>
      <c r="E4551">
        <v>853</v>
      </c>
      <c r="F4551" s="48" t="str">
        <f t="shared" si="71"/>
        <v>Tỉnh Hải DươngHuyện Ninh GiangXã Ninh Hòa</v>
      </c>
      <c r="G4551" t="s">
        <v>6003</v>
      </c>
      <c r="H4551">
        <v>5723</v>
      </c>
    </row>
    <row r="4552" spans="1:8">
      <c r="A4552">
        <v>3507</v>
      </c>
      <c r="B4552" t="s">
        <v>511</v>
      </c>
      <c r="C4552">
        <v>90</v>
      </c>
      <c r="D4552" t="s">
        <v>814</v>
      </c>
      <c r="E4552">
        <v>853</v>
      </c>
      <c r="F4552" s="48" t="str">
        <f t="shared" si="71"/>
        <v>Tỉnh Hải DươngHuyện Ninh GiangXã Kiến Quốc</v>
      </c>
      <c r="G4552" t="s">
        <v>5880</v>
      </c>
      <c r="H4552">
        <v>5724</v>
      </c>
    </row>
    <row r="4553" spans="1:8">
      <c r="A4553">
        <v>3508</v>
      </c>
      <c r="B4553" t="s">
        <v>511</v>
      </c>
      <c r="C4553">
        <v>90</v>
      </c>
      <c r="D4553" t="s">
        <v>814</v>
      </c>
      <c r="E4553">
        <v>853</v>
      </c>
      <c r="F4553" s="48" t="str">
        <f t="shared" si="71"/>
        <v>Tỉnh Hải DươngHuyện Ninh GiangXã Quyết Thắng</v>
      </c>
      <c r="G4553" t="s">
        <v>2108</v>
      </c>
      <c r="H4553">
        <v>5725</v>
      </c>
    </row>
    <row r="4554" spans="1:8">
      <c r="A4554">
        <v>3509</v>
      </c>
      <c r="B4554" t="s">
        <v>511</v>
      </c>
      <c r="C4554">
        <v>90</v>
      </c>
      <c r="D4554" t="s">
        <v>814</v>
      </c>
      <c r="E4554">
        <v>853</v>
      </c>
      <c r="F4554" s="48" t="str">
        <f t="shared" si="71"/>
        <v>Tỉnh Hải DươngHuyện Ninh GiangXã Ninh Hải</v>
      </c>
      <c r="G4554" t="s">
        <v>6004</v>
      </c>
      <c r="H4554">
        <v>5726</v>
      </c>
    </row>
    <row r="4555" spans="1:8">
      <c r="A4555">
        <v>3510</v>
      </c>
      <c r="B4555" t="s">
        <v>511</v>
      </c>
      <c r="C4555">
        <v>90</v>
      </c>
      <c r="D4555" t="s">
        <v>814</v>
      </c>
      <c r="E4555">
        <v>853</v>
      </c>
      <c r="F4555" s="48" t="str">
        <f t="shared" si="71"/>
        <v>Tỉnh Hải DươngHuyện Ninh GiangXã Nghĩa An</v>
      </c>
      <c r="G4555" t="s">
        <v>4792</v>
      </c>
      <c r="H4555">
        <v>5727</v>
      </c>
    </row>
    <row r="4556" spans="1:8">
      <c r="A4556">
        <v>3511</v>
      </c>
      <c r="B4556" t="s">
        <v>511</v>
      </c>
      <c r="C4556">
        <v>90</v>
      </c>
      <c r="D4556" t="s">
        <v>814</v>
      </c>
      <c r="E4556">
        <v>853</v>
      </c>
      <c r="F4556" s="48" t="str">
        <f t="shared" si="71"/>
        <v>Tỉnh Hải DươngHuyện Ninh GiangThị trấn Ninh Giang</v>
      </c>
      <c r="G4556" t="s">
        <v>6005</v>
      </c>
      <c r="H4556">
        <v>5728</v>
      </c>
    </row>
    <row r="4557" spans="1:8">
      <c r="A4557">
        <v>3512</v>
      </c>
      <c r="B4557" t="s">
        <v>511</v>
      </c>
      <c r="C4557">
        <v>90</v>
      </c>
      <c r="D4557" t="s">
        <v>814</v>
      </c>
      <c r="E4557">
        <v>853</v>
      </c>
      <c r="F4557" s="48" t="str">
        <f t="shared" si="71"/>
        <v>Tỉnh Hải DươngHuyện Ninh GiangXã Hồng Đức</v>
      </c>
      <c r="G4557" t="s">
        <v>6006</v>
      </c>
      <c r="H4557">
        <v>5729</v>
      </c>
    </row>
    <row r="4558" spans="1:8">
      <c r="A4558">
        <v>3513</v>
      </c>
      <c r="B4558" t="s">
        <v>511</v>
      </c>
      <c r="C4558">
        <v>90</v>
      </c>
      <c r="D4558" t="s">
        <v>814</v>
      </c>
      <c r="E4558">
        <v>853</v>
      </c>
      <c r="F4558" s="48" t="str">
        <f t="shared" si="71"/>
        <v>Tỉnh Hải DươngHuyện Ninh GiangXã Ninh Thành</v>
      </c>
      <c r="G4558" t="s">
        <v>6007</v>
      </c>
      <c r="H4558">
        <v>5730</v>
      </c>
    </row>
    <row r="4559" spans="1:8">
      <c r="A4559">
        <v>3514</v>
      </c>
      <c r="B4559" t="s">
        <v>511</v>
      </c>
      <c r="C4559">
        <v>90</v>
      </c>
      <c r="D4559" t="s">
        <v>814</v>
      </c>
      <c r="E4559">
        <v>853</v>
      </c>
      <c r="F4559" s="48" t="str">
        <f t="shared" si="71"/>
        <v>Tỉnh Hải DươngHuyện Ninh GiangXã Vĩnh Hòa</v>
      </c>
      <c r="G4559" t="s">
        <v>2292</v>
      </c>
      <c r="H4559">
        <v>5731</v>
      </c>
    </row>
    <row r="4560" spans="1:8">
      <c r="A4560">
        <v>3515</v>
      </c>
      <c r="B4560" t="s">
        <v>511</v>
      </c>
      <c r="C4560">
        <v>90</v>
      </c>
      <c r="D4560" t="s">
        <v>814</v>
      </c>
      <c r="E4560">
        <v>853</v>
      </c>
      <c r="F4560" s="48" t="str">
        <f t="shared" si="71"/>
        <v>Tỉnh Hải DươngHuyện Ninh GiangXã Tân Phong</v>
      </c>
      <c r="G4560" t="s">
        <v>2813</v>
      </c>
      <c r="H4560">
        <v>5732</v>
      </c>
    </row>
    <row r="4561" spans="1:8">
      <c r="A4561">
        <v>3516</v>
      </c>
      <c r="B4561" t="s">
        <v>511</v>
      </c>
      <c r="C4561">
        <v>90</v>
      </c>
      <c r="D4561" t="s">
        <v>814</v>
      </c>
      <c r="E4561">
        <v>853</v>
      </c>
      <c r="F4561" s="48" t="str">
        <f t="shared" si="71"/>
        <v>Tỉnh Hải DươngHuyện Ninh GiangXã Hồng Dụ</v>
      </c>
      <c r="G4561" t="s">
        <v>6008</v>
      </c>
      <c r="H4561">
        <v>5733</v>
      </c>
    </row>
    <row r="4562" spans="1:8">
      <c r="A4562">
        <v>3517</v>
      </c>
      <c r="B4562" t="s">
        <v>511</v>
      </c>
      <c r="C4562">
        <v>90</v>
      </c>
      <c r="D4562" t="s">
        <v>814</v>
      </c>
      <c r="E4562">
        <v>853</v>
      </c>
      <c r="F4562" s="48" t="str">
        <f t="shared" si="71"/>
        <v>Tỉnh Hải DươngHuyện Ninh GiangXã Hồng Phong</v>
      </c>
      <c r="G4562" t="s">
        <v>2150</v>
      </c>
      <c r="H4562">
        <v>5734</v>
      </c>
    </row>
    <row r="4563" spans="1:8">
      <c r="A4563">
        <v>3518</v>
      </c>
      <c r="B4563" t="s">
        <v>511</v>
      </c>
      <c r="C4563">
        <v>90</v>
      </c>
      <c r="D4563" t="s">
        <v>814</v>
      </c>
      <c r="E4563">
        <v>853</v>
      </c>
      <c r="F4563" s="48" t="str">
        <f t="shared" si="71"/>
        <v>Tỉnh Hải DươngHuyện Ninh GiangXã Văn Giang</v>
      </c>
      <c r="G4563" t="s">
        <v>6009</v>
      </c>
      <c r="H4563">
        <v>5735</v>
      </c>
    </row>
    <row r="4564" spans="1:8">
      <c r="A4564">
        <v>3519</v>
      </c>
      <c r="B4564" t="s">
        <v>511</v>
      </c>
      <c r="C4564">
        <v>90</v>
      </c>
      <c r="D4564" t="s">
        <v>814</v>
      </c>
      <c r="E4564">
        <v>853</v>
      </c>
      <c r="F4564" s="48" t="str">
        <f t="shared" si="71"/>
        <v>Tỉnh Hải DươngHuyện Ninh GiangXã Hồng Phúc</v>
      </c>
      <c r="G4564" t="s">
        <v>6010</v>
      </c>
      <c r="H4564">
        <v>5736</v>
      </c>
    </row>
    <row r="4565" spans="1:8">
      <c r="A4565">
        <v>3520</v>
      </c>
      <c r="B4565" t="s">
        <v>511</v>
      </c>
      <c r="C4565">
        <v>90</v>
      </c>
      <c r="D4565" t="s">
        <v>814</v>
      </c>
      <c r="E4565">
        <v>853</v>
      </c>
      <c r="F4565" s="48" t="str">
        <f t="shared" si="71"/>
        <v>Tỉnh Hải DươngHuyện Ninh GiangXã Đông Xuyên</v>
      </c>
      <c r="G4565" t="s">
        <v>6011</v>
      </c>
      <c r="H4565">
        <v>5737</v>
      </c>
    </row>
    <row r="4566" spans="1:8">
      <c r="A4566">
        <v>3521</v>
      </c>
      <c r="B4566" t="s">
        <v>511</v>
      </c>
      <c r="C4566">
        <v>90</v>
      </c>
      <c r="D4566" t="s">
        <v>814</v>
      </c>
      <c r="E4566">
        <v>853</v>
      </c>
      <c r="F4566" s="48" t="str">
        <f t="shared" si="71"/>
        <v>Tỉnh Hải DươngHuyện Ninh GiangXã Hoàng Hanh</v>
      </c>
      <c r="G4566" t="s">
        <v>3177</v>
      </c>
      <c r="H4566">
        <v>5738</v>
      </c>
    </row>
    <row r="4567" spans="1:8">
      <c r="A4567">
        <v>3522</v>
      </c>
      <c r="B4567" t="s">
        <v>511</v>
      </c>
      <c r="C4567">
        <v>90</v>
      </c>
      <c r="D4567" t="s">
        <v>814</v>
      </c>
      <c r="E4567">
        <v>853</v>
      </c>
      <c r="F4567" s="48" t="str">
        <f t="shared" si="71"/>
        <v>Tỉnh Hải DươngHuyện Ninh GiangXã Quang Hưng</v>
      </c>
      <c r="G4567" t="s">
        <v>2253</v>
      </c>
      <c r="H4567">
        <v>5739</v>
      </c>
    </row>
    <row r="4568" spans="1:8">
      <c r="A4568">
        <v>3523</v>
      </c>
      <c r="B4568" t="s">
        <v>511</v>
      </c>
      <c r="C4568">
        <v>90</v>
      </c>
      <c r="D4568" t="s">
        <v>814</v>
      </c>
      <c r="E4568">
        <v>853</v>
      </c>
      <c r="F4568" s="48" t="str">
        <f t="shared" si="71"/>
        <v>Tỉnh Hải DươngHuyện Ninh GiangXã Đồng Tâm</v>
      </c>
      <c r="G4568" t="s">
        <v>3500</v>
      </c>
      <c r="H4568">
        <v>5740</v>
      </c>
    </row>
    <row r="4569" spans="1:8">
      <c r="A4569">
        <v>3524</v>
      </c>
      <c r="B4569" t="s">
        <v>511</v>
      </c>
      <c r="C4569">
        <v>90</v>
      </c>
      <c r="D4569" t="s">
        <v>814</v>
      </c>
      <c r="E4569">
        <v>853</v>
      </c>
      <c r="F4569" s="48" t="str">
        <f t="shared" si="71"/>
        <v>Tỉnh Hải DươngHuyện Ninh GiangXã Tân Quang</v>
      </c>
      <c r="G4569" t="s">
        <v>3575</v>
      </c>
      <c r="H4569">
        <v>5741</v>
      </c>
    </row>
    <row r="4570" spans="1:8">
      <c r="A4570">
        <v>3525</v>
      </c>
      <c r="B4570" t="s">
        <v>511</v>
      </c>
      <c r="C4570">
        <v>90</v>
      </c>
      <c r="D4570" t="s">
        <v>814</v>
      </c>
      <c r="E4570">
        <v>853</v>
      </c>
      <c r="F4570" s="48" t="str">
        <f t="shared" si="71"/>
        <v>Tỉnh Hải DươngHuyện Ninh GiangXã Hồng Thái</v>
      </c>
      <c r="G4570" t="s">
        <v>2208</v>
      </c>
      <c r="H4570">
        <v>5742</v>
      </c>
    </row>
    <row r="4571" spans="1:8">
      <c r="A4571">
        <v>3526</v>
      </c>
      <c r="B4571" t="s">
        <v>511</v>
      </c>
      <c r="C4571">
        <v>90</v>
      </c>
      <c r="D4571" t="s">
        <v>814</v>
      </c>
      <c r="E4571">
        <v>853</v>
      </c>
      <c r="F4571" s="48" t="str">
        <f t="shared" si="71"/>
        <v>Tỉnh Hải DươngHuyện Ninh GiangXã Hưng Thái</v>
      </c>
      <c r="G4571" t="s">
        <v>6012</v>
      </c>
      <c r="H4571">
        <v>5743</v>
      </c>
    </row>
    <row r="4572" spans="1:8">
      <c r="A4572">
        <v>3527</v>
      </c>
      <c r="B4572" t="s">
        <v>511</v>
      </c>
      <c r="C4572">
        <v>90</v>
      </c>
      <c r="D4572" t="s">
        <v>814</v>
      </c>
      <c r="E4572">
        <v>853</v>
      </c>
      <c r="F4572" s="48" t="str">
        <f t="shared" si="71"/>
        <v>Tỉnh Hải DươngHuyện Ninh GiangXã Hưng Long</v>
      </c>
      <c r="G4572" t="s">
        <v>3210</v>
      </c>
      <c r="H4572">
        <v>5744</v>
      </c>
    </row>
    <row r="4573" spans="1:8">
      <c r="A4573">
        <v>3528</v>
      </c>
      <c r="B4573" t="s">
        <v>511</v>
      </c>
      <c r="C4573">
        <v>90</v>
      </c>
      <c r="D4573" t="s">
        <v>814</v>
      </c>
      <c r="E4573">
        <v>853</v>
      </c>
      <c r="F4573" s="48" t="str">
        <f t="shared" si="71"/>
        <v>Tỉnh Hải DươngHuyện Ninh GiangXã Văn Hội</v>
      </c>
      <c r="G4573" t="s">
        <v>6013</v>
      </c>
      <c r="H4573">
        <v>5745</v>
      </c>
    </row>
    <row r="4574" spans="1:8">
      <c r="A4574">
        <v>3529</v>
      </c>
      <c r="B4574" t="s">
        <v>511</v>
      </c>
      <c r="C4574">
        <v>90</v>
      </c>
      <c r="D4574" t="s">
        <v>814</v>
      </c>
      <c r="E4574">
        <v>853</v>
      </c>
      <c r="F4574" s="48" t="str">
        <f t="shared" si="71"/>
        <v>Tỉnh Hải DươngHuyện Ninh GiangXã Hiệp Lực</v>
      </c>
      <c r="G4574" t="s">
        <v>6014</v>
      </c>
      <c r="H4574">
        <v>5746</v>
      </c>
    </row>
    <row r="4575" spans="1:8">
      <c r="A4575">
        <v>3530</v>
      </c>
      <c r="B4575" t="s">
        <v>511</v>
      </c>
      <c r="C4575">
        <v>90</v>
      </c>
      <c r="D4575" t="s">
        <v>813</v>
      </c>
      <c r="E4575">
        <v>852</v>
      </c>
      <c r="F4575" s="48" t="str">
        <f t="shared" si="71"/>
        <v>Tỉnh Hải DươngHuyện Tứ KỳThị trấn Tứ Kỳ</v>
      </c>
      <c r="G4575" t="s">
        <v>6015</v>
      </c>
      <c r="H4575">
        <v>5747</v>
      </c>
    </row>
    <row r="4576" spans="1:8">
      <c r="A4576">
        <v>3531</v>
      </c>
      <c r="B4576" t="s">
        <v>511</v>
      </c>
      <c r="C4576">
        <v>90</v>
      </c>
      <c r="D4576" t="s">
        <v>813</v>
      </c>
      <c r="E4576">
        <v>852</v>
      </c>
      <c r="F4576" s="48" t="str">
        <f t="shared" si="71"/>
        <v>Tỉnh Hải DươngHuyện Tứ KỳXã Quang Trung</v>
      </c>
      <c r="G4576" t="s">
        <v>1400</v>
      </c>
      <c r="H4576">
        <v>5748</v>
      </c>
    </row>
    <row r="4577" spans="1:8">
      <c r="A4577">
        <v>3532</v>
      </c>
      <c r="B4577" t="s">
        <v>511</v>
      </c>
      <c r="C4577">
        <v>90</v>
      </c>
      <c r="D4577" t="s">
        <v>813</v>
      </c>
      <c r="E4577">
        <v>852</v>
      </c>
      <c r="F4577" s="48" t="str">
        <f t="shared" si="71"/>
        <v>Tỉnh Hải DươngHuyện Tứ KỳXã Tứ Xuyên</v>
      </c>
      <c r="G4577" t="s">
        <v>6016</v>
      </c>
      <c r="H4577">
        <v>5749</v>
      </c>
    </row>
    <row r="4578" spans="1:8">
      <c r="A4578">
        <v>3533</v>
      </c>
      <c r="B4578" t="s">
        <v>511</v>
      </c>
      <c r="C4578">
        <v>90</v>
      </c>
      <c r="D4578" t="s">
        <v>813</v>
      </c>
      <c r="E4578">
        <v>852</v>
      </c>
      <c r="F4578" s="48" t="str">
        <f t="shared" si="71"/>
        <v>Tỉnh Hải DươngHuyện Tứ KỳXã Tái Sơn</v>
      </c>
      <c r="G4578" t="s">
        <v>6017</v>
      </c>
      <c r="H4578">
        <v>5750</v>
      </c>
    </row>
    <row r="4579" spans="1:8">
      <c r="A4579">
        <v>3534</v>
      </c>
      <c r="B4579" t="s">
        <v>511</v>
      </c>
      <c r="C4579">
        <v>90</v>
      </c>
      <c r="D4579" t="s">
        <v>813</v>
      </c>
      <c r="E4579">
        <v>852</v>
      </c>
      <c r="F4579" s="48" t="str">
        <f t="shared" si="71"/>
        <v>Tỉnh Hải DươngHuyện Tứ KỳXã Ngọc Sơn</v>
      </c>
      <c r="G4579" t="s">
        <v>2740</v>
      </c>
      <c r="H4579">
        <v>5751</v>
      </c>
    </row>
    <row r="4580" spans="1:8">
      <c r="A4580">
        <v>3535</v>
      </c>
      <c r="B4580" t="s">
        <v>511</v>
      </c>
      <c r="C4580">
        <v>90</v>
      </c>
      <c r="D4580" t="s">
        <v>813</v>
      </c>
      <c r="E4580">
        <v>852</v>
      </c>
      <c r="F4580" s="48" t="str">
        <f t="shared" si="71"/>
        <v>Tỉnh Hải DươngHuyện Tứ KỳXã Quảng Nghiệp</v>
      </c>
      <c r="G4580" t="s">
        <v>6018</v>
      </c>
      <c r="H4580">
        <v>5752</v>
      </c>
    </row>
    <row r="4581" spans="1:8">
      <c r="A4581">
        <v>3536</v>
      </c>
      <c r="B4581" t="s">
        <v>511</v>
      </c>
      <c r="C4581">
        <v>90</v>
      </c>
      <c r="D4581" t="s">
        <v>813</v>
      </c>
      <c r="E4581">
        <v>852</v>
      </c>
      <c r="F4581" s="48" t="str">
        <f t="shared" si="71"/>
        <v>Tỉnh Hải DươngHuyện Tứ KỳXã Minh Đức</v>
      </c>
      <c r="G4581" t="s">
        <v>3207</v>
      </c>
      <c r="H4581">
        <v>5753</v>
      </c>
    </row>
    <row r="4582" spans="1:8">
      <c r="A4582">
        <v>3537</v>
      </c>
      <c r="B4582" t="s">
        <v>511</v>
      </c>
      <c r="C4582">
        <v>90</v>
      </c>
      <c r="D4582" t="s">
        <v>813</v>
      </c>
      <c r="E4582">
        <v>852</v>
      </c>
      <c r="F4582" s="48" t="str">
        <f t="shared" si="71"/>
        <v>Tỉnh Hải DươngHuyện Tứ KỳXã Phượng Kỳ</v>
      </c>
      <c r="G4582" t="s">
        <v>6019</v>
      </c>
      <c r="H4582">
        <v>5754</v>
      </c>
    </row>
    <row r="4583" spans="1:8">
      <c r="A4583">
        <v>3538</v>
      </c>
      <c r="B4583" t="s">
        <v>511</v>
      </c>
      <c r="C4583">
        <v>90</v>
      </c>
      <c r="D4583" t="s">
        <v>813</v>
      </c>
      <c r="E4583">
        <v>852</v>
      </c>
      <c r="F4583" s="48" t="str">
        <f t="shared" si="71"/>
        <v>Tỉnh Hải DươngHuyện Tứ KỳXã Hà Kỳ</v>
      </c>
      <c r="G4583" t="s">
        <v>6020</v>
      </c>
      <c r="H4583">
        <v>5755</v>
      </c>
    </row>
    <row r="4584" spans="1:8">
      <c r="A4584">
        <v>3539</v>
      </c>
      <c r="B4584" t="s">
        <v>511</v>
      </c>
      <c r="C4584">
        <v>90</v>
      </c>
      <c r="D4584" t="s">
        <v>813</v>
      </c>
      <c r="E4584">
        <v>852</v>
      </c>
      <c r="F4584" s="48" t="str">
        <f t="shared" si="71"/>
        <v>Tỉnh Hải DươngHuyện Tứ KỳXã Kỳ Sơn</v>
      </c>
      <c r="G4584" t="s">
        <v>2450</v>
      </c>
      <c r="H4584">
        <v>5756</v>
      </c>
    </row>
    <row r="4585" spans="1:8">
      <c r="A4585">
        <v>3540</v>
      </c>
      <c r="B4585" t="s">
        <v>511</v>
      </c>
      <c r="C4585">
        <v>90</v>
      </c>
      <c r="D4585" t="s">
        <v>813</v>
      </c>
      <c r="E4585">
        <v>852</v>
      </c>
      <c r="F4585" s="48" t="str">
        <f t="shared" si="71"/>
        <v>Tỉnh Hải DươngHuyện Tứ KỳXã Đại Đồng</v>
      </c>
      <c r="G4585" t="s">
        <v>2161</v>
      </c>
      <c r="H4585">
        <v>5757</v>
      </c>
    </row>
    <row r="4586" spans="1:8">
      <c r="A4586">
        <v>3541</v>
      </c>
      <c r="B4586" t="s">
        <v>511</v>
      </c>
      <c r="C4586">
        <v>90</v>
      </c>
      <c r="D4586" t="s">
        <v>813</v>
      </c>
      <c r="E4586">
        <v>852</v>
      </c>
      <c r="F4586" s="48" t="str">
        <f t="shared" si="71"/>
        <v>Tỉnh Hải DươngHuyện Tứ KỳXã Hưng Đạo</v>
      </c>
      <c r="G4586" t="s">
        <v>1402</v>
      </c>
      <c r="H4586">
        <v>5758</v>
      </c>
    </row>
    <row r="4587" spans="1:8">
      <c r="A4587">
        <v>3542</v>
      </c>
      <c r="B4587" t="s">
        <v>511</v>
      </c>
      <c r="C4587">
        <v>90</v>
      </c>
      <c r="D4587" t="s">
        <v>813</v>
      </c>
      <c r="E4587">
        <v>852</v>
      </c>
      <c r="F4587" s="48" t="str">
        <f t="shared" si="71"/>
        <v>Tỉnh Hải DươngHuyện Tứ KỳXã Bình Lăng</v>
      </c>
      <c r="G4587" t="s">
        <v>1474</v>
      </c>
      <c r="H4587">
        <v>5759</v>
      </c>
    </row>
    <row r="4588" spans="1:8">
      <c r="A4588">
        <v>3543</v>
      </c>
      <c r="B4588" t="s">
        <v>511</v>
      </c>
      <c r="C4588">
        <v>90</v>
      </c>
      <c r="D4588" t="s">
        <v>813</v>
      </c>
      <c r="E4588">
        <v>852</v>
      </c>
      <c r="F4588" s="48" t="str">
        <f t="shared" si="71"/>
        <v>Tỉnh Hải DươngHuyện Tứ KỳXã An Thanh</v>
      </c>
      <c r="G4588" t="s">
        <v>6021</v>
      </c>
      <c r="H4588">
        <v>5760</v>
      </c>
    </row>
    <row r="4589" spans="1:8">
      <c r="A4589">
        <v>3544</v>
      </c>
      <c r="B4589" t="s">
        <v>511</v>
      </c>
      <c r="C4589">
        <v>90</v>
      </c>
      <c r="D4589" t="s">
        <v>813</v>
      </c>
      <c r="E4589">
        <v>852</v>
      </c>
      <c r="F4589" s="48" t="str">
        <f t="shared" si="71"/>
        <v>Tỉnh Hải DươngHuyện Tứ KỳXã Ngọc Kỳ</v>
      </c>
      <c r="G4589" t="s">
        <v>6022</v>
      </c>
      <c r="H4589">
        <v>5761</v>
      </c>
    </row>
    <row r="4590" spans="1:8">
      <c r="A4590">
        <v>3545</v>
      </c>
      <c r="B4590" t="s">
        <v>511</v>
      </c>
      <c r="C4590">
        <v>90</v>
      </c>
      <c r="D4590" t="s">
        <v>813</v>
      </c>
      <c r="E4590">
        <v>852</v>
      </c>
      <c r="F4590" s="48" t="str">
        <f t="shared" si="71"/>
        <v>Tỉnh Hải DươngHuyện Tứ KỳXã Quang Khải</v>
      </c>
      <c r="G4590" t="s">
        <v>6023</v>
      </c>
      <c r="H4590">
        <v>5762</v>
      </c>
    </row>
    <row r="4591" spans="1:8">
      <c r="A4591">
        <v>3546</v>
      </c>
      <c r="B4591" t="s">
        <v>511</v>
      </c>
      <c r="C4591">
        <v>90</v>
      </c>
      <c r="D4591" t="s">
        <v>813</v>
      </c>
      <c r="E4591">
        <v>852</v>
      </c>
      <c r="F4591" s="48" t="str">
        <f t="shared" si="71"/>
        <v>Tỉnh Hải DươngHuyện Tứ KỳXã Tây Kỳ</v>
      </c>
      <c r="G4591" t="s">
        <v>6024</v>
      </c>
      <c r="H4591">
        <v>5763</v>
      </c>
    </row>
    <row r="4592" spans="1:8">
      <c r="A4592">
        <v>3547</v>
      </c>
      <c r="B4592" t="s">
        <v>511</v>
      </c>
      <c r="C4592">
        <v>90</v>
      </c>
      <c r="D4592" t="s">
        <v>813</v>
      </c>
      <c r="E4592">
        <v>852</v>
      </c>
      <c r="F4592" s="48" t="str">
        <f t="shared" si="71"/>
        <v>Tỉnh Hải DươngHuyện Tứ KỳXã Nguyên Giáp</v>
      </c>
      <c r="G4592" t="s">
        <v>6025</v>
      </c>
      <c r="H4592">
        <v>5764</v>
      </c>
    </row>
    <row r="4593" spans="1:8">
      <c r="A4593">
        <v>3548</v>
      </c>
      <c r="B4593" t="s">
        <v>511</v>
      </c>
      <c r="C4593">
        <v>90</v>
      </c>
      <c r="D4593" t="s">
        <v>813</v>
      </c>
      <c r="E4593">
        <v>852</v>
      </c>
      <c r="F4593" s="48" t="str">
        <f t="shared" si="71"/>
        <v>Tỉnh Hải DươngHuyện Tứ KỳXã Đông Kỳ</v>
      </c>
      <c r="G4593" t="s">
        <v>6026</v>
      </c>
      <c r="H4593">
        <v>5765</v>
      </c>
    </row>
    <row r="4594" spans="1:8">
      <c r="A4594">
        <v>3549</v>
      </c>
      <c r="B4594" t="s">
        <v>511</v>
      </c>
      <c r="C4594">
        <v>90</v>
      </c>
      <c r="D4594" t="s">
        <v>813</v>
      </c>
      <c r="E4594">
        <v>852</v>
      </c>
      <c r="F4594" s="48" t="str">
        <f t="shared" si="71"/>
        <v>Tỉnh Hải DươngHuyện Tứ KỳXã Dân Chủ</v>
      </c>
      <c r="G4594" t="s">
        <v>1398</v>
      </c>
      <c r="H4594">
        <v>5766</v>
      </c>
    </row>
    <row r="4595" spans="1:8">
      <c r="A4595">
        <v>3550</v>
      </c>
      <c r="B4595" t="s">
        <v>511</v>
      </c>
      <c r="C4595">
        <v>90</v>
      </c>
      <c r="D4595" t="s">
        <v>813</v>
      </c>
      <c r="E4595">
        <v>852</v>
      </c>
      <c r="F4595" s="48" t="str">
        <f t="shared" si="71"/>
        <v>Tỉnh Hải DươngHuyện Tứ KỳXã Tân Kỳ</v>
      </c>
      <c r="G4595" t="s">
        <v>6027</v>
      </c>
      <c r="H4595">
        <v>5767</v>
      </c>
    </row>
    <row r="4596" spans="1:8">
      <c r="A4596">
        <v>3551</v>
      </c>
      <c r="B4596" t="s">
        <v>511</v>
      </c>
      <c r="C4596">
        <v>90</v>
      </c>
      <c r="D4596" t="s">
        <v>813</v>
      </c>
      <c r="E4596">
        <v>852</v>
      </c>
      <c r="F4596" s="48" t="str">
        <f t="shared" si="71"/>
        <v>Tỉnh Hải DươngHuyện Tứ KỳXã Quang Phục</v>
      </c>
      <c r="G4596" t="s">
        <v>5911</v>
      </c>
      <c r="H4596">
        <v>5768</v>
      </c>
    </row>
    <row r="4597" spans="1:8">
      <c r="A4597">
        <v>3552</v>
      </c>
      <c r="B4597" t="s">
        <v>511</v>
      </c>
      <c r="C4597">
        <v>90</v>
      </c>
      <c r="D4597" t="s">
        <v>813</v>
      </c>
      <c r="E4597">
        <v>852</v>
      </c>
      <c r="F4597" s="48" t="str">
        <f t="shared" si="71"/>
        <v>Tỉnh Hải DươngHuyện Tứ KỳXã Đại Hợp</v>
      </c>
      <c r="G4597" t="s">
        <v>5879</v>
      </c>
      <c r="H4597">
        <v>5769</v>
      </c>
    </row>
    <row r="4598" spans="1:8">
      <c r="A4598">
        <v>3553</v>
      </c>
      <c r="B4598" t="s">
        <v>511</v>
      </c>
      <c r="C4598">
        <v>90</v>
      </c>
      <c r="D4598" t="s">
        <v>813</v>
      </c>
      <c r="E4598">
        <v>852</v>
      </c>
      <c r="F4598" s="48" t="str">
        <f t="shared" si="71"/>
        <v>Tỉnh Hải DươngHuyện Tứ KỳXã Văn Tố</v>
      </c>
      <c r="G4598" t="s">
        <v>6028</v>
      </c>
      <c r="H4598">
        <v>5770</v>
      </c>
    </row>
    <row r="4599" spans="1:8">
      <c r="A4599">
        <v>3554</v>
      </c>
      <c r="B4599" t="s">
        <v>511</v>
      </c>
      <c r="C4599">
        <v>90</v>
      </c>
      <c r="D4599" t="s">
        <v>813</v>
      </c>
      <c r="E4599">
        <v>852</v>
      </c>
      <c r="F4599" s="48" t="str">
        <f t="shared" si="71"/>
        <v>Tỉnh Hải DươngHuyện Tứ KỳXã Cộng Lạc</v>
      </c>
      <c r="G4599" t="s">
        <v>6029</v>
      </c>
      <c r="H4599">
        <v>5771</v>
      </c>
    </row>
    <row r="4600" spans="1:8">
      <c r="A4600">
        <v>3555</v>
      </c>
      <c r="B4600" t="s">
        <v>511</v>
      </c>
      <c r="C4600">
        <v>90</v>
      </c>
      <c r="D4600" t="s">
        <v>813</v>
      </c>
      <c r="E4600">
        <v>852</v>
      </c>
      <c r="F4600" s="48" t="str">
        <f t="shared" si="71"/>
        <v>Tỉnh Hải DươngHuyện Tứ KỳXã Tiên Động</v>
      </c>
      <c r="G4600" t="s">
        <v>6030</v>
      </c>
      <c r="H4600">
        <v>5772</v>
      </c>
    </row>
    <row r="4601" spans="1:8">
      <c r="A4601">
        <v>3556</v>
      </c>
      <c r="B4601" t="s">
        <v>511</v>
      </c>
      <c r="C4601">
        <v>90</v>
      </c>
      <c r="D4601" t="s">
        <v>813</v>
      </c>
      <c r="E4601">
        <v>852</v>
      </c>
      <c r="F4601" s="48" t="str">
        <f t="shared" si="71"/>
        <v>Tỉnh Hải DươngHuyện Tứ KỳXã Hà Thanh</v>
      </c>
      <c r="G4601" t="s">
        <v>6031</v>
      </c>
      <c r="H4601">
        <v>5773</v>
      </c>
    </row>
    <row r="4602" spans="1:8">
      <c r="A4602">
        <v>3557</v>
      </c>
      <c r="B4602" t="s">
        <v>511</v>
      </c>
      <c r="C4602">
        <v>90</v>
      </c>
      <c r="D4602" t="s">
        <v>807</v>
      </c>
      <c r="E4602">
        <v>846</v>
      </c>
      <c r="F4602" s="48" t="str">
        <f t="shared" si="71"/>
        <v>Tỉnh Hải DươngHuyện Kinh MônThị trấn Kinh Môn</v>
      </c>
      <c r="G4602" t="s">
        <v>6032</v>
      </c>
      <c r="H4602">
        <v>5774</v>
      </c>
    </row>
    <row r="4603" spans="1:8">
      <c r="A4603">
        <v>3558</v>
      </c>
      <c r="B4603" t="s">
        <v>511</v>
      </c>
      <c r="C4603">
        <v>90</v>
      </c>
      <c r="D4603" t="s">
        <v>807</v>
      </c>
      <c r="E4603">
        <v>846</v>
      </c>
      <c r="F4603" s="48" t="str">
        <f t="shared" si="71"/>
        <v>Tỉnh Hải DươngHuyện Kinh MônXã Thất Hùng</v>
      </c>
      <c r="G4603" t="s">
        <v>6033</v>
      </c>
      <c r="H4603">
        <v>5775</v>
      </c>
    </row>
    <row r="4604" spans="1:8">
      <c r="A4604">
        <v>3559</v>
      </c>
      <c r="B4604" t="s">
        <v>511</v>
      </c>
      <c r="C4604">
        <v>90</v>
      </c>
      <c r="D4604" t="s">
        <v>807</v>
      </c>
      <c r="E4604">
        <v>846</v>
      </c>
      <c r="F4604" s="48" t="str">
        <f t="shared" si="71"/>
        <v>Tỉnh Hải DươngHuyện Kinh MônXã Phạm Mệnh</v>
      </c>
      <c r="G4604" t="s">
        <v>6034</v>
      </c>
      <c r="H4604">
        <v>5776</v>
      </c>
    </row>
    <row r="4605" spans="1:8">
      <c r="A4605">
        <v>3560</v>
      </c>
      <c r="B4605" t="s">
        <v>511</v>
      </c>
      <c r="C4605">
        <v>90</v>
      </c>
      <c r="D4605" t="s">
        <v>807</v>
      </c>
      <c r="E4605">
        <v>846</v>
      </c>
      <c r="F4605" s="48" t="str">
        <f t="shared" si="71"/>
        <v>Tỉnh Hải DươngHuyện Kinh MônXã Hoành Sơn</v>
      </c>
      <c r="G4605" t="s">
        <v>4726</v>
      </c>
      <c r="H4605">
        <v>5777</v>
      </c>
    </row>
    <row r="4606" spans="1:8">
      <c r="A4606">
        <v>3561</v>
      </c>
      <c r="B4606" t="s">
        <v>511</v>
      </c>
      <c r="C4606">
        <v>90</v>
      </c>
      <c r="D4606" t="s">
        <v>807</v>
      </c>
      <c r="E4606">
        <v>846</v>
      </c>
      <c r="F4606" s="48" t="str">
        <f t="shared" si="71"/>
        <v>Tỉnh Hải DươngHuyện Kinh MônXã Lạc Long</v>
      </c>
      <c r="G4606" t="s">
        <v>6035</v>
      </c>
      <c r="H4606">
        <v>5778</v>
      </c>
    </row>
    <row r="4607" spans="1:8">
      <c r="A4607">
        <v>3562</v>
      </c>
      <c r="B4607" t="s">
        <v>511</v>
      </c>
      <c r="C4607">
        <v>90</v>
      </c>
      <c r="D4607" t="s">
        <v>807</v>
      </c>
      <c r="E4607">
        <v>846</v>
      </c>
      <c r="F4607" s="48" t="str">
        <f t="shared" si="71"/>
        <v>Tỉnh Hải DươngHuyện Kinh MônXã Long Xuyên</v>
      </c>
      <c r="G4607" t="s">
        <v>3557</v>
      </c>
      <c r="H4607">
        <v>5779</v>
      </c>
    </row>
    <row r="4608" spans="1:8">
      <c r="A4608">
        <v>3563</v>
      </c>
      <c r="B4608" t="s">
        <v>511</v>
      </c>
      <c r="C4608">
        <v>90</v>
      </c>
      <c r="D4608" t="s">
        <v>807</v>
      </c>
      <c r="E4608">
        <v>846</v>
      </c>
      <c r="F4608" s="48" t="str">
        <f t="shared" si="71"/>
        <v>Tỉnh Hải DươngHuyện Kinh MônXã Quang Trung</v>
      </c>
      <c r="G4608" t="s">
        <v>1400</v>
      </c>
      <c r="H4608">
        <v>5780</v>
      </c>
    </row>
    <row r="4609" spans="1:8">
      <c r="A4609">
        <v>3564</v>
      </c>
      <c r="B4609" t="s">
        <v>511</v>
      </c>
      <c r="C4609">
        <v>90</v>
      </c>
      <c r="D4609" t="s">
        <v>807</v>
      </c>
      <c r="E4609">
        <v>846</v>
      </c>
      <c r="F4609" s="48" t="str">
        <f t="shared" si="71"/>
        <v>Tỉnh Hải DươngHuyện Kinh MônXã Tân Dân</v>
      </c>
      <c r="G4609" t="s">
        <v>1872</v>
      </c>
      <c r="H4609">
        <v>5781</v>
      </c>
    </row>
    <row r="4610" spans="1:8">
      <c r="A4610">
        <v>3565</v>
      </c>
      <c r="B4610" t="s">
        <v>511</v>
      </c>
      <c r="C4610">
        <v>90</v>
      </c>
      <c r="D4610" t="s">
        <v>807</v>
      </c>
      <c r="E4610">
        <v>846</v>
      </c>
      <c r="F4610" s="48" t="str">
        <f t="shared" ref="F4610:F4673" si="72">B4610&amp;D4610&amp;G4610</f>
        <v>Tỉnh Hải DươngHuyện Kinh MônXã An Phụ</v>
      </c>
      <c r="G4610" t="s">
        <v>6036</v>
      </c>
      <c r="H4610">
        <v>5782</v>
      </c>
    </row>
    <row r="4611" spans="1:8">
      <c r="A4611">
        <v>3566</v>
      </c>
      <c r="B4611" t="s">
        <v>511</v>
      </c>
      <c r="C4611">
        <v>90</v>
      </c>
      <c r="D4611" t="s">
        <v>807</v>
      </c>
      <c r="E4611">
        <v>846</v>
      </c>
      <c r="F4611" s="48" t="str">
        <f t="shared" si="72"/>
        <v>Tỉnh Hải DươngHuyện Kinh MônXã Thái Thịnh</v>
      </c>
      <c r="G4611" t="s">
        <v>2847</v>
      </c>
      <c r="H4611">
        <v>5783</v>
      </c>
    </row>
    <row r="4612" spans="1:8">
      <c r="A4612">
        <v>3567</v>
      </c>
      <c r="B4612" t="s">
        <v>511</v>
      </c>
      <c r="C4612">
        <v>90</v>
      </c>
      <c r="D4612" t="s">
        <v>807</v>
      </c>
      <c r="E4612">
        <v>846</v>
      </c>
      <c r="F4612" s="48" t="str">
        <f t="shared" si="72"/>
        <v>Tỉnh Hải DươngHuyện Kinh MônXã Hiến Thành</v>
      </c>
      <c r="G4612" t="s">
        <v>6037</v>
      </c>
      <c r="H4612">
        <v>5784</v>
      </c>
    </row>
    <row r="4613" spans="1:8">
      <c r="A4613">
        <v>3568</v>
      </c>
      <c r="B4613" t="s">
        <v>511</v>
      </c>
      <c r="C4613">
        <v>90</v>
      </c>
      <c r="D4613" t="s">
        <v>807</v>
      </c>
      <c r="E4613">
        <v>846</v>
      </c>
      <c r="F4613" s="48" t="str">
        <f t="shared" si="72"/>
        <v>Tỉnh Hải DươngHuyện Kinh MônThị trấn Phú Thứ</v>
      </c>
      <c r="G4613" t="s">
        <v>6038</v>
      </c>
      <c r="H4613">
        <v>5785</v>
      </c>
    </row>
    <row r="4614" spans="1:8">
      <c r="A4614">
        <v>3569</v>
      </c>
      <c r="B4614" t="s">
        <v>511</v>
      </c>
      <c r="C4614">
        <v>90</v>
      </c>
      <c r="D4614" t="s">
        <v>807</v>
      </c>
      <c r="E4614">
        <v>846</v>
      </c>
      <c r="F4614" s="48" t="str">
        <f t="shared" si="72"/>
        <v>Tỉnh Hải DươngHuyện Kinh MônXã Lê Ninh</v>
      </c>
      <c r="G4614" t="s">
        <v>6039</v>
      </c>
      <c r="H4614">
        <v>5786</v>
      </c>
    </row>
    <row r="4615" spans="1:8">
      <c r="A4615">
        <v>3570</v>
      </c>
      <c r="B4615" t="s">
        <v>511</v>
      </c>
      <c r="C4615">
        <v>90</v>
      </c>
      <c r="D4615" t="s">
        <v>807</v>
      </c>
      <c r="E4615">
        <v>846</v>
      </c>
      <c r="F4615" s="48" t="str">
        <f t="shared" si="72"/>
        <v>Tỉnh Hải DươngHuyện Kinh MônXã Thái Sơn</v>
      </c>
      <c r="G4615" t="s">
        <v>2260</v>
      </c>
      <c r="H4615">
        <v>5787</v>
      </c>
    </row>
    <row r="4616" spans="1:8">
      <c r="A4616">
        <v>3571</v>
      </c>
      <c r="B4616" t="s">
        <v>511</v>
      </c>
      <c r="C4616">
        <v>90</v>
      </c>
      <c r="D4616" t="s">
        <v>807</v>
      </c>
      <c r="E4616">
        <v>846</v>
      </c>
      <c r="F4616" s="48" t="str">
        <f t="shared" si="72"/>
        <v>Tỉnh Hải DươngHuyện Kinh MônXã Hiệp An</v>
      </c>
      <c r="G4616" t="s">
        <v>5189</v>
      </c>
      <c r="H4616">
        <v>5788</v>
      </c>
    </row>
    <row r="4617" spans="1:8">
      <c r="A4617">
        <v>3572</v>
      </c>
      <c r="B4617" t="s">
        <v>511</v>
      </c>
      <c r="C4617">
        <v>90</v>
      </c>
      <c r="D4617" t="s">
        <v>807</v>
      </c>
      <c r="E4617">
        <v>846</v>
      </c>
      <c r="F4617" s="48" t="str">
        <f t="shared" si="72"/>
        <v>Tỉnh Hải DươngHuyện Kinh MônXã Minh Hòa</v>
      </c>
      <c r="G4617" t="s">
        <v>2104</v>
      </c>
      <c r="H4617">
        <v>5789</v>
      </c>
    </row>
    <row r="4618" spans="1:8">
      <c r="A4618">
        <v>3573</v>
      </c>
      <c r="B4618" t="s">
        <v>511</v>
      </c>
      <c r="C4618">
        <v>90</v>
      </c>
      <c r="D4618" t="s">
        <v>807</v>
      </c>
      <c r="E4618">
        <v>846</v>
      </c>
      <c r="F4618" s="48" t="str">
        <f t="shared" si="72"/>
        <v>Tỉnh Hải DươngHuyện Kinh MônXã Phúc Thành B</v>
      </c>
      <c r="G4618" t="s">
        <v>6040</v>
      </c>
      <c r="H4618">
        <v>5790</v>
      </c>
    </row>
    <row r="4619" spans="1:8">
      <c r="A4619">
        <v>3574</v>
      </c>
      <c r="B4619" t="s">
        <v>511</v>
      </c>
      <c r="C4619">
        <v>90</v>
      </c>
      <c r="D4619" t="s">
        <v>807</v>
      </c>
      <c r="E4619">
        <v>846</v>
      </c>
      <c r="F4619" s="48" t="str">
        <f t="shared" si="72"/>
        <v>Tỉnh Hải DươngHuyện Kinh MônXã An Sinh</v>
      </c>
      <c r="G4619" t="s">
        <v>2498</v>
      </c>
      <c r="H4619">
        <v>5791</v>
      </c>
    </row>
    <row r="4620" spans="1:8">
      <c r="A4620">
        <v>3575</v>
      </c>
      <c r="B4620" t="s">
        <v>511</v>
      </c>
      <c r="C4620">
        <v>90</v>
      </c>
      <c r="D4620" t="s">
        <v>807</v>
      </c>
      <c r="E4620">
        <v>846</v>
      </c>
      <c r="F4620" s="48" t="str">
        <f t="shared" si="72"/>
        <v>Tỉnh Hải DươngHuyện Kinh MônXã Hiệp Hòa</v>
      </c>
      <c r="G4620" t="s">
        <v>6041</v>
      </c>
      <c r="H4620">
        <v>5792</v>
      </c>
    </row>
    <row r="4621" spans="1:8">
      <c r="A4621">
        <v>3576</v>
      </c>
      <c r="B4621" t="s">
        <v>511</v>
      </c>
      <c r="C4621">
        <v>90</v>
      </c>
      <c r="D4621" t="s">
        <v>807</v>
      </c>
      <c r="E4621">
        <v>846</v>
      </c>
      <c r="F4621" s="48" t="str">
        <f t="shared" si="72"/>
        <v>Tỉnh Hải DươngHuyện Kinh MônXã Hiệp Sơn</v>
      </c>
      <c r="G4621" t="s">
        <v>6042</v>
      </c>
      <c r="H4621">
        <v>5793</v>
      </c>
    </row>
    <row r="4622" spans="1:8">
      <c r="A4622">
        <v>3577</v>
      </c>
      <c r="B4622" t="s">
        <v>511</v>
      </c>
      <c r="C4622">
        <v>90</v>
      </c>
      <c r="D4622" t="s">
        <v>807</v>
      </c>
      <c r="E4622">
        <v>846</v>
      </c>
      <c r="F4622" s="48" t="str">
        <f t="shared" si="72"/>
        <v>Tỉnh Hải DươngHuyện Kinh MônThị trấn Minh Tân</v>
      </c>
      <c r="G4622" t="s">
        <v>6043</v>
      </c>
      <c r="H4622">
        <v>5794</v>
      </c>
    </row>
    <row r="4623" spans="1:8">
      <c r="A4623">
        <v>3578</v>
      </c>
      <c r="B4623" t="s">
        <v>511</v>
      </c>
      <c r="C4623">
        <v>90</v>
      </c>
      <c r="D4623" t="s">
        <v>807</v>
      </c>
      <c r="E4623">
        <v>846</v>
      </c>
      <c r="F4623" s="48" t="str">
        <f t="shared" si="72"/>
        <v>Tỉnh Hải DươngHuyện Kinh MônXã Thăng Long</v>
      </c>
      <c r="G4623" t="s">
        <v>5414</v>
      </c>
      <c r="H4623">
        <v>5795</v>
      </c>
    </row>
    <row r="4624" spans="1:8">
      <c r="A4624">
        <v>3579</v>
      </c>
      <c r="B4624" t="s">
        <v>511</v>
      </c>
      <c r="C4624">
        <v>90</v>
      </c>
      <c r="D4624" t="s">
        <v>807</v>
      </c>
      <c r="E4624">
        <v>846</v>
      </c>
      <c r="F4624" s="48" t="str">
        <f t="shared" si="72"/>
        <v>Tỉnh Hải DươngHuyện Kinh MônXã Bạch Đằng</v>
      </c>
      <c r="G4624" t="s">
        <v>1384</v>
      </c>
      <c r="H4624">
        <v>5796</v>
      </c>
    </row>
    <row r="4625" spans="1:8">
      <c r="A4625">
        <v>3580</v>
      </c>
      <c r="B4625" t="s">
        <v>511</v>
      </c>
      <c r="C4625">
        <v>90</v>
      </c>
      <c r="D4625" t="s">
        <v>807</v>
      </c>
      <c r="E4625">
        <v>846</v>
      </c>
      <c r="F4625" s="48" t="str">
        <f t="shared" si="72"/>
        <v>Tỉnh Hải DươngHuyện Kinh MônXã Duy Tân</v>
      </c>
      <c r="G4625" t="s">
        <v>4882</v>
      </c>
      <c r="H4625">
        <v>5797</v>
      </c>
    </row>
    <row r="4626" spans="1:8">
      <c r="A4626">
        <v>3581</v>
      </c>
      <c r="B4626" t="s">
        <v>511</v>
      </c>
      <c r="C4626">
        <v>90</v>
      </c>
      <c r="D4626" t="s">
        <v>807</v>
      </c>
      <c r="E4626">
        <v>846</v>
      </c>
      <c r="F4626" s="48" t="str">
        <f t="shared" si="72"/>
        <v>Tỉnh Hải DươngHuyện Kinh MônXã Thượng Quận</v>
      </c>
      <c r="G4626" t="s">
        <v>6044</v>
      </c>
      <c r="H4626">
        <v>5798</v>
      </c>
    </row>
    <row r="4627" spans="1:8">
      <c r="A4627">
        <v>3582</v>
      </c>
      <c r="B4627" t="s">
        <v>511</v>
      </c>
      <c r="C4627">
        <v>90</v>
      </c>
      <c r="D4627" t="s">
        <v>811</v>
      </c>
      <c r="E4627">
        <v>850</v>
      </c>
      <c r="F4627" s="48" t="str">
        <f t="shared" si="72"/>
        <v>Tỉnh Hải DươngHuyện Bình GiangXã Hưng Thịnh</v>
      </c>
      <c r="G4627" t="s">
        <v>1442</v>
      </c>
      <c r="H4627">
        <v>5799</v>
      </c>
    </row>
    <row r="4628" spans="1:8">
      <c r="A4628">
        <v>3583</v>
      </c>
      <c r="B4628" t="s">
        <v>511</v>
      </c>
      <c r="C4628">
        <v>90</v>
      </c>
      <c r="D4628" t="s">
        <v>811</v>
      </c>
      <c r="E4628">
        <v>850</v>
      </c>
      <c r="F4628" s="48" t="str">
        <f t="shared" si="72"/>
        <v>Tỉnh Hải DươngHuyện Bình GiangXã Tráng Liệt</v>
      </c>
      <c r="G4628" t="s">
        <v>6045</v>
      </c>
      <c r="H4628">
        <v>5800</v>
      </c>
    </row>
    <row r="4629" spans="1:8">
      <c r="A4629">
        <v>3584</v>
      </c>
      <c r="B4629" t="s">
        <v>511</v>
      </c>
      <c r="C4629">
        <v>90</v>
      </c>
      <c r="D4629" t="s">
        <v>811</v>
      </c>
      <c r="E4629">
        <v>850</v>
      </c>
      <c r="F4629" s="48" t="str">
        <f t="shared" si="72"/>
        <v>Tỉnh Hải DươngHuyện Bình GiangXã Tân Hồng</v>
      </c>
      <c r="G4629" t="s">
        <v>6046</v>
      </c>
      <c r="H4629">
        <v>5801</v>
      </c>
    </row>
    <row r="4630" spans="1:8">
      <c r="A4630">
        <v>3585</v>
      </c>
      <c r="B4630" t="s">
        <v>511</v>
      </c>
      <c r="C4630">
        <v>90</v>
      </c>
      <c r="D4630" t="s">
        <v>811</v>
      </c>
      <c r="E4630">
        <v>850</v>
      </c>
      <c r="F4630" s="48" t="str">
        <f t="shared" si="72"/>
        <v>Tỉnh Hải DươngHuyện Bình GiangXã Thúc Kháng</v>
      </c>
      <c r="G4630" t="s">
        <v>6047</v>
      </c>
      <c r="H4630">
        <v>5802</v>
      </c>
    </row>
    <row r="4631" spans="1:8">
      <c r="A4631">
        <v>3586</v>
      </c>
      <c r="B4631" t="s">
        <v>511</v>
      </c>
      <c r="C4631">
        <v>90</v>
      </c>
      <c r="D4631" t="s">
        <v>811</v>
      </c>
      <c r="E4631">
        <v>850</v>
      </c>
      <c r="F4631" s="48" t="str">
        <f t="shared" si="72"/>
        <v>Tỉnh Hải DươngHuyện Bình GiangXã Vĩnh Hồng</v>
      </c>
      <c r="G4631" t="s">
        <v>6048</v>
      </c>
      <c r="H4631">
        <v>5803</v>
      </c>
    </row>
    <row r="4632" spans="1:8">
      <c r="A4632">
        <v>3587</v>
      </c>
      <c r="B4632" t="s">
        <v>511</v>
      </c>
      <c r="C4632">
        <v>90</v>
      </c>
      <c r="D4632" t="s">
        <v>811</v>
      </c>
      <c r="E4632">
        <v>850</v>
      </c>
      <c r="F4632" s="48" t="str">
        <f t="shared" si="72"/>
        <v>Tỉnh Hải DươngHuyện Bình GiangXã Thái Hòa</v>
      </c>
      <c r="G4632" t="s">
        <v>2858</v>
      </c>
      <c r="H4632">
        <v>5804</v>
      </c>
    </row>
    <row r="4633" spans="1:8">
      <c r="A4633">
        <v>3588</v>
      </c>
      <c r="B4633" t="s">
        <v>511</v>
      </c>
      <c r="C4633">
        <v>90</v>
      </c>
      <c r="D4633" t="s">
        <v>811</v>
      </c>
      <c r="E4633">
        <v>850</v>
      </c>
      <c r="F4633" s="48" t="str">
        <f t="shared" si="72"/>
        <v>Tỉnh Hải DươngHuyện Bình GiangThị trấn Kẻ Sặt</v>
      </c>
      <c r="G4633" t="s">
        <v>6049</v>
      </c>
      <c r="H4633">
        <v>5805</v>
      </c>
    </row>
    <row r="4634" spans="1:8">
      <c r="A4634">
        <v>3589</v>
      </c>
      <c r="B4634" t="s">
        <v>511</v>
      </c>
      <c r="C4634">
        <v>90</v>
      </c>
      <c r="D4634" t="s">
        <v>811</v>
      </c>
      <c r="E4634">
        <v>850</v>
      </c>
      <c r="F4634" s="48" t="str">
        <f t="shared" si="72"/>
        <v>Tỉnh Hải DươngHuyện Bình GiangXã Hùng Thắng</v>
      </c>
      <c r="G4634" t="s">
        <v>5909</v>
      </c>
      <c r="H4634">
        <v>5806</v>
      </c>
    </row>
    <row r="4635" spans="1:8">
      <c r="A4635">
        <v>3590</v>
      </c>
      <c r="B4635" t="s">
        <v>511</v>
      </c>
      <c r="C4635">
        <v>90</v>
      </c>
      <c r="D4635" t="s">
        <v>811</v>
      </c>
      <c r="E4635">
        <v>850</v>
      </c>
      <c r="F4635" s="48" t="str">
        <f t="shared" si="72"/>
        <v>Tỉnh Hải DươngHuyện Bình GiangXã Long Xuyên</v>
      </c>
      <c r="G4635" t="s">
        <v>3557</v>
      </c>
      <c r="H4635">
        <v>5807</v>
      </c>
    </row>
    <row r="4636" spans="1:8">
      <c r="A4636">
        <v>3591</v>
      </c>
      <c r="B4636" t="s">
        <v>511</v>
      </c>
      <c r="C4636">
        <v>90</v>
      </c>
      <c r="D4636" t="s">
        <v>811</v>
      </c>
      <c r="E4636">
        <v>850</v>
      </c>
      <c r="F4636" s="48" t="str">
        <f t="shared" si="72"/>
        <v>Tỉnh Hải DươngHuyện Bình GiangXã Nhân Quyền</v>
      </c>
      <c r="G4636" t="s">
        <v>6050</v>
      </c>
      <c r="H4636">
        <v>5808</v>
      </c>
    </row>
    <row r="4637" spans="1:8">
      <c r="A4637">
        <v>3592</v>
      </c>
      <c r="B4637" t="s">
        <v>511</v>
      </c>
      <c r="C4637">
        <v>90</v>
      </c>
      <c r="D4637" t="s">
        <v>811</v>
      </c>
      <c r="E4637">
        <v>850</v>
      </c>
      <c r="F4637" s="48" t="str">
        <f t="shared" si="72"/>
        <v>Tỉnh Hải DươngHuyện Bình GiangXã Thái Dương</v>
      </c>
      <c r="G4637" t="s">
        <v>6051</v>
      </c>
      <c r="H4637">
        <v>5809</v>
      </c>
    </row>
    <row r="4638" spans="1:8">
      <c r="A4638">
        <v>3593</v>
      </c>
      <c r="B4638" t="s">
        <v>511</v>
      </c>
      <c r="C4638">
        <v>90</v>
      </c>
      <c r="D4638" t="s">
        <v>811</v>
      </c>
      <c r="E4638">
        <v>850</v>
      </c>
      <c r="F4638" s="48" t="str">
        <f t="shared" si="72"/>
        <v>Tỉnh Hải DươngHuyện Bình GiangXã Hồng Khê</v>
      </c>
      <c r="G4638" t="s">
        <v>6052</v>
      </c>
      <c r="H4638">
        <v>5810</v>
      </c>
    </row>
    <row r="4639" spans="1:8">
      <c r="A4639">
        <v>3594</v>
      </c>
      <c r="B4639" t="s">
        <v>511</v>
      </c>
      <c r="C4639">
        <v>90</v>
      </c>
      <c r="D4639" t="s">
        <v>811</v>
      </c>
      <c r="E4639">
        <v>850</v>
      </c>
      <c r="F4639" s="48" t="str">
        <f t="shared" si="72"/>
        <v>Tỉnh Hải DươngHuyện Bình GiangXã Bình Xuyên</v>
      </c>
      <c r="G4639" t="s">
        <v>6053</v>
      </c>
      <c r="H4639">
        <v>5811</v>
      </c>
    </row>
    <row r="4640" spans="1:8">
      <c r="A4640">
        <v>3595</v>
      </c>
      <c r="B4640" t="s">
        <v>511</v>
      </c>
      <c r="C4640">
        <v>90</v>
      </c>
      <c r="D4640" t="s">
        <v>811</v>
      </c>
      <c r="E4640">
        <v>850</v>
      </c>
      <c r="F4640" s="48" t="str">
        <f t="shared" si="72"/>
        <v>Tỉnh Hải DươngHuyện Bình GiangXã Thái Học</v>
      </c>
      <c r="G4640" t="s">
        <v>1407</v>
      </c>
      <c r="H4640">
        <v>5812</v>
      </c>
    </row>
    <row r="4641" spans="1:8">
      <c r="A4641">
        <v>3596</v>
      </c>
      <c r="B4641" t="s">
        <v>511</v>
      </c>
      <c r="C4641">
        <v>90</v>
      </c>
      <c r="D4641" t="s">
        <v>811</v>
      </c>
      <c r="E4641">
        <v>850</v>
      </c>
      <c r="F4641" s="48" t="str">
        <f t="shared" si="72"/>
        <v>Tỉnh Hải DươngHuyện Bình GiangXã Cổ Bì</v>
      </c>
      <c r="G4641" t="s">
        <v>6054</v>
      </c>
      <c r="H4641">
        <v>5813</v>
      </c>
    </row>
    <row r="4642" spans="1:8">
      <c r="A4642">
        <v>3597</v>
      </c>
      <c r="B4642" t="s">
        <v>511</v>
      </c>
      <c r="C4642">
        <v>90</v>
      </c>
      <c r="D4642" t="s">
        <v>811</v>
      </c>
      <c r="E4642">
        <v>850</v>
      </c>
      <c r="F4642" s="48" t="str">
        <f t="shared" si="72"/>
        <v>Tỉnh Hải DươngHuyện Bình GiangXã Vĩnh Tuy</v>
      </c>
      <c r="G4642" t="s">
        <v>6055</v>
      </c>
      <c r="H4642">
        <v>5814</v>
      </c>
    </row>
    <row r="4643" spans="1:8">
      <c r="A4643">
        <v>3598</v>
      </c>
      <c r="B4643" t="s">
        <v>511</v>
      </c>
      <c r="C4643">
        <v>90</v>
      </c>
      <c r="D4643" t="s">
        <v>811</v>
      </c>
      <c r="E4643">
        <v>850</v>
      </c>
      <c r="F4643" s="48" t="str">
        <f t="shared" si="72"/>
        <v>Tỉnh Hải DươngHuyện Bình GiangXã Tân Việt</v>
      </c>
      <c r="G4643" t="s">
        <v>2502</v>
      </c>
      <c r="H4643">
        <v>5815</v>
      </c>
    </row>
    <row r="4644" spans="1:8">
      <c r="A4644">
        <v>3599</v>
      </c>
      <c r="B4644" t="s">
        <v>511</v>
      </c>
      <c r="C4644">
        <v>90</v>
      </c>
      <c r="D4644" t="s">
        <v>811</v>
      </c>
      <c r="E4644">
        <v>850</v>
      </c>
      <c r="F4644" s="48" t="str">
        <f t="shared" si="72"/>
        <v>Tỉnh Hải DươngHuyện Bình GiangXã Bình Minh</v>
      </c>
      <c r="G4644" t="s">
        <v>1340</v>
      </c>
      <c r="H4644">
        <v>5816</v>
      </c>
    </row>
    <row r="4645" spans="1:8">
      <c r="A4645">
        <v>11521</v>
      </c>
      <c r="B4645" t="s">
        <v>511</v>
      </c>
      <c r="C4645">
        <v>90</v>
      </c>
      <c r="D4645" t="s">
        <v>808</v>
      </c>
      <c r="E4645">
        <v>847</v>
      </c>
      <c r="F4645" s="48" t="str">
        <f t="shared" si="72"/>
        <v>Tỉnh Hải DươngHuyện Kim ThànhXã Thượng Vũ</v>
      </c>
      <c r="G4645" t="s">
        <v>2663</v>
      </c>
      <c r="H4645">
        <v>1479</v>
      </c>
    </row>
    <row r="4646" spans="1:8">
      <c r="A4646">
        <v>11522</v>
      </c>
      <c r="B4646" t="s">
        <v>511</v>
      </c>
      <c r="C4646">
        <v>90</v>
      </c>
      <c r="D4646" t="s">
        <v>808</v>
      </c>
      <c r="E4646">
        <v>847</v>
      </c>
      <c r="F4646" s="48" t="str">
        <f t="shared" si="72"/>
        <v>Tỉnh Hải DươngHuyện Kim ThànhXã Ngũ Phúc</v>
      </c>
      <c r="G4646" t="s">
        <v>2664</v>
      </c>
      <c r="H4646">
        <v>1480</v>
      </c>
    </row>
    <row r="4647" spans="1:8">
      <c r="A4647">
        <v>11523</v>
      </c>
      <c r="B4647" t="s">
        <v>511</v>
      </c>
      <c r="C4647">
        <v>90</v>
      </c>
      <c r="D4647" t="s">
        <v>808</v>
      </c>
      <c r="E4647">
        <v>847</v>
      </c>
      <c r="F4647" s="48" t="str">
        <f t="shared" si="72"/>
        <v>Tỉnh Hải DươngHuyện Kim ThànhXã Kim Xuyên</v>
      </c>
      <c r="G4647" t="s">
        <v>2665</v>
      </c>
      <c r="H4647">
        <v>1481</v>
      </c>
    </row>
    <row r="4648" spans="1:8">
      <c r="A4648">
        <v>11524</v>
      </c>
      <c r="B4648" t="s">
        <v>511</v>
      </c>
      <c r="C4648">
        <v>90</v>
      </c>
      <c r="D4648" t="s">
        <v>808</v>
      </c>
      <c r="E4648">
        <v>847</v>
      </c>
      <c r="F4648" s="48" t="str">
        <f t="shared" si="72"/>
        <v>Tỉnh Hải DươngHuyện Kim ThànhXã Kim Tân</v>
      </c>
      <c r="G4648" t="s">
        <v>2666</v>
      </c>
      <c r="H4648">
        <v>1482</v>
      </c>
    </row>
    <row r="4649" spans="1:8">
      <c r="A4649">
        <v>11525</v>
      </c>
      <c r="B4649" t="s">
        <v>511</v>
      </c>
      <c r="C4649">
        <v>90</v>
      </c>
      <c r="D4649" t="s">
        <v>808</v>
      </c>
      <c r="E4649">
        <v>847</v>
      </c>
      <c r="F4649" s="48" t="str">
        <f t="shared" si="72"/>
        <v>Tỉnh Hải DươngHuyện Kim ThànhXã Kim Khê</v>
      </c>
      <c r="G4649" t="s">
        <v>2667</v>
      </c>
      <c r="H4649">
        <v>1483</v>
      </c>
    </row>
    <row r="4650" spans="1:8">
      <c r="A4650">
        <v>11526</v>
      </c>
      <c r="B4650" t="s">
        <v>511</v>
      </c>
      <c r="C4650">
        <v>90</v>
      </c>
      <c r="D4650" t="s">
        <v>808</v>
      </c>
      <c r="E4650">
        <v>847</v>
      </c>
      <c r="F4650" s="48" t="str">
        <f t="shared" si="72"/>
        <v>Tỉnh Hải DươngHuyện Kim ThànhXã Bình Dân</v>
      </c>
      <c r="G4650" t="s">
        <v>2545</v>
      </c>
      <c r="H4650">
        <v>1484</v>
      </c>
    </row>
    <row r="4651" spans="1:8">
      <c r="A4651">
        <v>11527</v>
      </c>
      <c r="B4651" t="s">
        <v>511</v>
      </c>
      <c r="C4651">
        <v>90</v>
      </c>
      <c r="D4651" t="s">
        <v>808</v>
      </c>
      <c r="E4651">
        <v>847</v>
      </c>
      <c r="F4651" s="48" t="str">
        <f t="shared" si="72"/>
        <v>Tỉnh Hải DươngHuyện Kim ThànhThị trấn Phú Thái</v>
      </c>
      <c r="G4651" t="s">
        <v>2668</v>
      </c>
      <c r="H4651">
        <v>1485</v>
      </c>
    </row>
    <row r="4652" spans="1:8">
      <c r="A4652">
        <v>11528</v>
      </c>
      <c r="B4652" t="s">
        <v>511</v>
      </c>
      <c r="C4652">
        <v>90</v>
      </c>
      <c r="D4652" t="s">
        <v>808</v>
      </c>
      <c r="E4652">
        <v>847</v>
      </c>
      <c r="F4652" s="48" t="str">
        <f t="shared" si="72"/>
        <v>Tỉnh Hải DươngHuyện Kim ThànhXã Tam Kỳ</v>
      </c>
      <c r="G4652" t="s">
        <v>2669</v>
      </c>
      <c r="H4652">
        <v>1486</v>
      </c>
    </row>
    <row r="4653" spans="1:8">
      <c r="A4653">
        <v>11529</v>
      </c>
      <c r="B4653" t="s">
        <v>511</v>
      </c>
      <c r="C4653">
        <v>90</v>
      </c>
      <c r="D4653" t="s">
        <v>808</v>
      </c>
      <c r="E4653">
        <v>847</v>
      </c>
      <c r="F4653" s="48" t="str">
        <f t="shared" si="72"/>
        <v>Tỉnh Hải DươngHuyện Kim ThànhXã Việt Hưng</v>
      </c>
      <c r="G4653" t="s">
        <v>2670</v>
      </c>
      <c r="H4653">
        <v>1487</v>
      </c>
    </row>
    <row r="4654" spans="1:8">
      <c r="A4654">
        <v>11530</v>
      </c>
      <c r="B4654" t="s">
        <v>511</v>
      </c>
      <c r="C4654">
        <v>90</v>
      </c>
      <c r="D4654" t="s">
        <v>808</v>
      </c>
      <c r="E4654">
        <v>847</v>
      </c>
      <c r="F4654" s="48" t="str">
        <f t="shared" si="72"/>
        <v>Tỉnh Hải DươngHuyện Kim ThànhXã Tuấn Hưng</v>
      </c>
      <c r="G4654" t="s">
        <v>2671</v>
      </c>
      <c r="H4654">
        <v>1488</v>
      </c>
    </row>
    <row r="4655" spans="1:8">
      <c r="A4655">
        <v>11531</v>
      </c>
      <c r="B4655" t="s">
        <v>511</v>
      </c>
      <c r="C4655">
        <v>90</v>
      </c>
      <c r="D4655" t="s">
        <v>808</v>
      </c>
      <c r="E4655">
        <v>847</v>
      </c>
      <c r="F4655" s="48" t="str">
        <f t="shared" si="72"/>
        <v>Tỉnh Hải DươngHuyện Kim ThànhXã Phúc Thành A</v>
      </c>
      <c r="G4655" t="s">
        <v>2672</v>
      </c>
      <c r="H4655">
        <v>1489</v>
      </c>
    </row>
    <row r="4656" spans="1:8">
      <c r="A4656">
        <v>11532</v>
      </c>
      <c r="B4656" t="s">
        <v>511</v>
      </c>
      <c r="C4656">
        <v>90</v>
      </c>
      <c r="D4656" t="s">
        <v>808</v>
      </c>
      <c r="E4656">
        <v>847</v>
      </c>
      <c r="F4656" s="48" t="str">
        <f t="shared" si="72"/>
        <v>Tỉnh Hải DươngHuyện Kim ThànhXã Kim Lương</v>
      </c>
      <c r="G4656" t="s">
        <v>2673</v>
      </c>
      <c r="H4656">
        <v>1490</v>
      </c>
    </row>
    <row r="4657" spans="1:8">
      <c r="A4657">
        <v>11533</v>
      </c>
      <c r="B4657" t="s">
        <v>511</v>
      </c>
      <c r="C4657">
        <v>90</v>
      </c>
      <c r="D4657" t="s">
        <v>808</v>
      </c>
      <c r="E4657">
        <v>847</v>
      </c>
      <c r="F4657" s="48" t="str">
        <f t="shared" si="72"/>
        <v>Tỉnh Hải DươngHuyện Kim ThànhXã Kim Đính</v>
      </c>
      <c r="G4657" t="s">
        <v>2674</v>
      </c>
      <c r="H4657">
        <v>1491</v>
      </c>
    </row>
    <row r="4658" spans="1:8">
      <c r="A4658">
        <v>11534</v>
      </c>
      <c r="B4658" t="s">
        <v>511</v>
      </c>
      <c r="C4658">
        <v>90</v>
      </c>
      <c r="D4658" t="s">
        <v>808</v>
      </c>
      <c r="E4658">
        <v>847</v>
      </c>
      <c r="F4658" s="48" t="str">
        <f t="shared" si="72"/>
        <v>Tỉnh Hải DươngHuyện Kim ThànhXã Cẩm La</v>
      </c>
      <c r="G4658" t="s">
        <v>2675</v>
      </c>
      <c r="H4658">
        <v>1492</v>
      </c>
    </row>
    <row r="4659" spans="1:8">
      <c r="A4659">
        <v>11535</v>
      </c>
      <c r="B4659" t="s">
        <v>511</v>
      </c>
      <c r="C4659">
        <v>90</v>
      </c>
      <c r="D4659" t="s">
        <v>808</v>
      </c>
      <c r="E4659">
        <v>847</v>
      </c>
      <c r="F4659" s="48" t="str">
        <f t="shared" si="72"/>
        <v>Tỉnh Hải DươngHuyện Kim ThànhXã Cổ Dũng</v>
      </c>
      <c r="G4659" t="s">
        <v>2676</v>
      </c>
      <c r="H4659">
        <v>1493</v>
      </c>
    </row>
    <row r="4660" spans="1:8">
      <c r="A4660">
        <v>11536</v>
      </c>
      <c r="B4660" t="s">
        <v>511</v>
      </c>
      <c r="C4660">
        <v>90</v>
      </c>
      <c r="D4660" t="s">
        <v>808</v>
      </c>
      <c r="E4660">
        <v>847</v>
      </c>
      <c r="F4660" s="48" t="str">
        <f t="shared" si="72"/>
        <v>Tỉnh Hải DươngHuyện Kim ThànhXã Lai Vu</v>
      </c>
      <c r="G4660" t="s">
        <v>2677</v>
      </c>
      <c r="H4660">
        <v>1494</v>
      </c>
    </row>
    <row r="4661" spans="1:8">
      <c r="A4661">
        <v>11537</v>
      </c>
      <c r="B4661" t="s">
        <v>511</v>
      </c>
      <c r="C4661">
        <v>90</v>
      </c>
      <c r="D4661" t="s">
        <v>808</v>
      </c>
      <c r="E4661">
        <v>847</v>
      </c>
      <c r="F4661" s="48" t="str">
        <f t="shared" si="72"/>
        <v>Tỉnh Hải DươngHuyện Kim ThànhXã Cộng Hòa</v>
      </c>
      <c r="G4661" t="s">
        <v>2562</v>
      </c>
      <c r="H4661">
        <v>1495</v>
      </c>
    </row>
    <row r="4662" spans="1:8">
      <c r="A4662">
        <v>11538</v>
      </c>
      <c r="B4662" t="s">
        <v>511</v>
      </c>
      <c r="C4662">
        <v>90</v>
      </c>
      <c r="D4662" t="s">
        <v>808</v>
      </c>
      <c r="E4662">
        <v>847</v>
      </c>
      <c r="F4662" s="48" t="str">
        <f t="shared" si="72"/>
        <v>Tỉnh Hải DươngHuyện Kim ThànhXã Đồng Gia</v>
      </c>
      <c r="G4662" t="s">
        <v>2678</v>
      </c>
      <c r="H4662">
        <v>1496</v>
      </c>
    </row>
    <row r="4663" spans="1:8">
      <c r="A4663">
        <v>11539</v>
      </c>
      <c r="B4663" t="s">
        <v>511</v>
      </c>
      <c r="C4663">
        <v>90</v>
      </c>
      <c r="D4663" t="s">
        <v>808</v>
      </c>
      <c r="E4663">
        <v>847</v>
      </c>
      <c r="F4663" s="48" t="str">
        <f t="shared" si="72"/>
        <v>Tỉnh Hải DươngHuyện Kim ThànhXã Kim Anh</v>
      </c>
      <c r="G4663" t="s">
        <v>2679</v>
      </c>
      <c r="H4663">
        <v>1497</v>
      </c>
    </row>
    <row r="4664" spans="1:8">
      <c r="A4664">
        <v>11540</v>
      </c>
      <c r="B4664" t="s">
        <v>511</v>
      </c>
      <c r="C4664">
        <v>90</v>
      </c>
      <c r="D4664" t="s">
        <v>808</v>
      </c>
      <c r="E4664">
        <v>847</v>
      </c>
      <c r="F4664" s="48" t="str">
        <f t="shared" si="72"/>
        <v>Tỉnh Hải DươngHuyện Kim ThànhXã Liên Hòa</v>
      </c>
      <c r="G4664" t="s">
        <v>2680</v>
      </c>
      <c r="H4664">
        <v>1498</v>
      </c>
    </row>
    <row r="4665" spans="1:8">
      <c r="A4665">
        <v>11541</v>
      </c>
      <c r="B4665" t="s">
        <v>511</v>
      </c>
      <c r="C4665">
        <v>90</v>
      </c>
      <c r="D4665" t="s">
        <v>808</v>
      </c>
      <c r="E4665">
        <v>847</v>
      </c>
      <c r="F4665" s="48" t="str">
        <f t="shared" si="72"/>
        <v>Tỉnh Hải DươngHuyện Kim ThànhXã Đại Đức</v>
      </c>
      <c r="G4665" t="s">
        <v>2681</v>
      </c>
      <c r="H4665">
        <v>1499</v>
      </c>
    </row>
    <row r="4666" spans="1:8">
      <c r="A4666">
        <v>5128</v>
      </c>
      <c r="B4666" t="s">
        <v>593</v>
      </c>
      <c r="C4666">
        <v>131</v>
      </c>
      <c r="D4666" t="s">
        <v>1267</v>
      </c>
      <c r="E4666">
        <v>1321</v>
      </c>
      <c r="F4666" s="48" t="str">
        <f t="shared" si="72"/>
        <v>Tỉnh Hậu GiangHuyện Châu Thành  AXã Trường Long A</v>
      </c>
      <c r="G4666" t="s">
        <v>6461</v>
      </c>
      <c r="H4666">
        <v>6353</v>
      </c>
    </row>
    <row r="4667" spans="1:8">
      <c r="A4667">
        <v>5129</v>
      </c>
      <c r="B4667" t="s">
        <v>593</v>
      </c>
      <c r="C4667">
        <v>131</v>
      </c>
      <c r="D4667" t="s">
        <v>1267</v>
      </c>
      <c r="E4667">
        <v>1321</v>
      </c>
      <c r="F4667" s="48" t="str">
        <f t="shared" si="72"/>
        <v>Tỉnh Hậu GiangHuyện Châu Thành  AThị trấn Một Ngàn</v>
      </c>
      <c r="G4667" t="s">
        <v>6462</v>
      </c>
      <c r="H4667">
        <v>6354</v>
      </c>
    </row>
    <row r="4668" spans="1:8">
      <c r="A4668">
        <v>5130</v>
      </c>
      <c r="B4668" t="s">
        <v>593</v>
      </c>
      <c r="C4668">
        <v>131</v>
      </c>
      <c r="D4668" t="s">
        <v>1267</v>
      </c>
      <c r="E4668">
        <v>1321</v>
      </c>
      <c r="F4668" s="48" t="str">
        <f t="shared" si="72"/>
        <v>Tỉnh Hậu GiangHuyện Châu Thành  AXã Trường Long Tây</v>
      </c>
      <c r="G4668" t="s">
        <v>6463</v>
      </c>
      <c r="H4668">
        <v>6355</v>
      </c>
    </row>
    <row r="4669" spans="1:8">
      <c r="A4669">
        <v>5131</v>
      </c>
      <c r="B4669" t="s">
        <v>593</v>
      </c>
      <c r="C4669">
        <v>131</v>
      </c>
      <c r="D4669" t="s">
        <v>1267</v>
      </c>
      <c r="E4669">
        <v>1321</v>
      </c>
      <c r="F4669" s="48" t="str">
        <f t="shared" si="72"/>
        <v>Tỉnh Hậu GiangHuyện Châu Thành  AThị trấn Rạch Gòi</v>
      </c>
      <c r="G4669" t="s">
        <v>6464</v>
      </c>
      <c r="H4669">
        <v>6356</v>
      </c>
    </row>
    <row r="4670" spans="1:8">
      <c r="A4670">
        <v>5132</v>
      </c>
      <c r="B4670" t="s">
        <v>593</v>
      </c>
      <c r="C4670">
        <v>131</v>
      </c>
      <c r="D4670" t="s">
        <v>1267</v>
      </c>
      <c r="E4670">
        <v>1321</v>
      </c>
      <c r="F4670" s="48" t="str">
        <f t="shared" si="72"/>
        <v>Tỉnh Hậu GiangHuyện Châu Thành  AThị trấn Cái Tắc</v>
      </c>
      <c r="G4670" t="s">
        <v>6465</v>
      </c>
      <c r="H4670">
        <v>6357</v>
      </c>
    </row>
    <row r="4671" spans="1:8">
      <c r="A4671">
        <v>5133</v>
      </c>
      <c r="B4671" t="s">
        <v>593</v>
      </c>
      <c r="C4671">
        <v>131</v>
      </c>
      <c r="D4671" t="s">
        <v>1267</v>
      </c>
      <c r="E4671">
        <v>1321</v>
      </c>
      <c r="F4671" s="48" t="str">
        <f t="shared" si="72"/>
        <v>Tỉnh Hậu GiangHuyện Châu Thành  ATT Bảy Ngàn</v>
      </c>
      <c r="G4671" t="s">
        <v>6466</v>
      </c>
      <c r="H4671">
        <v>6358</v>
      </c>
    </row>
    <row r="4672" spans="1:8">
      <c r="A4672">
        <v>5134</v>
      </c>
      <c r="B4672" t="s">
        <v>593</v>
      </c>
      <c r="C4672">
        <v>131</v>
      </c>
      <c r="D4672" t="s">
        <v>1267</v>
      </c>
      <c r="E4672">
        <v>1321</v>
      </c>
      <c r="F4672" s="48" t="str">
        <f t="shared" si="72"/>
        <v>Tỉnh Hậu GiangHuyện Châu Thành  AXã Tân Phú Thạnh</v>
      </c>
      <c r="G4672" t="s">
        <v>6467</v>
      </c>
      <c r="H4672">
        <v>6359</v>
      </c>
    </row>
    <row r="4673" spans="1:8">
      <c r="A4673">
        <v>5135</v>
      </c>
      <c r="B4673" t="s">
        <v>593</v>
      </c>
      <c r="C4673">
        <v>131</v>
      </c>
      <c r="D4673" t="s">
        <v>1267</v>
      </c>
      <c r="E4673">
        <v>1321</v>
      </c>
      <c r="F4673" s="48" t="str">
        <f t="shared" si="72"/>
        <v>Tỉnh Hậu GiangHuyện Châu Thành  AXã Tân Hòa</v>
      </c>
      <c r="G4673" t="s">
        <v>2214</v>
      </c>
      <c r="H4673">
        <v>6360</v>
      </c>
    </row>
    <row r="4674" spans="1:8">
      <c r="A4674">
        <v>5136</v>
      </c>
      <c r="B4674" t="s">
        <v>593</v>
      </c>
      <c r="C4674">
        <v>131</v>
      </c>
      <c r="D4674" t="s">
        <v>1267</v>
      </c>
      <c r="E4674">
        <v>1321</v>
      </c>
      <c r="F4674" s="48" t="str">
        <f t="shared" ref="F4674:F4737" si="73">B4674&amp;D4674&amp;G4674</f>
        <v>Tỉnh Hậu GiangHuyện Châu Thành  AXã Nhơn nghĩa A</v>
      </c>
      <c r="G4674" t="s">
        <v>6468</v>
      </c>
      <c r="H4674">
        <v>6361</v>
      </c>
    </row>
    <row r="4675" spans="1:8">
      <c r="A4675">
        <v>5137</v>
      </c>
      <c r="B4675" t="s">
        <v>593</v>
      </c>
      <c r="C4675">
        <v>131</v>
      </c>
      <c r="D4675" t="s">
        <v>1267</v>
      </c>
      <c r="E4675">
        <v>1321</v>
      </c>
      <c r="F4675" s="48" t="str">
        <f t="shared" si="73"/>
        <v>Tỉnh Hậu GiangHuyện Châu Thành  AXã Thạnh Xuân</v>
      </c>
      <c r="G4675" t="s">
        <v>6469</v>
      </c>
      <c r="H4675">
        <v>6362</v>
      </c>
    </row>
    <row r="4676" spans="1:8">
      <c r="A4676">
        <v>5138</v>
      </c>
      <c r="B4676" t="s">
        <v>593</v>
      </c>
      <c r="C4676">
        <v>131</v>
      </c>
      <c r="D4676" t="s">
        <v>1122</v>
      </c>
      <c r="E4676">
        <v>1322</v>
      </c>
      <c r="F4676" s="48" t="str">
        <f t="shared" si="73"/>
        <v>Tỉnh Hậu GiangHuyện Châu ThànhThị trấn Ngã sáu</v>
      </c>
      <c r="G4676" t="s">
        <v>6470</v>
      </c>
      <c r="H4676">
        <v>6363</v>
      </c>
    </row>
    <row r="4677" spans="1:8">
      <c r="A4677">
        <v>5139</v>
      </c>
      <c r="B4677" t="s">
        <v>593</v>
      </c>
      <c r="C4677">
        <v>131</v>
      </c>
      <c r="D4677" t="s">
        <v>1122</v>
      </c>
      <c r="E4677">
        <v>1322</v>
      </c>
      <c r="F4677" s="48" t="str">
        <f t="shared" si="73"/>
        <v>Tỉnh Hậu GiangHuyện Châu ThànhXã Phú An</v>
      </c>
      <c r="G4677" t="s">
        <v>4616</v>
      </c>
      <c r="H4677">
        <v>6364</v>
      </c>
    </row>
    <row r="4678" spans="1:8">
      <c r="A4678">
        <v>5140</v>
      </c>
      <c r="B4678" t="s">
        <v>593</v>
      </c>
      <c r="C4678">
        <v>131</v>
      </c>
      <c r="D4678" t="s">
        <v>1122</v>
      </c>
      <c r="E4678">
        <v>1322</v>
      </c>
      <c r="F4678" s="48" t="str">
        <f t="shared" si="73"/>
        <v>Tỉnh Hậu GiangHuyện Châu ThànhXã Đông Thạnh</v>
      </c>
      <c r="G4678" t="s">
        <v>6155</v>
      </c>
      <c r="H4678">
        <v>6365</v>
      </c>
    </row>
    <row r="4679" spans="1:8">
      <c r="A4679">
        <v>5141</v>
      </c>
      <c r="B4679" t="s">
        <v>593</v>
      </c>
      <c r="C4679">
        <v>131</v>
      </c>
      <c r="D4679" t="s">
        <v>1122</v>
      </c>
      <c r="E4679">
        <v>1322</v>
      </c>
      <c r="F4679" s="48" t="str">
        <f t="shared" si="73"/>
        <v>Tỉnh Hậu GiangHuyện Châu ThànhXã Đông Phú</v>
      </c>
      <c r="G4679" t="s">
        <v>4145</v>
      </c>
      <c r="H4679">
        <v>6366</v>
      </c>
    </row>
    <row r="4680" spans="1:8">
      <c r="A4680">
        <v>5142</v>
      </c>
      <c r="B4680" t="s">
        <v>593</v>
      </c>
      <c r="C4680">
        <v>131</v>
      </c>
      <c r="D4680" t="s">
        <v>1122</v>
      </c>
      <c r="E4680">
        <v>1322</v>
      </c>
      <c r="F4680" s="48" t="str">
        <f t="shared" si="73"/>
        <v>Tỉnh Hậu GiangHuyện Châu ThànhXã Phú Tân</v>
      </c>
      <c r="G4680" t="s">
        <v>6471</v>
      </c>
      <c r="H4680">
        <v>6367</v>
      </c>
    </row>
    <row r="4681" spans="1:8">
      <c r="A4681">
        <v>5143</v>
      </c>
      <c r="B4681" t="s">
        <v>593</v>
      </c>
      <c r="C4681">
        <v>131</v>
      </c>
      <c r="D4681" t="s">
        <v>1122</v>
      </c>
      <c r="E4681">
        <v>1322</v>
      </c>
      <c r="F4681" s="48" t="str">
        <f t="shared" si="73"/>
        <v>Tỉnh Hậu GiangHuyện Châu ThànhXã Đông Phước A</v>
      </c>
      <c r="G4681" t="s">
        <v>6472</v>
      </c>
      <c r="H4681">
        <v>6368</v>
      </c>
    </row>
    <row r="4682" spans="1:8">
      <c r="A4682">
        <v>5144</v>
      </c>
      <c r="B4682" t="s">
        <v>593</v>
      </c>
      <c r="C4682">
        <v>131</v>
      </c>
      <c r="D4682" t="s">
        <v>1122</v>
      </c>
      <c r="E4682">
        <v>1322</v>
      </c>
      <c r="F4682" s="48" t="str">
        <f t="shared" si="73"/>
        <v>Tỉnh Hậu GiangHuyện Châu ThànhXã Phú Hữu</v>
      </c>
      <c r="G4682" t="s">
        <v>6473</v>
      </c>
      <c r="H4682">
        <v>6369</v>
      </c>
    </row>
    <row r="4683" spans="1:8">
      <c r="A4683">
        <v>5145</v>
      </c>
      <c r="B4683" t="s">
        <v>593</v>
      </c>
      <c r="C4683">
        <v>131</v>
      </c>
      <c r="D4683" t="s">
        <v>1122</v>
      </c>
      <c r="E4683">
        <v>1322</v>
      </c>
      <c r="F4683" s="48" t="str">
        <f t="shared" si="73"/>
        <v>Tỉnh Hậu GiangHuyện Châu ThànhThị trấn Mái Dầm</v>
      </c>
      <c r="G4683" t="s">
        <v>6474</v>
      </c>
      <c r="H4683">
        <v>6370</v>
      </c>
    </row>
    <row r="4684" spans="1:8">
      <c r="A4684">
        <v>5146</v>
      </c>
      <c r="B4684" t="s">
        <v>593</v>
      </c>
      <c r="C4684">
        <v>131</v>
      </c>
      <c r="D4684" t="s">
        <v>1122</v>
      </c>
      <c r="E4684">
        <v>1322</v>
      </c>
      <c r="F4684" s="48" t="str">
        <f t="shared" si="73"/>
        <v>Tỉnh Hậu GiangHuyện Châu ThànhXã Đông Phước</v>
      </c>
      <c r="G4684" t="s">
        <v>6475</v>
      </c>
      <c r="H4684">
        <v>6371</v>
      </c>
    </row>
    <row r="4685" spans="1:8">
      <c r="A4685">
        <v>5147</v>
      </c>
      <c r="B4685" t="s">
        <v>593</v>
      </c>
      <c r="C4685">
        <v>131</v>
      </c>
      <c r="D4685" t="s">
        <v>1269</v>
      </c>
      <c r="E4685">
        <v>1324</v>
      </c>
      <c r="F4685" s="48" t="str">
        <f t="shared" si="73"/>
        <v>Tỉnh Hậu GiangHuyện Vị ThuỷThị trấn Nàng Mau</v>
      </c>
      <c r="G4685" t="s">
        <v>6476</v>
      </c>
      <c r="H4685">
        <v>6372</v>
      </c>
    </row>
    <row r="4686" spans="1:8">
      <c r="A4686">
        <v>5148</v>
      </c>
      <c r="B4686" t="s">
        <v>593</v>
      </c>
      <c r="C4686">
        <v>131</v>
      </c>
      <c r="D4686" t="s">
        <v>1269</v>
      </c>
      <c r="E4686">
        <v>1324</v>
      </c>
      <c r="F4686" s="48" t="str">
        <f t="shared" si="73"/>
        <v>Tỉnh Hậu GiangHuyện Vị ThuỷXã Vị Trung</v>
      </c>
      <c r="G4686" t="s">
        <v>6477</v>
      </c>
      <c r="H4686">
        <v>6373</v>
      </c>
    </row>
    <row r="4687" spans="1:8">
      <c r="A4687">
        <v>5149</v>
      </c>
      <c r="B4687" t="s">
        <v>593</v>
      </c>
      <c r="C4687">
        <v>131</v>
      </c>
      <c r="D4687" t="s">
        <v>1269</v>
      </c>
      <c r="E4687">
        <v>1324</v>
      </c>
      <c r="F4687" s="48" t="str">
        <f t="shared" si="73"/>
        <v>Tỉnh Hậu GiangHuyện Vị ThuỷXã Vĩnh Thuận Tây</v>
      </c>
      <c r="G4687" t="s">
        <v>6478</v>
      </c>
      <c r="H4687">
        <v>6374</v>
      </c>
    </row>
    <row r="4688" spans="1:8">
      <c r="A4688">
        <v>5150</v>
      </c>
      <c r="B4688" t="s">
        <v>593</v>
      </c>
      <c r="C4688">
        <v>131</v>
      </c>
      <c r="D4688" t="s">
        <v>1269</v>
      </c>
      <c r="E4688">
        <v>1324</v>
      </c>
      <c r="F4688" s="48" t="str">
        <f t="shared" si="73"/>
        <v>Tỉnh Hậu GiangHuyện Vị ThuỷXã Vị Thuỷ</v>
      </c>
      <c r="G4688" t="s">
        <v>6479</v>
      </c>
      <c r="H4688">
        <v>6375</v>
      </c>
    </row>
    <row r="4689" spans="1:8">
      <c r="A4689">
        <v>5151</v>
      </c>
      <c r="B4689" t="s">
        <v>593</v>
      </c>
      <c r="C4689">
        <v>131</v>
      </c>
      <c r="D4689" t="s">
        <v>1269</v>
      </c>
      <c r="E4689">
        <v>1324</v>
      </c>
      <c r="F4689" s="48" t="str">
        <f t="shared" si="73"/>
        <v>Tỉnh Hậu GiangHuyện Vị ThuỷXã Vị Thắng</v>
      </c>
      <c r="G4689" t="s">
        <v>6480</v>
      </c>
      <c r="H4689">
        <v>6376</v>
      </c>
    </row>
    <row r="4690" spans="1:8">
      <c r="A4690">
        <v>5152</v>
      </c>
      <c r="B4690" t="s">
        <v>593</v>
      </c>
      <c r="C4690">
        <v>131</v>
      </c>
      <c r="D4690" t="s">
        <v>1269</v>
      </c>
      <c r="E4690">
        <v>1324</v>
      </c>
      <c r="F4690" s="48" t="str">
        <f t="shared" si="73"/>
        <v>Tỉnh Hậu GiangHuyện Vị ThuỷXã Vĩnh Tường</v>
      </c>
      <c r="G4690" t="s">
        <v>6481</v>
      </c>
      <c r="H4690">
        <v>6377</v>
      </c>
    </row>
    <row r="4691" spans="1:8">
      <c r="A4691">
        <v>5153</v>
      </c>
      <c r="B4691" t="s">
        <v>593</v>
      </c>
      <c r="C4691">
        <v>131</v>
      </c>
      <c r="D4691" t="s">
        <v>1269</v>
      </c>
      <c r="E4691">
        <v>1324</v>
      </c>
      <c r="F4691" s="48" t="str">
        <f t="shared" si="73"/>
        <v>Tỉnh Hậu GiangHuyện Vị ThuỷXã Vĩnh Trung</v>
      </c>
      <c r="G4691" t="s">
        <v>1835</v>
      </c>
      <c r="H4691">
        <v>6378</v>
      </c>
    </row>
    <row r="4692" spans="1:8">
      <c r="A4692">
        <v>5154</v>
      </c>
      <c r="B4692" t="s">
        <v>593</v>
      </c>
      <c r="C4692">
        <v>131</v>
      </c>
      <c r="D4692" t="s">
        <v>1269</v>
      </c>
      <c r="E4692">
        <v>1324</v>
      </c>
      <c r="F4692" s="48" t="str">
        <f t="shared" si="73"/>
        <v>Tỉnh Hậu GiangHuyện Vị ThuỷXã Vị Đông</v>
      </c>
      <c r="G4692" t="s">
        <v>6482</v>
      </c>
      <c r="H4692">
        <v>6379</v>
      </c>
    </row>
    <row r="4693" spans="1:8">
      <c r="A4693">
        <v>5155</v>
      </c>
      <c r="B4693" t="s">
        <v>593</v>
      </c>
      <c r="C4693">
        <v>131</v>
      </c>
      <c r="D4693" t="s">
        <v>1269</v>
      </c>
      <c r="E4693">
        <v>1324</v>
      </c>
      <c r="F4693" s="48" t="str">
        <f t="shared" si="73"/>
        <v>Tỉnh Hậu GiangHuyện Vị ThuỷXã Vị Thanh</v>
      </c>
      <c r="G4693" t="s">
        <v>6483</v>
      </c>
      <c r="H4693">
        <v>6380</v>
      </c>
    </row>
    <row r="4694" spans="1:8">
      <c r="A4694">
        <v>5156</v>
      </c>
      <c r="B4694" t="s">
        <v>593</v>
      </c>
      <c r="C4694">
        <v>131</v>
      </c>
      <c r="D4694" t="s">
        <v>1269</v>
      </c>
      <c r="E4694">
        <v>1324</v>
      </c>
      <c r="F4694" s="48" t="str">
        <f t="shared" si="73"/>
        <v>Tỉnh Hậu GiangHuyện Vị ThuỷXã Vị Bình</v>
      </c>
      <c r="G4694" t="s">
        <v>6484</v>
      </c>
      <c r="H4694">
        <v>6381</v>
      </c>
    </row>
    <row r="4695" spans="1:8">
      <c r="A4695">
        <v>5157</v>
      </c>
      <c r="B4695" t="s">
        <v>593</v>
      </c>
      <c r="C4695">
        <v>131</v>
      </c>
      <c r="D4695" t="s">
        <v>1270</v>
      </c>
      <c r="E4695">
        <v>1325</v>
      </c>
      <c r="F4695" s="48" t="str">
        <f t="shared" si="73"/>
        <v>Tỉnh Hậu GiangHuyện Long MỹThị trấn Long Mỹ</v>
      </c>
      <c r="G4695" t="s">
        <v>6485</v>
      </c>
      <c r="H4695">
        <v>6382</v>
      </c>
    </row>
    <row r="4696" spans="1:8">
      <c r="A4696">
        <v>5158</v>
      </c>
      <c r="B4696" t="s">
        <v>593</v>
      </c>
      <c r="C4696">
        <v>131</v>
      </c>
      <c r="D4696" t="s">
        <v>1270</v>
      </c>
      <c r="E4696">
        <v>1325</v>
      </c>
      <c r="F4696" s="48" t="str">
        <f t="shared" si="73"/>
        <v>Tỉnh Hậu GiangHuyện Long MỹXã Long Bình</v>
      </c>
      <c r="G4696" t="s">
        <v>1658</v>
      </c>
      <c r="H4696">
        <v>6383</v>
      </c>
    </row>
    <row r="4697" spans="1:8">
      <c r="A4697">
        <v>5159</v>
      </c>
      <c r="B4697" t="s">
        <v>593</v>
      </c>
      <c r="C4697">
        <v>131</v>
      </c>
      <c r="D4697" t="s">
        <v>1270</v>
      </c>
      <c r="E4697">
        <v>1325</v>
      </c>
      <c r="F4697" s="48" t="str">
        <f t="shared" si="73"/>
        <v>Tỉnh Hậu GiangHuyện Long MỹXã Long Trị</v>
      </c>
      <c r="G4697" t="s">
        <v>6486</v>
      </c>
      <c r="H4697">
        <v>6384</v>
      </c>
    </row>
    <row r="4698" spans="1:8">
      <c r="A4698">
        <v>5160</v>
      </c>
      <c r="B4698" t="s">
        <v>593</v>
      </c>
      <c r="C4698">
        <v>131</v>
      </c>
      <c r="D4698" t="s">
        <v>1270</v>
      </c>
      <c r="E4698">
        <v>1325</v>
      </c>
      <c r="F4698" s="48" t="str">
        <f t="shared" si="73"/>
        <v>Tỉnh Hậu GiangHuyện Long MỹXã Thuận Hòa</v>
      </c>
      <c r="G4698" t="s">
        <v>6487</v>
      </c>
      <c r="H4698">
        <v>6385</v>
      </c>
    </row>
    <row r="4699" spans="1:8">
      <c r="A4699">
        <v>5161</v>
      </c>
      <c r="B4699" t="s">
        <v>593</v>
      </c>
      <c r="C4699">
        <v>131</v>
      </c>
      <c r="D4699" t="s">
        <v>1270</v>
      </c>
      <c r="E4699">
        <v>1325</v>
      </c>
      <c r="F4699" s="48" t="str">
        <f t="shared" si="73"/>
        <v>Tỉnh Hậu GiangHuyện Long MỹXã Tân Phú</v>
      </c>
      <c r="G4699" t="s">
        <v>1663</v>
      </c>
      <c r="H4699">
        <v>6386</v>
      </c>
    </row>
    <row r="4700" spans="1:8">
      <c r="A4700">
        <v>5162</v>
      </c>
      <c r="B4700" t="s">
        <v>593</v>
      </c>
      <c r="C4700">
        <v>131</v>
      </c>
      <c r="D4700" t="s">
        <v>1270</v>
      </c>
      <c r="E4700">
        <v>1325</v>
      </c>
      <c r="F4700" s="48" t="str">
        <f t="shared" si="73"/>
        <v>Tỉnh Hậu GiangHuyện Long MỹThị trấn Trà Lồng</v>
      </c>
      <c r="G4700" t="s">
        <v>6488</v>
      </c>
      <c r="H4700">
        <v>6387</v>
      </c>
    </row>
    <row r="4701" spans="1:8">
      <c r="A4701">
        <v>5163</v>
      </c>
      <c r="B4701" t="s">
        <v>593</v>
      </c>
      <c r="C4701">
        <v>131</v>
      </c>
      <c r="D4701" t="s">
        <v>1270</v>
      </c>
      <c r="E4701">
        <v>1325</v>
      </c>
      <c r="F4701" s="48" t="str">
        <f t="shared" si="73"/>
        <v>Tỉnh Hậu GiangHuyện Long MỹXã Vĩnh Thuận Đông</v>
      </c>
      <c r="G4701" t="s">
        <v>6489</v>
      </c>
      <c r="H4701">
        <v>6388</v>
      </c>
    </row>
    <row r="4702" spans="1:8">
      <c r="A4702">
        <v>5164</v>
      </c>
      <c r="B4702" t="s">
        <v>593</v>
      </c>
      <c r="C4702">
        <v>131</v>
      </c>
      <c r="D4702" t="s">
        <v>1270</v>
      </c>
      <c r="E4702">
        <v>1325</v>
      </c>
      <c r="F4702" s="48" t="str">
        <f t="shared" si="73"/>
        <v>Tỉnh Hậu GiangHuyện Long MỹXã Long Trị A</v>
      </c>
      <c r="G4702" t="s">
        <v>6490</v>
      </c>
      <c r="H4702">
        <v>6389</v>
      </c>
    </row>
    <row r="4703" spans="1:8">
      <c r="A4703">
        <v>5165</v>
      </c>
      <c r="B4703" t="s">
        <v>593</v>
      </c>
      <c r="C4703">
        <v>131</v>
      </c>
      <c r="D4703" t="s">
        <v>1270</v>
      </c>
      <c r="E4703">
        <v>1325</v>
      </c>
      <c r="F4703" s="48" t="str">
        <f t="shared" si="73"/>
        <v>Tỉnh Hậu GiangHuyện Long MỹXã Vĩnh Viễn A</v>
      </c>
      <c r="G4703" t="s">
        <v>6491</v>
      </c>
      <c r="H4703">
        <v>6390</v>
      </c>
    </row>
    <row r="4704" spans="1:8">
      <c r="A4704">
        <v>5166</v>
      </c>
      <c r="B4704" t="s">
        <v>593</v>
      </c>
      <c r="C4704">
        <v>131</v>
      </c>
      <c r="D4704" t="s">
        <v>1270</v>
      </c>
      <c r="E4704">
        <v>1325</v>
      </c>
      <c r="F4704" s="48" t="str">
        <f t="shared" si="73"/>
        <v>Tỉnh Hậu GiangHuyện Long MỹXã Lương Nghĩa</v>
      </c>
      <c r="G4704" t="s">
        <v>6492</v>
      </c>
      <c r="H4704">
        <v>6391</v>
      </c>
    </row>
    <row r="4705" spans="1:8">
      <c r="A4705">
        <v>5167</v>
      </c>
      <c r="B4705" t="s">
        <v>593</v>
      </c>
      <c r="C4705">
        <v>131</v>
      </c>
      <c r="D4705" t="s">
        <v>1270</v>
      </c>
      <c r="E4705">
        <v>1325</v>
      </c>
      <c r="F4705" s="48" t="str">
        <f t="shared" si="73"/>
        <v>Tỉnh Hậu GiangHuyện Long MỹXã Xà Phiên</v>
      </c>
      <c r="G4705" t="s">
        <v>6493</v>
      </c>
      <c r="H4705">
        <v>6392</v>
      </c>
    </row>
    <row r="4706" spans="1:8">
      <c r="A4706">
        <v>5168</v>
      </c>
      <c r="B4706" t="s">
        <v>593</v>
      </c>
      <c r="C4706">
        <v>131</v>
      </c>
      <c r="D4706" t="s">
        <v>1270</v>
      </c>
      <c r="E4706">
        <v>1325</v>
      </c>
      <c r="F4706" s="48" t="str">
        <f t="shared" si="73"/>
        <v>Tỉnh Hậu GiangHuyện Long MỹXã Long Phú</v>
      </c>
      <c r="G4706" t="s">
        <v>6494</v>
      </c>
      <c r="H4706">
        <v>6393</v>
      </c>
    </row>
    <row r="4707" spans="1:8">
      <c r="A4707">
        <v>5169</v>
      </c>
      <c r="B4707" t="s">
        <v>593</v>
      </c>
      <c r="C4707">
        <v>131</v>
      </c>
      <c r="D4707" t="s">
        <v>1270</v>
      </c>
      <c r="E4707">
        <v>1325</v>
      </c>
      <c r="F4707" s="48" t="str">
        <f t="shared" si="73"/>
        <v>Tỉnh Hậu GiangHuyện Long MỹXã Thuận Hưng</v>
      </c>
      <c r="G4707" t="s">
        <v>6495</v>
      </c>
      <c r="H4707">
        <v>6394</v>
      </c>
    </row>
    <row r="4708" spans="1:8">
      <c r="A4708">
        <v>5170</v>
      </c>
      <c r="B4708" t="s">
        <v>593</v>
      </c>
      <c r="C4708">
        <v>131</v>
      </c>
      <c r="D4708" t="s">
        <v>1270</v>
      </c>
      <c r="E4708">
        <v>1325</v>
      </c>
      <c r="F4708" s="48" t="str">
        <f t="shared" si="73"/>
        <v>Tỉnh Hậu GiangHuyện Long MỹXã Vĩnh Viễn</v>
      </c>
      <c r="G4708" t="s">
        <v>6496</v>
      </c>
      <c r="H4708">
        <v>6395</v>
      </c>
    </row>
    <row r="4709" spans="1:8">
      <c r="A4709">
        <v>5171</v>
      </c>
      <c r="B4709" t="s">
        <v>593</v>
      </c>
      <c r="C4709">
        <v>131</v>
      </c>
      <c r="D4709" t="s">
        <v>1270</v>
      </c>
      <c r="E4709">
        <v>1325</v>
      </c>
      <c r="F4709" s="48" t="str">
        <f t="shared" si="73"/>
        <v>Tỉnh Hậu GiangHuyện Long MỹXã Lương Tâm</v>
      </c>
      <c r="G4709" t="s">
        <v>6497</v>
      </c>
      <c r="H4709">
        <v>6396</v>
      </c>
    </row>
    <row r="4710" spans="1:8">
      <c r="A4710">
        <v>5172</v>
      </c>
      <c r="B4710" t="s">
        <v>593</v>
      </c>
      <c r="C4710">
        <v>131</v>
      </c>
      <c r="D4710" t="s">
        <v>1271</v>
      </c>
      <c r="E4710">
        <v>1326</v>
      </c>
      <c r="F4710" s="48" t="str">
        <f t="shared" si="73"/>
        <v>Tỉnh Hậu GiangThị Xã Ngã BảyPhường Ngã Bảy</v>
      </c>
      <c r="G4710" t="s">
        <v>6498</v>
      </c>
      <c r="H4710">
        <v>6397</v>
      </c>
    </row>
    <row r="4711" spans="1:8">
      <c r="A4711">
        <v>5173</v>
      </c>
      <c r="B4711" t="s">
        <v>593</v>
      </c>
      <c r="C4711">
        <v>131</v>
      </c>
      <c r="D4711" t="s">
        <v>1271</v>
      </c>
      <c r="E4711">
        <v>1326</v>
      </c>
      <c r="F4711" s="48" t="str">
        <f t="shared" si="73"/>
        <v>Tỉnh Hậu GiangThị Xã Ngã BảyPhường Hiệp Thành</v>
      </c>
      <c r="G4711" t="s">
        <v>6499</v>
      </c>
      <c r="H4711">
        <v>6398</v>
      </c>
    </row>
    <row r="4712" spans="1:8">
      <c r="A4712">
        <v>5174</v>
      </c>
      <c r="B4712" t="s">
        <v>593</v>
      </c>
      <c r="C4712">
        <v>131</v>
      </c>
      <c r="D4712" t="s">
        <v>1271</v>
      </c>
      <c r="E4712">
        <v>1326</v>
      </c>
      <c r="F4712" s="48" t="str">
        <f t="shared" si="73"/>
        <v>Tỉnh Hậu GiangThị Xã Ngã BảyXã Đại Thành</v>
      </c>
      <c r="G4712" t="s">
        <v>2512</v>
      </c>
      <c r="H4712">
        <v>6399</v>
      </c>
    </row>
    <row r="4713" spans="1:8">
      <c r="A4713">
        <v>5175</v>
      </c>
      <c r="B4713" t="s">
        <v>593</v>
      </c>
      <c r="C4713">
        <v>131</v>
      </c>
      <c r="D4713" t="s">
        <v>1271</v>
      </c>
      <c r="E4713">
        <v>1326</v>
      </c>
      <c r="F4713" s="48" t="str">
        <f t="shared" si="73"/>
        <v>Tỉnh Hậu GiangThị Xã Ngã BảyXã Tân Thành</v>
      </c>
      <c r="G4713" t="s">
        <v>2092</v>
      </c>
      <c r="H4713">
        <v>6400</v>
      </c>
    </row>
    <row r="4714" spans="1:8">
      <c r="A4714">
        <v>5176</v>
      </c>
      <c r="B4714" t="s">
        <v>593</v>
      </c>
      <c r="C4714">
        <v>131</v>
      </c>
      <c r="D4714" t="s">
        <v>1271</v>
      </c>
      <c r="E4714">
        <v>1326</v>
      </c>
      <c r="F4714" s="48" t="str">
        <f t="shared" si="73"/>
        <v>Tỉnh Hậu GiangThị Xã Ngã BảyPhường Lái Hiếu</v>
      </c>
      <c r="G4714" t="s">
        <v>6500</v>
      </c>
      <c r="H4714">
        <v>6401</v>
      </c>
    </row>
    <row r="4715" spans="1:8">
      <c r="A4715">
        <v>5177</v>
      </c>
      <c r="B4715" t="s">
        <v>593</v>
      </c>
      <c r="C4715">
        <v>131</v>
      </c>
      <c r="D4715" t="s">
        <v>1271</v>
      </c>
      <c r="E4715">
        <v>1326</v>
      </c>
      <c r="F4715" s="48" t="str">
        <f t="shared" si="73"/>
        <v>Tỉnh Hậu GiangThị Xã Ngã BảyXã Hiệp Lợi</v>
      </c>
      <c r="G4715" t="s">
        <v>6501</v>
      </c>
      <c r="H4715">
        <v>6402</v>
      </c>
    </row>
    <row r="4716" spans="1:8">
      <c r="A4716">
        <v>7349</v>
      </c>
      <c r="B4716" t="s">
        <v>593</v>
      </c>
      <c r="C4716">
        <v>131</v>
      </c>
      <c r="D4716" t="s">
        <v>1266</v>
      </c>
      <c r="E4716">
        <v>1320</v>
      </c>
      <c r="F4716" s="48" t="str">
        <f t="shared" si="73"/>
        <v>Tỉnh Hậu GiangThành phố Vị ThanhPhường III</v>
      </c>
      <c r="G4716" t="s">
        <v>8578</v>
      </c>
      <c r="H4716">
        <v>9574</v>
      </c>
    </row>
    <row r="4717" spans="1:8">
      <c r="A4717">
        <v>7350</v>
      </c>
      <c r="B4717" t="s">
        <v>593</v>
      </c>
      <c r="C4717">
        <v>131</v>
      </c>
      <c r="D4717" t="s">
        <v>1266</v>
      </c>
      <c r="E4717">
        <v>1320</v>
      </c>
      <c r="F4717" s="48" t="str">
        <f t="shared" si="73"/>
        <v>Tỉnh Hậu GiangThành phố Vị ThanhPhường IV</v>
      </c>
      <c r="G4717" t="s">
        <v>8579</v>
      </c>
      <c r="H4717">
        <v>9575</v>
      </c>
    </row>
    <row r="4718" spans="1:8">
      <c r="A4718">
        <v>7351</v>
      </c>
      <c r="B4718" t="s">
        <v>593</v>
      </c>
      <c r="C4718">
        <v>131</v>
      </c>
      <c r="D4718" t="s">
        <v>1266</v>
      </c>
      <c r="E4718">
        <v>1320</v>
      </c>
      <c r="F4718" s="48" t="str">
        <f t="shared" si="73"/>
        <v>Tỉnh Hậu GiangThành phố Vị ThanhXã Vị Tân</v>
      </c>
      <c r="G4718" t="s">
        <v>8580</v>
      </c>
      <c r="H4718">
        <v>9576</v>
      </c>
    </row>
    <row r="4719" spans="1:8">
      <c r="A4719">
        <v>7352</v>
      </c>
      <c r="B4719" t="s">
        <v>593</v>
      </c>
      <c r="C4719">
        <v>131</v>
      </c>
      <c r="D4719" t="s">
        <v>1266</v>
      </c>
      <c r="E4719">
        <v>1320</v>
      </c>
      <c r="F4719" s="48" t="str">
        <f t="shared" si="73"/>
        <v>Tỉnh Hậu GiangThành phố Vị ThanhPhường I</v>
      </c>
      <c r="G4719" t="s">
        <v>8581</v>
      </c>
      <c r="H4719">
        <v>9577</v>
      </c>
    </row>
    <row r="4720" spans="1:8">
      <c r="A4720">
        <v>7353</v>
      </c>
      <c r="B4720" t="s">
        <v>593</v>
      </c>
      <c r="C4720">
        <v>131</v>
      </c>
      <c r="D4720" t="s">
        <v>1266</v>
      </c>
      <c r="E4720">
        <v>1320</v>
      </c>
      <c r="F4720" s="48" t="str">
        <f t="shared" si="73"/>
        <v>Tỉnh Hậu GiangThành phố Vị ThanhXã Hoả Tiến</v>
      </c>
      <c r="G4720" t="s">
        <v>8582</v>
      </c>
      <c r="H4720">
        <v>9578</v>
      </c>
    </row>
    <row r="4721" spans="1:8">
      <c r="A4721">
        <v>7354</v>
      </c>
      <c r="B4721" t="s">
        <v>593</v>
      </c>
      <c r="C4721">
        <v>131</v>
      </c>
      <c r="D4721" t="s">
        <v>1266</v>
      </c>
      <c r="E4721">
        <v>1320</v>
      </c>
      <c r="F4721" s="48" t="str">
        <f t="shared" si="73"/>
        <v>Tỉnh Hậu GiangThành phố Vị ThanhXã Hoả Lựu</v>
      </c>
      <c r="G4721" t="s">
        <v>8583</v>
      </c>
      <c r="H4721">
        <v>9579</v>
      </c>
    </row>
    <row r="4722" spans="1:8">
      <c r="A4722">
        <v>7355</v>
      </c>
      <c r="B4722" t="s">
        <v>593</v>
      </c>
      <c r="C4722">
        <v>131</v>
      </c>
      <c r="D4722" t="s">
        <v>1266</v>
      </c>
      <c r="E4722">
        <v>1320</v>
      </c>
      <c r="F4722" s="48" t="str">
        <f t="shared" si="73"/>
        <v>Tỉnh Hậu GiangThành phố Vị ThanhPhường V</v>
      </c>
      <c r="G4722" t="s">
        <v>8584</v>
      </c>
      <c r="H4722">
        <v>9580</v>
      </c>
    </row>
    <row r="4723" spans="1:8">
      <c r="A4723">
        <v>7356</v>
      </c>
      <c r="B4723" t="s">
        <v>593</v>
      </c>
      <c r="C4723">
        <v>131</v>
      </c>
      <c r="D4723" t="s">
        <v>1266</v>
      </c>
      <c r="E4723">
        <v>1320</v>
      </c>
      <c r="F4723" s="48" t="str">
        <f t="shared" si="73"/>
        <v>Tỉnh Hậu GiangThành phố Vị ThanhXã Tân Tiến</v>
      </c>
      <c r="G4723" t="s">
        <v>1316</v>
      </c>
      <c r="H4723">
        <v>9581</v>
      </c>
    </row>
    <row r="4724" spans="1:8">
      <c r="A4724">
        <v>7357</v>
      </c>
      <c r="B4724" t="s">
        <v>593</v>
      </c>
      <c r="C4724">
        <v>131</v>
      </c>
      <c r="D4724" t="s">
        <v>1266</v>
      </c>
      <c r="E4724">
        <v>1320</v>
      </c>
      <c r="F4724" s="48" t="str">
        <f t="shared" si="73"/>
        <v>Tỉnh Hậu GiangThành phố Vị ThanhPhường VII</v>
      </c>
      <c r="G4724" t="s">
        <v>8585</v>
      </c>
      <c r="H4724">
        <v>9582</v>
      </c>
    </row>
    <row r="4725" spans="1:8">
      <c r="A4725">
        <v>7358</v>
      </c>
      <c r="B4725" t="s">
        <v>593</v>
      </c>
      <c r="C4725">
        <v>131</v>
      </c>
      <c r="D4725" t="s">
        <v>1268</v>
      </c>
      <c r="E4725">
        <v>1323</v>
      </c>
      <c r="F4725" s="48" t="str">
        <f t="shared" si="73"/>
        <v>Tỉnh Hậu GiangHuyện Phụng HiệpThị trấn Cây Dương</v>
      </c>
      <c r="G4725" t="s">
        <v>8586</v>
      </c>
      <c r="H4725">
        <v>9583</v>
      </c>
    </row>
    <row r="4726" spans="1:8">
      <c r="A4726">
        <v>7359</v>
      </c>
      <c r="B4726" t="s">
        <v>593</v>
      </c>
      <c r="C4726">
        <v>131</v>
      </c>
      <c r="D4726" t="s">
        <v>1268</v>
      </c>
      <c r="E4726">
        <v>1323</v>
      </c>
      <c r="F4726" s="48" t="str">
        <f t="shared" si="73"/>
        <v>Tỉnh Hậu GiangHuyện Phụng HiệpXã Long Thạnh</v>
      </c>
      <c r="G4726" t="s">
        <v>5550</v>
      </c>
      <c r="H4726">
        <v>9584</v>
      </c>
    </row>
    <row r="4727" spans="1:8">
      <c r="A4727">
        <v>7360</v>
      </c>
      <c r="B4727" t="s">
        <v>593</v>
      </c>
      <c r="C4727">
        <v>131</v>
      </c>
      <c r="D4727" t="s">
        <v>1268</v>
      </c>
      <c r="E4727">
        <v>1323</v>
      </c>
      <c r="F4727" s="48" t="str">
        <f t="shared" si="73"/>
        <v>Tỉnh Hậu GiangHuyện Phụng HiệpThị trấn Kinh Cùng</v>
      </c>
      <c r="G4727" t="s">
        <v>8587</v>
      </c>
      <c r="H4727">
        <v>9585</v>
      </c>
    </row>
    <row r="4728" spans="1:8">
      <c r="A4728">
        <v>7361</v>
      </c>
      <c r="B4728" t="s">
        <v>593</v>
      </c>
      <c r="C4728">
        <v>131</v>
      </c>
      <c r="D4728" t="s">
        <v>1268</v>
      </c>
      <c r="E4728">
        <v>1323</v>
      </c>
      <c r="F4728" s="48" t="str">
        <f t="shared" si="73"/>
        <v>Tỉnh Hậu GiangHuyện Phụng HiệpXã Bình Thành</v>
      </c>
      <c r="G4728" t="s">
        <v>3944</v>
      </c>
      <c r="H4728">
        <v>9586</v>
      </c>
    </row>
    <row r="4729" spans="1:8">
      <c r="A4729">
        <v>7362</v>
      </c>
      <c r="B4729" t="s">
        <v>593</v>
      </c>
      <c r="C4729">
        <v>131</v>
      </c>
      <c r="D4729" t="s">
        <v>1268</v>
      </c>
      <c r="E4729">
        <v>1323</v>
      </c>
      <c r="F4729" s="48" t="str">
        <f t="shared" si="73"/>
        <v>Tỉnh Hậu GiangHuyện Phụng HiệpXã Thạnh Hòa</v>
      </c>
      <c r="G4729" t="s">
        <v>7344</v>
      </c>
      <c r="H4729">
        <v>9587</v>
      </c>
    </row>
    <row r="4730" spans="1:8">
      <c r="A4730">
        <v>7363</v>
      </c>
      <c r="B4730" t="s">
        <v>593</v>
      </c>
      <c r="C4730">
        <v>131</v>
      </c>
      <c r="D4730" t="s">
        <v>1268</v>
      </c>
      <c r="E4730">
        <v>1323</v>
      </c>
      <c r="F4730" s="48" t="str">
        <f t="shared" si="73"/>
        <v>Tỉnh Hậu GiangHuyện Phụng HiệpXã Hòa An</v>
      </c>
      <c r="G4730" t="s">
        <v>3849</v>
      </c>
      <c r="H4730">
        <v>9588</v>
      </c>
    </row>
    <row r="4731" spans="1:8">
      <c r="A4731">
        <v>7364</v>
      </c>
      <c r="B4731" t="s">
        <v>593</v>
      </c>
      <c r="C4731">
        <v>131</v>
      </c>
      <c r="D4731" t="s">
        <v>1268</v>
      </c>
      <c r="E4731">
        <v>1323</v>
      </c>
      <c r="F4731" s="48" t="str">
        <f t="shared" si="73"/>
        <v>Tỉnh Hậu GiangHuyện Phụng HiệpXã Hiệp Hưng</v>
      </c>
      <c r="G4731" t="s">
        <v>8588</v>
      </c>
      <c r="H4731">
        <v>9589</v>
      </c>
    </row>
    <row r="4732" spans="1:8">
      <c r="A4732">
        <v>7365</v>
      </c>
      <c r="B4732" t="s">
        <v>593</v>
      </c>
      <c r="C4732">
        <v>131</v>
      </c>
      <c r="D4732" t="s">
        <v>1268</v>
      </c>
      <c r="E4732">
        <v>1323</v>
      </c>
      <c r="F4732" s="48" t="str">
        <f t="shared" si="73"/>
        <v>Tỉnh Hậu GiangHuyện Phụng HiệpXã Phụng Hiệp</v>
      </c>
      <c r="G4732" t="s">
        <v>8589</v>
      </c>
      <c r="H4732">
        <v>9590</v>
      </c>
    </row>
    <row r="4733" spans="1:8">
      <c r="A4733">
        <v>7366</v>
      </c>
      <c r="B4733" t="s">
        <v>593</v>
      </c>
      <c r="C4733">
        <v>131</v>
      </c>
      <c r="D4733" t="s">
        <v>1268</v>
      </c>
      <c r="E4733">
        <v>1323</v>
      </c>
      <c r="F4733" s="48" t="str">
        <f t="shared" si="73"/>
        <v>Tỉnh Hậu GiangHuyện Phụng HiệpXã Tân Bình</v>
      </c>
      <c r="G4733" t="s">
        <v>2569</v>
      </c>
      <c r="H4733">
        <v>9591</v>
      </c>
    </row>
    <row r="4734" spans="1:8">
      <c r="A4734">
        <v>7367</v>
      </c>
      <c r="B4734" t="s">
        <v>593</v>
      </c>
      <c r="C4734">
        <v>131</v>
      </c>
      <c r="D4734" t="s">
        <v>1268</v>
      </c>
      <c r="E4734">
        <v>1323</v>
      </c>
      <c r="F4734" s="48" t="str">
        <f t="shared" si="73"/>
        <v>Tỉnh Hậu GiangHuyện Phụng HiệpXã Phương Phú</v>
      </c>
      <c r="G4734" t="s">
        <v>8590</v>
      </c>
      <c r="H4734">
        <v>9592</v>
      </c>
    </row>
    <row r="4735" spans="1:8">
      <c r="A4735">
        <v>7368</v>
      </c>
      <c r="B4735" t="s">
        <v>593</v>
      </c>
      <c r="C4735">
        <v>131</v>
      </c>
      <c r="D4735" t="s">
        <v>1268</v>
      </c>
      <c r="E4735">
        <v>1323</v>
      </c>
      <c r="F4735" s="48" t="str">
        <f t="shared" si="73"/>
        <v>Tỉnh Hậu GiangHuyện Phụng HiệpThị trấn Búng Tàu</v>
      </c>
      <c r="G4735" t="s">
        <v>8591</v>
      </c>
      <c r="H4735">
        <v>9593</v>
      </c>
    </row>
    <row r="4736" spans="1:8">
      <c r="A4736">
        <v>7369</v>
      </c>
      <c r="B4736" t="s">
        <v>593</v>
      </c>
      <c r="C4736">
        <v>131</v>
      </c>
      <c r="D4736" t="s">
        <v>1268</v>
      </c>
      <c r="E4736">
        <v>1323</v>
      </c>
      <c r="F4736" s="48" t="str">
        <f t="shared" si="73"/>
        <v>Tỉnh Hậu GiangHuyện Phụng HiệpXã Hòa Mỹ</v>
      </c>
      <c r="G4736" t="s">
        <v>8592</v>
      </c>
      <c r="H4736">
        <v>9594</v>
      </c>
    </row>
    <row r="4737" spans="1:8">
      <c r="A4737">
        <v>7370</v>
      </c>
      <c r="B4737" t="s">
        <v>593</v>
      </c>
      <c r="C4737">
        <v>131</v>
      </c>
      <c r="D4737" t="s">
        <v>1268</v>
      </c>
      <c r="E4737">
        <v>1323</v>
      </c>
      <c r="F4737" s="48" t="str">
        <f t="shared" si="73"/>
        <v>Tỉnh Hậu GiangHuyện Phụng HiệpXã Phương Bình</v>
      </c>
      <c r="G4737" t="s">
        <v>8593</v>
      </c>
      <c r="H4737">
        <v>9595</v>
      </c>
    </row>
    <row r="4738" spans="1:8">
      <c r="A4738">
        <v>7371</v>
      </c>
      <c r="B4738" t="s">
        <v>593</v>
      </c>
      <c r="C4738">
        <v>131</v>
      </c>
      <c r="D4738" t="s">
        <v>1268</v>
      </c>
      <c r="E4738">
        <v>1323</v>
      </c>
      <c r="F4738" s="48" t="str">
        <f t="shared" ref="F4738:F4801" si="74">B4738&amp;D4738&amp;G4738</f>
        <v>Tỉnh Hậu GiangHuyện Phụng HiệpXã Tân Phước Hưng</v>
      </c>
      <c r="G4738" t="s">
        <v>8594</v>
      </c>
      <c r="H4738">
        <v>9596</v>
      </c>
    </row>
    <row r="4739" spans="1:8">
      <c r="A4739">
        <v>7372</v>
      </c>
      <c r="B4739" t="s">
        <v>593</v>
      </c>
      <c r="C4739">
        <v>131</v>
      </c>
      <c r="D4739" t="s">
        <v>1268</v>
      </c>
      <c r="E4739">
        <v>1323</v>
      </c>
      <c r="F4739" s="48" t="str">
        <f t="shared" si="74"/>
        <v>Tỉnh Hậu GiangHuyện Phụng HiệpXã Tân Long</v>
      </c>
      <c r="G4739" t="s">
        <v>2358</v>
      </c>
      <c r="H4739">
        <v>9597</v>
      </c>
    </row>
    <row r="4740" spans="1:8">
      <c r="A4740">
        <v>8136</v>
      </c>
      <c r="B4740" t="s">
        <v>593</v>
      </c>
      <c r="C4740">
        <v>131</v>
      </c>
      <c r="D4740" t="s">
        <v>1272</v>
      </c>
      <c r="E4740">
        <v>1327</v>
      </c>
      <c r="F4740" s="48" t="str">
        <f t="shared" si="74"/>
        <v>Tỉnh Hậu GiangThị xã Long MỹPhường Thuận An</v>
      </c>
      <c r="G4740" t="s">
        <v>2061</v>
      </c>
      <c r="H4740">
        <v>11675</v>
      </c>
    </row>
    <row r="4741" spans="1:8">
      <c r="A4741">
        <v>8137</v>
      </c>
      <c r="B4741" t="s">
        <v>593</v>
      </c>
      <c r="C4741">
        <v>131</v>
      </c>
      <c r="D4741" t="s">
        <v>1272</v>
      </c>
      <c r="E4741">
        <v>1327</v>
      </c>
      <c r="F4741" s="48" t="str">
        <f t="shared" si="74"/>
        <v>Tỉnh Hậu GiangThị xã Long MỹPhường Trà Lồng</v>
      </c>
      <c r="G4741" t="s">
        <v>9623</v>
      </c>
      <c r="H4741">
        <v>11676</v>
      </c>
    </row>
    <row r="4742" spans="1:8">
      <c r="A4742">
        <v>8138</v>
      </c>
      <c r="B4742" t="s">
        <v>593</v>
      </c>
      <c r="C4742">
        <v>131</v>
      </c>
      <c r="D4742" t="s">
        <v>1272</v>
      </c>
      <c r="E4742">
        <v>1327</v>
      </c>
      <c r="F4742" s="48" t="str">
        <f t="shared" si="74"/>
        <v>Tỉnh Hậu GiangThị xã Long MỹPhường Bình Thạnh</v>
      </c>
      <c r="G4742" t="s">
        <v>9624</v>
      </c>
      <c r="H4742">
        <v>11677</v>
      </c>
    </row>
    <row r="4743" spans="1:8">
      <c r="A4743">
        <v>8139</v>
      </c>
      <c r="B4743" t="s">
        <v>593</v>
      </c>
      <c r="C4743">
        <v>131</v>
      </c>
      <c r="D4743" t="s">
        <v>1272</v>
      </c>
      <c r="E4743">
        <v>1327</v>
      </c>
      <c r="F4743" s="48" t="str">
        <f t="shared" si="74"/>
        <v>Tỉnh Hậu GiangThị xã Long MỹPhường Vĩnh Tường</v>
      </c>
      <c r="G4743" t="s">
        <v>9625</v>
      </c>
      <c r="H4743">
        <v>11678</v>
      </c>
    </row>
    <row r="4744" spans="1:8">
      <c r="A4744">
        <v>8140</v>
      </c>
      <c r="B4744" t="s">
        <v>593</v>
      </c>
      <c r="C4744">
        <v>131</v>
      </c>
      <c r="D4744" t="s">
        <v>1272</v>
      </c>
      <c r="E4744">
        <v>1327</v>
      </c>
      <c r="F4744" s="48" t="str">
        <f t="shared" si="74"/>
        <v>Tỉnh Hậu GiangThị xã Long MỹXã Long Bình</v>
      </c>
      <c r="G4744" t="s">
        <v>1658</v>
      </c>
      <c r="H4744">
        <v>11679</v>
      </c>
    </row>
    <row r="4745" spans="1:8">
      <c r="A4745">
        <v>8141</v>
      </c>
      <c r="B4745" t="s">
        <v>593</v>
      </c>
      <c r="C4745">
        <v>131</v>
      </c>
      <c r="D4745" t="s">
        <v>1272</v>
      </c>
      <c r="E4745">
        <v>1327</v>
      </c>
      <c r="F4745" s="48" t="str">
        <f t="shared" si="74"/>
        <v>Tỉnh Hậu GiangThị xã Long MỹXã Long Trị</v>
      </c>
      <c r="G4745" t="s">
        <v>6486</v>
      </c>
      <c r="H4745">
        <v>11680</v>
      </c>
    </row>
    <row r="4746" spans="1:8">
      <c r="A4746">
        <v>8142</v>
      </c>
      <c r="B4746" t="s">
        <v>593</v>
      </c>
      <c r="C4746">
        <v>131</v>
      </c>
      <c r="D4746" t="s">
        <v>1272</v>
      </c>
      <c r="E4746">
        <v>1327</v>
      </c>
      <c r="F4746" s="48" t="str">
        <f t="shared" si="74"/>
        <v>Tỉnh Hậu GiangThị xã Long MỹXã Long Phú</v>
      </c>
      <c r="G4746" t="s">
        <v>6494</v>
      </c>
      <c r="H4746">
        <v>11681</v>
      </c>
    </row>
    <row r="4747" spans="1:8">
      <c r="A4747">
        <v>8143</v>
      </c>
      <c r="B4747" t="s">
        <v>593</v>
      </c>
      <c r="C4747">
        <v>131</v>
      </c>
      <c r="D4747" t="s">
        <v>1272</v>
      </c>
      <c r="E4747">
        <v>1327</v>
      </c>
      <c r="F4747" s="48" t="str">
        <f t="shared" si="74"/>
        <v>Tỉnh Hậu GiangThị xã Long MỹXã Long Trị A</v>
      </c>
      <c r="G4747" t="s">
        <v>6490</v>
      </c>
      <c r="H4747">
        <v>11682</v>
      </c>
    </row>
    <row r="4748" spans="1:8">
      <c r="A4748">
        <v>8144</v>
      </c>
      <c r="B4748" t="s">
        <v>593</v>
      </c>
      <c r="C4748">
        <v>131</v>
      </c>
      <c r="D4748" t="s">
        <v>1272</v>
      </c>
      <c r="E4748">
        <v>1327</v>
      </c>
      <c r="F4748" s="48" t="str">
        <f t="shared" si="74"/>
        <v>Tỉnh Hậu GiangThị xã Long MỹXã Tân Phú</v>
      </c>
      <c r="G4748" t="s">
        <v>1663</v>
      </c>
      <c r="H4748">
        <v>11683</v>
      </c>
    </row>
    <row r="4749" spans="1:8">
      <c r="A4749">
        <v>7495</v>
      </c>
      <c r="B4749" t="s">
        <v>495</v>
      </c>
      <c r="C4749">
        <v>82</v>
      </c>
      <c r="D4749" t="s">
        <v>721</v>
      </c>
      <c r="E4749">
        <v>760</v>
      </c>
      <c r="F4749" s="48" t="str">
        <f t="shared" si="74"/>
        <v>Tỉnh Hoà BìnhHuyện Kỳ SơnXã Hợp Thịnh</v>
      </c>
      <c r="G4749" t="s">
        <v>2925</v>
      </c>
      <c r="H4749">
        <v>9720</v>
      </c>
    </row>
    <row r="4750" spans="1:8">
      <c r="A4750">
        <v>7496</v>
      </c>
      <c r="B4750" t="s">
        <v>495</v>
      </c>
      <c r="C4750">
        <v>82</v>
      </c>
      <c r="D4750" t="s">
        <v>721</v>
      </c>
      <c r="E4750">
        <v>760</v>
      </c>
      <c r="F4750" s="48" t="str">
        <f t="shared" si="74"/>
        <v>Tỉnh Hoà BìnhHuyện Kỳ SơnXã Độc Lập</v>
      </c>
      <c r="G4750" t="s">
        <v>1483</v>
      </c>
      <c r="H4750">
        <v>9721</v>
      </c>
    </row>
    <row r="4751" spans="1:8">
      <c r="A4751">
        <v>7497</v>
      </c>
      <c r="B4751" t="s">
        <v>495</v>
      </c>
      <c r="C4751">
        <v>82</v>
      </c>
      <c r="D4751" t="s">
        <v>721</v>
      </c>
      <c r="E4751">
        <v>760</v>
      </c>
      <c r="F4751" s="48" t="str">
        <f t="shared" si="74"/>
        <v>Tỉnh Hoà BìnhHuyện Kỳ SơnXã Hợp Thành</v>
      </c>
      <c r="G4751" t="s">
        <v>1611</v>
      </c>
      <c r="H4751">
        <v>9722</v>
      </c>
    </row>
    <row r="4752" spans="1:8">
      <c r="A4752">
        <v>7498</v>
      </c>
      <c r="B4752" t="s">
        <v>495</v>
      </c>
      <c r="C4752">
        <v>82</v>
      </c>
      <c r="D4752" t="s">
        <v>721</v>
      </c>
      <c r="E4752">
        <v>760</v>
      </c>
      <c r="F4752" s="48" t="str">
        <f t="shared" si="74"/>
        <v>Tỉnh Hoà BìnhHuyện Kỳ SơnXã Phú Minh</v>
      </c>
      <c r="G4752" t="s">
        <v>1863</v>
      </c>
      <c r="H4752">
        <v>9723</v>
      </c>
    </row>
    <row r="4753" spans="1:8">
      <c r="A4753">
        <v>7499</v>
      </c>
      <c r="B4753" t="s">
        <v>495</v>
      </c>
      <c r="C4753">
        <v>82</v>
      </c>
      <c r="D4753" t="s">
        <v>721</v>
      </c>
      <c r="E4753">
        <v>760</v>
      </c>
      <c r="F4753" s="48" t="str">
        <f t="shared" si="74"/>
        <v>Tỉnh Hoà BìnhHuyện Kỳ SơnXã Dân Hòa</v>
      </c>
      <c r="G4753" t="s">
        <v>1328</v>
      </c>
      <c r="H4753">
        <v>9724</v>
      </c>
    </row>
    <row r="4754" spans="1:8">
      <c r="A4754">
        <v>7500</v>
      </c>
      <c r="B4754" t="s">
        <v>495</v>
      </c>
      <c r="C4754">
        <v>82</v>
      </c>
      <c r="D4754" t="s">
        <v>721</v>
      </c>
      <c r="E4754">
        <v>760</v>
      </c>
      <c r="F4754" s="48" t="str">
        <f t="shared" si="74"/>
        <v>Tỉnh Hoà BìnhHuyện Kỳ SơnXã Trung Minh</v>
      </c>
      <c r="G4754" t="s">
        <v>2845</v>
      </c>
      <c r="H4754">
        <v>9725</v>
      </c>
    </row>
    <row r="4755" spans="1:8">
      <c r="A4755">
        <v>7501</v>
      </c>
      <c r="B4755" t="s">
        <v>495</v>
      </c>
      <c r="C4755">
        <v>82</v>
      </c>
      <c r="D4755" t="s">
        <v>721</v>
      </c>
      <c r="E4755">
        <v>760</v>
      </c>
      <c r="F4755" s="48" t="str">
        <f t="shared" si="74"/>
        <v>Tỉnh Hoà BìnhHuyện Kỳ SơnXã Yên Quang</v>
      </c>
      <c r="G4755" t="s">
        <v>4788</v>
      </c>
      <c r="H4755">
        <v>9726</v>
      </c>
    </row>
    <row r="4756" spans="1:8">
      <c r="A4756">
        <v>7502</v>
      </c>
      <c r="B4756" t="s">
        <v>495</v>
      </c>
      <c r="C4756">
        <v>82</v>
      </c>
      <c r="D4756" t="s">
        <v>721</v>
      </c>
      <c r="E4756">
        <v>760</v>
      </c>
      <c r="F4756" s="48" t="str">
        <f t="shared" si="74"/>
        <v>Tỉnh Hoà BìnhHuyện Kỳ SơnXã Mông Hóa</v>
      </c>
      <c r="G4756" t="s">
        <v>8678</v>
      </c>
      <c r="H4756">
        <v>9727</v>
      </c>
    </row>
    <row r="4757" spans="1:8">
      <c r="A4757">
        <v>7503</v>
      </c>
      <c r="B4757" t="s">
        <v>495</v>
      </c>
      <c r="C4757">
        <v>82</v>
      </c>
      <c r="D4757" t="s">
        <v>721</v>
      </c>
      <c r="E4757">
        <v>760</v>
      </c>
      <c r="F4757" s="48" t="str">
        <f t="shared" si="74"/>
        <v>Tỉnh Hoà BìnhHuyện Kỳ SơnXã Phúc Tiến</v>
      </c>
      <c r="G4757" t="s">
        <v>3454</v>
      </c>
      <c r="H4757">
        <v>9728</v>
      </c>
    </row>
    <row r="4758" spans="1:8">
      <c r="A4758">
        <v>7504</v>
      </c>
      <c r="B4758" t="s">
        <v>495</v>
      </c>
      <c r="C4758">
        <v>82</v>
      </c>
      <c r="D4758" t="s">
        <v>721</v>
      </c>
      <c r="E4758">
        <v>760</v>
      </c>
      <c r="F4758" s="48" t="str">
        <f t="shared" si="74"/>
        <v>Tỉnh Hoà BìnhHuyện Kỳ SơnThị trấn Kỳ Sơn</v>
      </c>
      <c r="G4758" t="s">
        <v>8679</v>
      </c>
      <c r="H4758">
        <v>9729</v>
      </c>
    </row>
    <row r="4759" spans="1:8">
      <c r="A4759">
        <v>7505</v>
      </c>
      <c r="B4759" t="s">
        <v>495</v>
      </c>
      <c r="C4759">
        <v>82</v>
      </c>
      <c r="D4759" t="s">
        <v>721</v>
      </c>
      <c r="E4759">
        <v>760</v>
      </c>
      <c r="F4759" s="48" t="str">
        <f t="shared" si="74"/>
        <v>Tỉnh Hoà BìnhHuyện Kỳ SơnXã Dân Hạ</v>
      </c>
      <c r="G4759" t="s">
        <v>8680</v>
      </c>
      <c r="H4759">
        <v>9730</v>
      </c>
    </row>
    <row r="4760" spans="1:8">
      <c r="A4760">
        <v>7506</v>
      </c>
      <c r="B4760" t="s">
        <v>495</v>
      </c>
      <c r="C4760">
        <v>82</v>
      </c>
      <c r="D4760" t="s">
        <v>729</v>
      </c>
      <c r="E4760">
        <v>768</v>
      </c>
      <c r="F4760" s="48" t="str">
        <f t="shared" si="74"/>
        <v>Tỉnh Hoà BìnhHuyện Lạc ThủyXã Phú Thành</v>
      </c>
      <c r="G4760" t="s">
        <v>6164</v>
      </c>
      <c r="H4760">
        <v>9731</v>
      </c>
    </row>
    <row r="4761" spans="1:8">
      <c r="A4761">
        <v>7507</v>
      </c>
      <c r="B4761" t="s">
        <v>495</v>
      </c>
      <c r="C4761">
        <v>82</v>
      </c>
      <c r="D4761" t="s">
        <v>729</v>
      </c>
      <c r="E4761">
        <v>768</v>
      </c>
      <c r="F4761" s="48" t="str">
        <f t="shared" si="74"/>
        <v>Tỉnh Hoà BìnhHuyện Lạc ThủyXã Đồng Môn</v>
      </c>
      <c r="G4761" t="s">
        <v>8681</v>
      </c>
      <c r="H4761">
        <v>9732</v>
      </c>
    </row>
    <row r="4762" spans="1:8">
      <c r="A4762">
        <v>7508</v>
      </c>
      <c r="B4762" t="s">
        <v>495</v>
      </c>
      <c r="C4762">
        <v>82</v>
      </c>
      <c r="D4762" t="s">
        <v>729</v>
      </c>
      <c r="E4762">
        <v>768</v>
      </c>
      <c r="F4762" s="48" t="str">
        <f t="shared" si="74"/>
        <v>Tỉnh Hoà BìnhHuyện Lạc ThủyXã Phú Lão</v>
      </c>
      <c r="G4762" t="s">
        <v>8682</v>
      </c>
      <c r="H4762">
        <v>9733</v>
      </c>
    </row>
    <row r="4763" spans="1:8">
      <c r="A4763">
        <v>7509</v>
      </c>
      <c r="B4763" t="s">
        <v>495</v>
      </c>
      <c r="C4763">
        <v>82</v>
      </c>
      <c r="D4763" t="s">
        <v>729</v>
      </c>
      <c r="E4763">
        <v>768</v>
      </c>
      <c r="F4763" s="48" t="str">
        <f t="shared" si="74"/>
        <v>Tỉnh Hoà BìnhHuyện Lạc ThủyXã An Bình</v>
      </c>
      <c r="G4763" t="s">
        <v>2415</v>
      </c>
      <c r="H4763">
        <v>9734</v>
      </c>
    </row>
    <row r="4764" spans="1:8">
      <c r="A4764">
        <v>7510</v>
      </c>
      <c r="B4764" t="s">
        <v>495</v>
      </c>
      <c r="C4764">
        <v>82</v>
      </c>
      <c r="D4764" t="s">
        <v>729</v>
      </c>
      <c r="E4764">
        <v>768</v>
      </c>
      <c r="F4764" s="48" t="str">
        <f t="shared" si="74"/>
        <v>Tỉnh Hoà BìnhHuyện Lạc ThủyXã Khoan Dụ</v>
      </c>
      <c r="G4764" t="s">
        <v>8683</v>
      </c>
      <c r="H4764">
        <v>9735</v>
      </c>
    </row>
    <row r="4765" spans="1:8">
      <c r="A4765">
        <v>7511</v>
      </c>
      <c r="B4765" t="s">
        <v>495</v>
      </c>
      <c r="C4765">
        <v>82</v>
      </c>
      <c r="D4765" t="s">
        <v>729</v>
      </c>
      <c r="E4765">
        <v>768</v>
      </c>
      <c r="F4765" s="48" t="str">
        <f t="shared" si="74"/>
        <v>Tỉnh Hoà BìnhHuyện Lạc ThủyXã Đồng Tâm</v>
      </c>
      <c r="G4765" t="s">
        <v>3500</v>
      </c>
      <c r="H4765">
        <v>9736</v>
      </c>
    </row>
    <row r="4766" spans="1:8">
      <c r="A4766">
        <v>7512</v>
      </c>
      <c r="B4766" t="s">
        <v>495</v>
      </c>
      <c r="C4766">
        <v>82</v>
      </c>
      <c r="D4766" t="s">
        <v>729</v>
      </c>
      <c r="E4766">
        <v>768</v>
      </c>
      <c r="F4766" s="48" t="str">
        <f t="shared" si="74"/>
        <v>Tỉnh Hoà BìnhHuyện Lạc ThủyThị trấn Chi Nê</v>
      </c>
      <c r="G4766" t="s">
        <v>8684</v>
      </c>
      <c r="H4766">
        <v>9737</v>
      </c>
    </row>
    <row r="4767" spans="1:8">
      <c r="A4767">
        <v>7513</v>
      </c>
      <c r="B4767" t="s">
        <v>495</v>
      </c>
      <c r="C4767">
        <v>82</v>
      </c>
      <c r="D4767" t="s">
        <v>729</v>
      </c>
      <c r="E4767">
        <v>768</v>
      </c>
      <c r="F4767" s="48" t="str">
        <f t="shared" si="74"/>
        <v>Tỉnh Hoà BìnhHuyện Lạc ThủyThị trấn Thanh Hà</v>
      </c>
      <c r="G4767" t="s">
        <v>2796</v>
      </c>
      <c r="H4767">
        <v>9738</v>
      </c>
    </row>
    <row r="4768" spans="1:8">
      <c r="A4768">
        <v>7514</v>
      </c>
      <c r="B4768" t="s">
        <v>495</v>
      </c>
      <c r="C4768">
        <v>82</v>
      </c>
      <c r="D4768" t="s">
        <v>729</v>
      </c>
      <c r="E4768">
        <v>768</v>
      </c>
      <c r="F4768" s="48" t="str">
        <f t="shared" si="74"/>
        <v>Tỉnh Hoà BìnhHuyện Lạc ThủyXã Thanh Nông</v>
      </c>
      <c r="G4768" t="s">
        <v>2784</v>
      </c>
      <c r="H4768">
        <v>9739</v>
      </c>
    </row>
    <row r="4769" spans="1:8">
      <c r="A4769">
        <v>7515</v>
      </c>
      <c r="B4769" t="s">
        <v>495</v>
      </c>
      <c r="C4769">
        <v>82</v>
      </c>
      <c r="D4769" t="s">
        <v>729</v>
      </c>
      <c r="E4769">
        <v>768</v>
      </c>
      <c r="F4769" s="48" t="str">
        <f t="shared" si="74"/>
        <v>Tỉnh Hoà BìnhHuyện Lạc ThủyXã Hưng Thi</v>
      </c>
      <c r="G4769" t="s">
        <v>8685</v>
      </c>
      <c r="H4769">
        <v>9740</v>
      </c>
    </row>
    <row r="4770" spans="1:8">
      <c r="A4770">
        <v>7516</v>
      </c>
      <c r="B4770" t="s">
        <v>495</v>
      </c>
      <c r="C4770">
        <v>82</v>
      </c>
      <c r="D4770" t="s">
        <v>729</v>
      </c>
      <c r="E4770">
        <v>768</v>
      </c>
      <c r="F4770" s="48" t="str">
        <f t="shared" si="74"/>
        <v>Tỉnh Hoà BìnhHuyện Lạc ThủyXã Lạc Long</v>
      </c>
      <c r="G4770" t="s">
        <v>6035</v>
      </c>
      <c r="H4770">
        <v>9741</v>
      </c>
    </row>
    <row r="4771" spans="1:8">
      <c r="A4771">
        <v>7517</v>
      </c>
      <c r="B4771" t="s">
        <v>495</v>
      </c>
      <c r="C4771">
        <v>82</v>
      </c>
      <c r="D4771" t="s">
        <v>729</v>
      </c>
      <c r="E4771">
        <v>768</v>
      </c>
      <c r="F4771" s="48" t="str">
        <f t="shared" si="74"/>
        <v>Tỉnh Hoà BìnhHuyện Lạc ThủyXã Yên Bồng</v>
      </c>
      <c r="G4771" t="s">
        <v>8686</v>
      </c>
      <c r="H4771">
        <v>9742</v>
      </c>
    </row>
    <row r="4772" spans="1:8">
      <c r="A4772">
        <v>7518</v>
      </c>
      <c r="B4772" t="s">
        <v>495</v>
      </c>
      <c r="C4772">
        <v>82</v>
      </c>
      <c r="D4772" t="s">
        <v>729</v>
      </c>
      <c r="E4772">
        <v>768</v>
      </c>
      <c r="F4772" s="48" t="str">
        <f t="shared" si="74"/>
        <v>Tỉnh Hoà BìnhHuyện Lạc ThủyXã An Lạc</v>
      </c>
      <c r="G4772" t="s">
        <v>3401</v>
      </c>
      <c r="H4772">
        <v>9743</v>
      </c>
    </row>
    <row r="4773" spans="1:8">
      <c r="A4773">
        <v>7519</v>
      </c>
      <c r="B4773" t="s">
        <v>495</v>
      </c>
      <c r="C4773">
        <v>82</v>
      </c>
      <c r="D4773" t="s">
        <v>729</v>
      </c>
      <c r="E4773">
        <v>768</v>
      </c>
      <c r="F4773" s="48" t="str">
        <f t="shared" si="74"/>
        <v>Tỉnh Hoà BìnhHuyện Lạc ThủyXã Cố Nghĩa</v>
      </c>
      <c r="G4773" t="s">
        <v>8687</v>
      </c>
      <c r="H4773">
        <v>9744</v>
      </c>
    </row>
    <row r="4774" spans="1:8">
      <c r="A4774">
        <v>7520</v>
      </c>
      <c r="B4774" t="s">
        <v>495</v>
      </c>
      <c r="C4774">
        <v>82</v>
      </c>
      <c r="D4774" t="s">
        <v>729</v>
      </c>
      <c r="E4774">
        <v>768</v>
      </c>
      <c r="F4774" s="48" t="str">
        <f t="shared" si="74"/>
        <v>Tỉnh Hoà BìnhHuyện Lạc ThủyXã Liên Hòa</v>
      </c>
      <c r="G4774" t="s">
        <v>2680</v>
      </c>
      <c r="H4774">
        <v>9745</v>
      </c>
    </row>
    <row r="4775" spans="1:8">
      <c r="A4775">
        <v>8962</v>
      </c>
      <c r="B4775" t="s">
        <v>495</v>
      </c>
      <c r="C4775">
        <v>82</v>
      </c>
      <c r="D4775" t="s">
        <v>722</v>
      </c>
      <c r="E4775">
        <v>761</v>
      </c>
      <c r="F4775" s="48" t="str">
        <f t="shared" si="74"/>
        <v>Tỉnh Hoà BìnhHuyện Lương SơnXã Cao Thắng</v>
      </c>
      <c r="G4775" t="s">
        <v>2776</v>
      </c>
      <c r="H4775">
        <v>11312</v>
      </c>
    </row>
    <row r="4776" spans="1:8">
      <c r="A4776">
        <v>8963</v>
      </c>
      <c r="B4776" t="s">
        <v>495</v>
      </c>
      <c r="C4776">
        <v>82</v>
      </c>
      <c r="D4776" t="s">
        <v>722</v>
      </c>
      <c r="E4776">
        <v>761</v>
      </c>
      <c r="F4776" s="48" t="str">
        <f t="shared" si="74"/>
        <v>Tỉnh Hoà BìnhHuyện Lương SơnThị trấn Lương Sơn</v>
      </c>
      <c r="G4776" t="s">
        <v>9467</v>
      </c>
      <c r="H4776">
        <v>11313</v>
      </c>
    </row>
    <row r="4777" spans="1:8">
      <c r="A4777">
        <v>8964</v>
      </c>
      <c r="B4777" t="s">
        <v>495</v>
      </c>
      <c r="C4777">
        <v>82</v>
      </c>
      <c r="D4777" t="s">
        <v>722</v>
      </c>
      <c r="E4777">
        <v>761</v>
      </c>
      <c r="F4777" s="48" t="str">
        <f t="shared" si="74"/>
        <v>Tỉnh Hoà BìnhHuyện Lương SơnXã Tân Vinh</v>
      </c>
      <c r="G4777" t="s">
        <v>9468</v>
      </c>
      <c r="H4777">
        <v>11314</v>
      </c>
    </row>
    <row r="4778" spans="1:8">
      <c r="A4778">
        <v>8965</v>
      </c>
      <c r="B4778" t="s">
        <v>495</v>
      </c>
      <c r="C4778">
        <v>82</v>
      </c>
      <c r="D4778" t="s">
        <v>722</v>
      </c>
      <c r="E4778">
        <v>761</v>
      </c>
      <c r="F4778" s="48" t="str">
        <f t="shared" si="74"/>
        <v>Tỉnh Hoà BìnhHuyện Lương SơnXã Lâm Sơn</v>
      </c>
      <c r="G4778" t="s">
        <v>3112</v>
      </c>
      <c r="H4778">
        <v>11315</v>
      </c>
    </row>
    <row r="4779" spans="1:8">
      <c r="A4779">
        <v>8966</v>
      </c>
      <c r="B4779" t="s">
        <v>495</v>
      </c>
      <c r="C4779">
        <v>82</v>
      </c>
      <c r="D4779" t="s">
        <v>722</v>
      </c>
      <c r="E4779">
        <v>761</v>
      </c>
      <c r="F4779" s="48" t="str">
        <f t="shared" si="74"/>
        <v>Tỉnh Hoà BìnhHuyện Lương SơnXã Hòa Sơn</v>
      </c>
      <c r="G4779" t="s">
        <v>2114</v>
      </c>
      <c r="H4779">
        <v>11316</v>
      </c>
    </row>
    <row r="4780" spans="1:8">
      <c r="A4780">
        <v>8967</v>
      </c>
      <c r="B4780" t="s">
        <v>495</v>
      </c>
      <c r="C4780">
        <v>82</v>
      </c>
      <c r="D4780" t="s">
        <v>722</v>
      </c>
      <c r="E4780">
        <v>761</v>
      </c>
      <c r="F4780" s="48" t="str">
        <f t="shared" si="74"/>
        <v>Tỉnh Hoà BìnhHuyện Lương SơnXã Nhuận Trạch</v>
      </c>
      <c r="G4780" t="s">
        <v>9469</v>
      </c>
      <c r="H4780">
        <v>11317</v>
      </c>
    </row>
    <row r="4781" spans="1:8">
      <c r="A4781">
        <v>8968</v>
      </c>
      <c r="B4781" t="s">
        <v>495</v>
      </c>
      <c r="C4781">
        <v>82</v>
      </c>
      <c r="D4781" t="s">
        <v>722</v>
      </c>
      <c r="E4781">
        <v>761</v>
      </c>
      <c r="F4781" s="48" t="str">
        <f t="shared" si="74"/>
        <v>Tỉnh Hoà BìnhHuyện Lương SơnXã Cao Răm</v>
      </c>
      <c r="G4781" t="s">
        <v>9470</v>
      </c>
      <c r="H4781">
        <v>11318</v>
      </c>
    </row>
    <row r="4782" spans="1:8">
      <c r="A4782">
        <v>8969</v>
      </c>
      <c r="B4782" t="s">
        <v>495</v>
      </c>
      <c r="C4782">
        <v>82</v>
      </c>
      <c r="D4782" t="s">
        <v>722</v>
      </c>
      <c r="E4782">
        <v>761</v>
      </c>
      <c r="F4782" s="48" t="str">
        <f t="shared" si="74"/>
        <v>Tỉnh Hoà BìnhHuyện Lương SơnXã Trung Sơn</v>
      </c>
      <c r="G4782" t="s">
        <v>2381</v>
      </c>
      <c r="H4782">
        <v>11319</v>
      </c>
    </row>
    <row r="4783" spans="1:8">
      <c r="A4783">
        <v>8970</v>
      </c>
      <c r="B4783" t="s">
        <v>495</v>
      </c>
      <c r="C4783">
        <v>82</v>
      </c>
      <c r="D4783" t="s">
        <v>722</v>
      </c>
      <c r="E4783">
        <v>761</v>
      </c>
      <c r="F4783" s="48" t="str">
        <f t="shared" si="74"/>
        <v>Tỉnh Hoà BìnhHuyện Lương SơnXã Liên Sơn</v>
      </c>
      <c r="G4783" t="s">
        <v>3111</v>
      </c>
      <c r="H4783">
        <v>11320</v>
      </c>
    </row>
    <row r="4784" spans="1:8">
      <c r="A4784">
        <v>8971</v>
      </c>
      <c r="B4784" t="s">
        <v>495</v>
      </c>
      <c r="C4784">
        <v>82</v>
      </c>
      <c r="D4784" t="s">
        <v>722</v>
      </c>
      <c r="E4784">
        <v>761</v>
      </c>
      <c r="F4784" s="48" t="str">
        <f t="shared" si="74"/>
        <v>Tỉnh Hoà BìnhHuyện Lương SơnXã Cư Yên</v>
      </c>
      <c r="G4784" t="s">
        <v>9471</v>
      </c>
      <c r="H4784">
        <v>11321</v>
      </c>
    </row>
    <row r="4785" spans="1:8">
      <c r="A4785">
        <v>8972</v>
      </c>
      <c r="B4785" t="s">
        <v>495</v>
      </c>
      <c r="C4785">
        <v>82</v>
      </c>
      <c r="D4785" t="s">
        <v>722</v>
      </c>
      <c r="E4785">
        <v>761</v>
      </c>
      <c r="F4785" s="48" t="str">
        <f t="shared" si="74"/>
        <v>Tỉnh Hoà BìnhHuyện Lương SơnXã Hợp Hòa</v>
      </c>
      <c r="G4785" t="s">
        <v>3749</v>
      </c>
      <c r="H4785">
        <v>11322</v>
      </c>
    </row>
    <row r="4786" spans="1:8">
      <c r="A4786">
        <v>8973</v>
      </c>
      <c r="B4786" t="s">
        <v>495</v>
      </c>
      <c r="C4786">
        <v>82</v>
      </c>
      <c r="D4786" t="s">
        <v>722</v>
      </c>
      <c r="E4786">
        <v>761</v>
      </c>
      <c r="F4786" s="48" t="str">
        <f t="shared" si="74"/>
        <v>Tỉnh Hoà BìnhHuyện Lương SơnXã Tiến Sơn</v>
      </c>
      <c r="G4786" t="s">
        <v>9472</v>
      </c>
      <c r="H4786">
        <v>11323</v>
      </c>
    </row>
    <row r="4787" spans="1:8">
      <c r="A4787">
        <v>8974</v>
      </c>
      <c r="B4787" t="s">
        <v>495</v>
      </c>
      <c r="C4787">
        <v>82</v>
      </c>
      <c r="D4787" t="s">
        <v>722</v>
      </c>
      <c r="E4787">
        <v>761</v>
      </c>
      <c r="F4787" s="48" t="str">
        <f t="shared" si="74"/>
        <v>Tỉnh Hoà BìnhHuyện Lương SơnXã Thành Lập</v>
      </c>
      <c r="G4787" t="s">
        <v>9473</v>
      </c>
      <c r="H4787">
        <v>11324</v>
      </c>
    </row>
    <row r="4788" spans="1:8">
      <c r="A4788">
        <v>8975</v>
      </c>
      <c r="B4788" t="s">
        <v>495</v>
      </c>
      <c r="C4788">
        <v>82</v>
      </c>
      <c r="D4788" t="s">
        <v>722</v>
      </c>
      <c r="E4788">
        <v>761</v>
      </c>
      <c r="F4788" s="48" t="str">
        <f t="shared" si="74"/>
        <v>Tỉnh Hoà BìnhHuyện Lương SơnXã Trường Sơn</v>
      </c>
      <c r="G4788" t="s">
        <v>4164</v>
      </c>
      <c r="H4788">
        <v>11325</v>
      </c>
    </row>
    <row r="4789" spans="1:8">
      <c r="A4789">
        <v>8976</v>
      </c>
      <c r="B4789" t="s">
        <v>495</v>
      </c>
      <c r="C4789">
        <v>82</v>
      </c>
      <c r="D4789" t="s">
        <v>722</v>
      </c>
      <c r="E4789">
        <v>761</v>
      </c>
      <c r="F4789" s="48" t="str">
        <f t="shared" si="74"/>
        <v>Tỉnh Hoà BìnhHuyện Lương SơnXã Yên Quang</v>
      </c>
      <c r="G4789" t="s">
        <v>4788</v>
      </c>
      <c r="H4789">
        <v>11326</v>
      </c>
    </row>
    <row r="4790" spans="1:8">
      <c r="A4790">
        <v>8977</v>
      </c>
      <c r="B4790" t="s">
        <v>495</v>
      </c>
      <c r="C4790">
        <v>82</v>
      </c>
      <c r="D4790" t="s">
        <v>722</v>
      </c>
      <c r="E4790">
        <v>761</v>
      </c>
      <c r="F4790" s="48" t="str">
        <f t="shared" si="74"/>
        <v>Tỉnh Hoà BìnhHuyện Lương SơnXã Long Sơn</v>
      </c>
      <c r="G4790" t="s">
        <v>2783</v>
      </c>
      <c r="H4790">
        <v>11327</v>
      </c>
    </row>
    <row r="4791" spans="1:8">
      <c r="A4791">
        <v>8978</v>
      </c>
      <c r="B4791" t="s">
        <v>495</v>
      </c>
      <c r="C4791">
        <v>82</v>
      </c>
      <c r="D4791" t="s">
        <v>722</v>
      </c>
      <c r="E4791">
        <v>761</v>
      </c>
      <c r="F4791" s="48" t="str">
        <f t="shared" si="74"/>
        <v>Tỉnh Hoà BìnhHuyện Lương SơnXã Hợp Thành</v>
      </c>
      <c r="G4791" t="s">
        <v>1611</v>
      </c>
      <c r="H4791">
        <v>11328</v>
      </c>
    </row>
    <row r="4792" spans="1:8">
      <c r="A4792">
        <v>8979</v>
      </c>
      <c r="B4792" t="s">
        <v>495</v>
      </c>
      <c r="C4792">
        <v>82</v>
      </c>
      <c r="D4792" t="s">
        <v>722</v>
      </c>
      <c r="E4792">
        <v>761</v>
      </c>
      <c r="F4792" s="48" t="str">
        <f t="shared" si="74"/>
        <v>Tỉnh Hoà BìnhHuyện Lương SơnXã Tân Thành</v>
      </c>
      <c r="G4792" t="s">
        <v>2092</v>
      </c>
      <c r="H4792">
        <v>11329</v>
      </c>
    </row>
    <row r="4793" spans="1:8">
      <c r="A4793">
        <v>8980</v>
      </c>
      <c r="B4793" t="s">
        <v>495</v>
      </c>
      <c r="C4793">
        <v>82</v>
      </c>
      <c r="D4793" t="s">
        <v>722</v>
      </c>
      <c r="E4793">
        <v>761</v>
      </c>
      <c r="F4793" s="48" t="str">
        <f t="shared" si="74"/>
        <v>Tỉnh Hoà BìnhHuyện Lương SơnXã Hợp Châu</v>
      </c>
      <c r="G4793" t="s">
        <v>2797</v>
      </c>
      <c r="H4793">
        <v>11330</v>
      </c>
    </row>
    <row r="4794" spans="1:8">
      <c r="A4794">
        <v>8981</v>
      </c>
      <c r="B4794" t="s">
        <v>495</v>
      </c>
      <c r="C4794">
        <v>82</v>
      </c>
      <c r="D4794" t="s">
        <v>722</v>
      </c>
      <c r="E4794">
        <v>761</v>
      </c>
      <c r="F4794" s="48" t="str">
        <f t="shared" si="74"/>
        <v>Tỉnh Hoà BìnhHuyện Lương SơnXã Cao Dương</v>
      </c>
      <c r="G4794" t="s">
        <v>1343</v>
      </c>
      <c r="H4794">
        <v>11331</v>
      </c>
    </row>
    <row r="4795" spans="1:8">
      <c r="A4795">
        <v>9554</v>
      </c>
      <c r="B4795" t="s">
        <v>495</v>
      </c>
      <c r="C4795">
        <v>82</v>
      </c>
      <c r="D4795" t="s">
        <v>726</v>
      </c>
      <c r="E4795">
        <v>765</v>
      </c>
      <c r="F4795" s="48" t="str">
        <f t="shared" si="74"/>
        <v>Tỉnh Hoà BìnhHuyện Mai ChâuXã Tân Sơn</v>
      </c>
      <c r="G4795" t="s">
        <v>1673</v>
      </c>
      <c r="H4795">
        <v>1530</v>
      </c>
    </row>
    <row r="4796" spans="1:8">
      <c r="A4796">
        <v>9555</v>
      </c>
      <c r="B4796" t="s">
        <v>495</v>
      </c>
      <c r="C4796">
        <v>82</v>
      </c>
      <c r="D4796" t="s">
        <v>726</v>
      </c>
      <c r="E4796">
        <v>765</v>
      </c>
      <c r="F4796" s="48" t="str">
        <f t="shared" si="74"/>
        <v>Tỉnh Hoà BìnhHuyện Mai ChâuXã Cun Pheo</v>
      </c>
      <c r="G4796" t="s">
        <v>2706</v>
      </c>
      <c r="H4796">
        <v>1531</v>
      </c>
    </row>
    <row r="4797" spans="1:8">
      <c r="A4797">
        <v>9556</v>
      </c>
      <c r="B4797" t="s">
        <v>495</v>
      </c>
      <c r="C4797">
        <v>82</v>
      </c>
      <c r="D4797" t="s">
        <v>726</v>
      </c>
      <c r="E4797">
        <v>765</v>
      </c>
      <c r="F4797" s="48" t="str">
        <f t="shared" si="74"/>
        <v>Tỉnh Hoà BìnhHuyện Mai ChâuThị trấn Mai Châu</v>
      </c>
      <c r="G4797" t="s">
        <v>2707</v>
      </c>
      <c r="H4797">
        <v>1532</v>
      </c>
    </row>
    <row r="4798" spans="1:8">
      <c r="A4798">
        <v>9557</v>
      </c>
      <c r="B4798" t="s">
        <v>495</v>
      </c>
      <c r="C4798">
        <v>82</v>
      </c>
      <c r="D4798" t="s">
        <v>726</v>
      </c>
      <c r="E4798">
        <v>765</v>
      </c>
      <c r="F4798" s="48" t="str">
        <f t="shared" si="74"/>
        <v>Tỉnh Hoà BìnhHuyện Mai ChâuXã Chiềng Châu</v>
      </c>
      <c r="G4798" t="s">
        <v>2708</v>
      </c>
      <c r="H4798">
        <v>1533</v>
      </c>
    </row>
    <row r="4799" spans="1:8">
      <c r="A4799">
        <v>9558</v>
      </c>
      <c r="B4799" t="s">
        <v>495</v>
      </c>
      <c r="C4799">
        <v>82</v>
      </c>
      <c r="D4799" t="s">
        <v>726</v>
      </c>
      <c r="E4799">
        <v>765</v>
      </c>
      <c r="F4799" s="48" t="str">
        <f t="shared" si="74"/>
        <v>Tỉnh Hoà BìnhHuyện Mai ChâuXã Mai Hịch</v>
      </c>
      <c r="G4799" t="s">
        <v>2709</v>
      </c>
      <c r="H4799">
        <v>1534</v>
      </c>
    </row>
    <row r="4800" spans="1:8">
      <c r="A4800">
        <v>9559</v>
      </c>
      <c r="B4800" t="s">
        <v>495</v>
      </c>
      <c r="C4800">
        <v>82</v>
      </c>
      <c r="D4800" t="s">
        <v>726</v>
      </c>
      <c r="E4800">
        <v>765</v>
      </c>
      <c r="F4800" s="48" t="str">
        <f t="shared" si="74"/>
        <v>Tỉnh Hoà BìnhHuyện Mai ChâuXã Vạn Mai</v>
      </c>
      <c r="G4800" t="s">
        <v>2710</v>
      </c>
      <c r="H4800">
        <v>1535</v>
      </c>
    </row>
    <row r="4801" spans="1:8">
      <c r="A4801">
        <v>9560</v>
      </c>
      <c r="B4801" t="s">
        <v>495</v>
      </c>
      <c r="C4801">
        <v>82</v>
      </c>
      <c r="D4801" t="s">
        <v>726</v>
      </c>
      <c r="E4801">
        <v>765</v>
      </c>
      <c r="F4801" s="48" t="str">
        <f t="shared" si="74"/>
        <v>Tỉnh Hoà BìnhHuyện Mai ChâuXã Bao La</v>
      </c>
      <c r="G4801" t="s">
        <v>2711</v>
      </c>
      <c r="H4801">
        <v>1536</v>
      </c>
    </row>
    <row r="4802" spans="1:8">
      <c r="A4802">
        <v>9561</v>
      </c>
      <c r="B4802" t="s">
        <v>495</v>
      </c>
      <c r="C4802">
        <v>82</v>
      </c>
      <c r="D4802" t="s">
        <v>726</v>
      </c>
      <c r="E4802">
        <v>765</v>
      </c>
      <c r="F4802" s="48" t="str">
        <f t="shared" ref="F4802:F4865" si="75">B4802&amp;D4802&amp;G4802</f>
        <v>Tỉnh Hoà BìnhHuyện Mai ChâuXã Tòng Đậu</v>
      </c>
      <c r="G4802" t="s">
        <v>2712</v>
      </c>
      <c r="H4802">
        <v>1537</v>
      </c>
    </row>
    <row r="4803" spans="1:8">
      <c r="A4803">
        <v>9562</v>
      </c>
      <c r="B4803" t="s">
        <v>495</v>
      </c>
      <c r="C4803">
        <v>82</v>
      </c>
      <c r="D4803" t="s">
        <v>726</v>
      </c>
      <c r="E4803">
        <v>765</v>
      </c>
      <c r="F4803" s="48" t="str">
        <f t="shared" si="75"/>
        <v>Tỉnh Hoà BìnhHuyện Mai ChâuXã Săm Khóe</v>
      </c>
      <c r="G4803" t="s">
        <v>2713</v>
      </c>
      <c r="H4803">
        <v>1538</v>
      </c>
    </row>
    <row r="4804" spans="1:8">
      <c r="A4804">
        <v>9563</v>
      </c>
      <c r="B4804" t="s">
        <v>495</v>
      </c>
      <c r="C4804">
        <v>82</v>
      </c>
      <c r="D4804" t="s">
        <v>726</v>
      </c>
      <c r="E4804">
        <v>765</v>
      </c>
      <c r="F4804" s="48" t="str">
        <f t="shared" si="75"/>
        <v>Tỉnh Hoà BìnhHuyện Mai ChâuXã Tân Dân</v>
      </c>
      <c r="G4804" t="s">
        <v>1872</v>
      </c>
      <c r="H4804">
        <v>1539</v>
      </c>
    </row>
    <row r="4805" spans="1:8">
      <c r="A4805">
        <v>9564</v>
      </c>
      <c r="B4805" t="s">
        <v>495</v>
      </c>
      <c r="C4805">
        <v>82</v>
      </c>
      <c r="D4805" t="s">
        <v>726</v>
      </c>
      <c r="E4805">
        <v>765</v>
      </c>
      <c r="F4805" s="48" t="str">
        <f t="shared" si="75"/>
        <v>Tỉnh Hoà BìnhHuyện Mai ChâuChiềng Sại</v>
      </c>
      <c r="G4805" t="s">
        <v>2714</v>
      </c>
      <c r="H4805">
        <v>1540</v>
      </c>
    </row>
    <row r="4806" spans="1:8">
      <c r="A4806">
        <v>9565</v>
      </c>
      <c r="B4806" t="s">
        <v>495</v>
      </c>
      <c r="C4806">
        <v>82</v>
      </c>
      <c r="D4806" t="s">
        <v>726</v>
      </c>
      <c r="E4806">
        <v>765</v>
      </c>
      <c r="F4806" s="48" t="str">
        <f t="shared" si="75"/>
        <v>Tỉnh Hoà BìnhHuyện Mai ChâuXã Đồng Bảng</v>
      </c>
      <c r="G4806" t="s">
        <v>2715</v>
      </c>
      <c r="H4806">
        <v>1541</v>
      </c>
    </row>
    <row r="4807" spans="1:8">
      <c r="A4807">
        <v>9566</v>
      </c>
      <c r="B4807" t="s">
        <v>495</v>
      </c>
      <c r="C4807">
        <v>82</v>
      </c>
      <c r="D4807" t="s">
        <v>726</v>
      </c>
      <c r="E4807">
        <v>765</v>
      </c>
      <c r="F4807" s="48" t="str">
        <f t="shared" si="75"/>
        <v>Tỉnh Hoà BìnhHuyện Mai ChâuXã Nà Mèo</v>
      </c>
      <c r="G4807" t="s">
        <v>2716</v>
      </c>
      <c r="H4807">
        <v>1542</v>
      </c>
    </row>
    <row r="4808" spans="1:8">
      <c r="A4808">
        <v>9567</v>
      </c>
      <c r="B4808" t="s">
        <v>495</v>
      </c>
      <c r="C4808">
        <v>82</v>
      </c>
      <c r="D4808" t="s">
        <v>726</v>
      </c>
      <c r="E4808">
        <v>765</v>
      </c>
      <c r="F4808" s="48" t="str">
        <f t="shared" si="75"/>
        <v>Tỉnh Hoà BìnhHuyện Mai ChâuXã Nà Phòn</v>
      </c>
      <c r="G4808" t="s">
        <v>2717</v>
      </c>
      <c r="H4808">
        <v>1543</v>
      </c>
    </row>
    <row r="4809" spans="1:8">
      <c r="A4809">
        <v>9568</v>
      </c>
      <c r="B4809" t="s">
        <v>495</v>
      </c>
      <c r="C4809">
        <v>82</v>
      </c>
      <c r="D4809" t="s">
        <v>726</v>
      </c>
      <c r="E4809">
        <v>765</v>
      </c>
      <c r="F4809" s="48" t="str">
        <f t="shared" si="75"/>
        <v>Tỉnh Hoà BìnhHuyện Mai ChâuXã Noong Luông</v>
      </c>
      <c r="G4809" t="s">
        <v>2718</v>
      </c>
      <c r="H4809">
        <v>1544</v>
      </c>
    </row>
    <row r="4810" spans="1:8">
      <c r="A4810">
        <v>9569</v>
      </c>
      <c r="B4810" t="s">
        <v>495</v>
      </c>
      <c r="C4810">
        <v>82</v>
      </c>
      <c r="D4810" t="s">
        <v>727</v>
      </c>
      <c r="E4810">
        <v>766</v>
      </c>
      <c r="F4810" s="48" t="str">
        <f t="shared" si="75"/>
        <v>Tỉnh Hoà BìnhHuyện Lạc SơnThị trấn Vụ Bản</v>
      </c>
      <c r="G4810" t="s">
        <v>2719</v>
      </c>
      <c r="H4810">
        <v>1545</v>
      </c>
    </row>
    <row r="4811" spans="1:8">
      <c r="A4811">
        <v>9570</v>
      </c>
      <c r="B4811" t="s">
        <v>495</v>
      </c>
      <c r="C4811">
        <v>82</v>
      </c>
      <c r="D4811" t="s">
        <v>727</v>
      </c>
      <c r="E4811">
        <v>766</v>
      </c>
      <c r="F4811" s="48" t="str">
        <f t="shared" si="75"/>
        <v>Tỉnh Hoà BìnhHuyện Lạc SơnXã Mỹ Thành</v>
      </c>
      <c r="G4811" t="s">
        <v>2720</v>
      </c>
      <c r="H4811">
        <v>1546</v>
      </c>
    </row>
    <row r="4812" spans="1:8">
      <c r="A4812">
        <v>9571</v>
      </c>
      <c r="B4812" t="s">
        <v>495</v>
      </c>
      <c r="C4812">
        <v>82</v>
      </c>
      <c r="D4812" t="s">
        <v>727</v>
      </c>
      <c r="E4812">
        <v>766</v>
      </c>
      <c r="F4812" s="48" t="str">
        <f t="shared" si="75"/>
        <v>Tỉnh Hoà BìnhHuyện Lạc SơnXã Văn Sơn</v>
      </c>
      <c r="G4812" t="s">
        <v>1502</v>
      </c>
      <c r="H4812">
        <v>1547</v>
      </c>
    </row>
    <row r="4813" spans="1:8">
      <c r="A4813">
        <v>9572</v>
      </c>
      <c r="B4813" t="s">
        <v>495</v>
      </c>
      <c r="C4813">
        <v>82</v>
      </c>
      <c r="D4813" t="s">
        <v>727</v>
      </c>
      <c r="E4813">
        <v>766</v>
      </c>
      <c r="F4813" s="48" t="str">
        <f t="shared" si="75"/>
        <v>Tỉnh Hoà BìnhHuyện Lạc SơnXã Tân Lập</v>
      </c>
      <c r="G4813" t="s">
        <v>1699</v>
      </c>
      <c r="H4813">
        <v>1548</v>
      </c>
    </row>
    <row r="4814" spans="1:8">
      <c r="A4814">
        <v>9573</v>
      </c>
      <c r="B4814" t="s">
        <v>495</v>
      </c>
      <c r="C4814">
        <v>82</v>
      </c>
      <c r="D4814" t="s">
        <v>727</v>
      </c>
      <c r="E4814">
        <v>766</v>
      </c>
      <c r="F4814" s="48" t="str">
        <f t="shared" si="75"/>
        <v>Tỉnh Hoà BìnhHuyện Lạc SơnXã Thượng Cốc</v>
      </c>
      <c r="G4814" t="s">
        <v>2721</v>
      </c>
      <c r="H4814">
        <v>1549</v>
      </c>
    </row>
    <row r="4815" spans="1:8">
      <c r="A4815">
        <v>9574</v>
      </c>
      <c r="B4815" t="s">
        <v>495</v>
      </c>
      <c r="C4815">
        <v>82</v>
      </c>
      <c r="D4815" t="s">
        <v>727</v>
      </c>
      <c r="E4815">
        <v>766</v>
      </c>
      <c r="F4815" s="48" t="str">
        <f t="shared" si="75"/>
        <v>Tỉnh Hoà BìnhHuyện Lạc SơnXã Phúc Tuy</v>
      </c>
      <c r="G4815" t="s">
        <v>2722</v>
      </c>
      <c r="H4815">
        <v>1550</v>
      </c>
    </row>
    <row r="4816" spans="1:8">
      <c r="A4816">
        <v>9575</v>
      </c>
      <c r="B4816" t="s">
        <v>495</v>
      </c>
      <c r="C4816">
        <v>82</v>
      </c>
      <c r="D4816" t="s">
        <v>727</v>
      </c>
      <c r="E4816">
        <v>766</v>
      </c>
      <c r="F4816" s="48" t="str">
        <f t="shared" si="75"/>
        <v>Tỉnh Hoà BìnhHuyện Lạc SơnXã Yên Phú</v>
      </c>
      <c r="G4816" t="s">
        <v>2723</v>
      </c>
      <c r="H4816">
        <v>1551</v>
      </c>
    </row>
    <row r="4817" spans="1:8">
      <c r="A4817">
        <v>9576</v>
      </c>
      <c r="B4817" t="s">
        <v>495</v>
      </c>
      <c r="C4817">
        <v>82</v>
      </c>
      <c r="D4817" t="s">
        <v>727</v>
      </c>
      <c r="E4817">
        <v>766</v>
      </c>
      <c r="F4817" s="48" t="str">
        <f t="shared" si="75"/>
        <v>Tỉnh Hoà BìnhHuyện Lạc SơnXã Bình Hẻm</v>
      </c>
      <c r="G4817" t="s">
        <v>2724</v>
      </c>
      <c r="H4817">
        <v>1552</v>
      </c>
    </row>
    <row r="4818" spans="1:8">
      <c r="A4818">
        <v>9577</v>
      </c>
      <c r="B4818" t="s">
        <v>495</v>
      </c>
      <c r="C4818">
        <v>82</v>
      </c>
      <c r="D4818" t="s">
        <v>727</v>
      </c>
      <c r="E4818">
        <v>766</v>
      </c>
      <c r="F4818" s="48" t="str">
        <f t="shared" si="75"/>
        <v>Tỉnh Hoà BìnhHuyện Lạc SơnXã Chí Thiện</v>
      </c>
      <c r="G4818" t="s">
        <v>2725</v>
      </c>
      <c r="H4818">
        <v>1553</v>
      </c>
    </row>
    <row r="4819" spans="1:8">
      <c r="A4819">
        <v>9578</v>
      </c>
      <c r="B4819" t="s">
        <v>495</v>
      </c>
      <c r="C4819">
        <v>82</v>
      </c>
      <c r="D4819" t="s">
        <v>727</v>
      </c>
      <c r="E4819">
        <v>766</v>
      </c>
      <c r="F4819" s="48" t="str">
        <f t="shared" si="75"/>
        <v>Tỉnh Hoà BìnhHuyện Lạc SơnXã Bình Cảng</v>
      </c>
      <c r="G4819" t="s">
        <v>2726</v>
      </c>
      <c r="H4819">
        <v>1554</v>
      </c>
    </row>
    <row r="4820" spans="1:8">
      <c r="A4820">
        <v>9579</v>
      </c>
      <c r="B4820" t="s">
        <v>495</v>
      </c>
      <c r="C4820">
        <v>82</v>
      </c>
      <c r="D4820" t="s">
        <v>727</v>
      </c>
      <c r="E4820">
        <v>766</v>
      </c>
      <c r="F4820" s="48" t="str">
        <f t="shared" si="75"/>
        <v>Tỉnh Hoà BìnhHuyện Lạc SơnXã Bình Chân</v>
      </c>
      <c r="G4820" t="s">
        <v>2727</v>
      </c>
      <c r="H4820">
        <v>1555</v>
      </c>
    </row>
    <row r="4821" spans="1:8">
      <c r="A4821">
        <v>9580</v>
      </c>
      <c r="B4821" t="s">
        <v>495</v>
      </c>
      <c r="C4821">
        <v>82</v>
      </c>
      <c r="D4821" t="s">
        <v>727</v>
      </c>
      <c r="E4821">
        <v>766</v>
      </c>
      <c r="F4821" s="48" t="str">
        <f t="shared" si="75"/>
        <v>Tỉnh Hoà BìnhHuyện Lạc SơnXã Quý Hòa</v>
      </c>
      <c r="G4821" t="s">
        <v>2210</v>
      </c>
      <c r="H4821">
        <v>1556</v>
      </c>
    </row>
    <row r="4822" spans="1:8">
      <c r="A4822">
        <v>9581</v>
      </c>
      <c r="B4822" t="s">
        <v>495</v>
      </c>
      <c r="C4822">
        <v>82</v>
      </c>
      <c r="D4822" t="s">
        <v>727</v>
      </c>
      <c r="E4822">
        <v>766</v>
      </c>
      <c r="F4822" s="48" t="str">
        <f t="shared" si="75"/>
        <v>Tỉnh Hoà BìnhHuyện Lạc SơnXã Miền Đồi</v>
      </c>
      <c r="G4822" t="s">
        <v>2728</v>
      </c>
      <c r="H4822">
        <v>1557</v>
      </c>
    </row>
    <row r="4823" spans="1:8">
      <c r="A4823">
        <v>9582</v>
      </c>
      <c r="B4823" t="s">
        <v>495</v>
      </c>
      <c r="C4823">
        <v>82</v>
      </c>
      <c r="D4823" t="s">
        <v>727</v>
      </c>
      <c r="E4823">
        <v>766</v>
      </c>
      <c r="F4823" s="48" t="str">
        <f t="shared" si="75"/>
        <v>Tỉnh Hoà BìnhHuyện Lạc SơnXã Tuân Đạo</v>
      </c>
      <c r="G4823" t="s">
        <v>2729</v>
      </c>
      <c r="H4823">
        <v>1558</v>
      </c>
    </row>
    <row r="4824" spans="1:8">
      <c r="A4824">
        <v>9583</v>
      </c>
      <c r="B4824" t="s">
        <v>495</v>
      </c>
      <c r="C4824">
        <v>82</v>
      </c>
      <c r="D4824" t="s">
        <v>727</v>
      </c>
      <c r="E4824">
        <v>766</v>
      </c>
      <c r="F4824" s="48" t="str">
        <f t="shared" si="75"/>
        <v>Tỉnh Hoà BìnhHuyện Lạc SơnXã Văn Nghĩa</v>
      </c>
      <c r="G4824" t="s">
        <v>2730</v>
      </c>
      <c r="H4824">
        <v>1559</v>
      </c>
    </row>
    <row r="4825" spans="1:8">
      <c r="A4825">
        <v>9584</v>
      </c>
      <c r="B4825" t="s">
        <v>495</v>
      </c>
      <c r="C4825">
        <v>82</v>
      </c>
      <c r="D4825" t="s">
        <v>727</v>
      </c>
      <c r="E4825">
        <v>766</v>
      </c>
      <c r="F4825" s="48" t="str">
        <f t="shared" si="75"/>
        <v>Tỉnh Hoà BìnhHuyện Lạc SơnXã Nhân Nghĩa</v>
      </c>
      <c r="G4825" t="s">
        <v>2731</v>
      </c>
      <c r="H4825">
        <v>1560</v>
      </c>
    </row>
    <row r="4826" spans="1:8">
      <c r="A4826">
        <v>9585</v>
      </c>
      <c r="B4826" t="s">
        <v>495</v>
      </c>
      <c r="C4826">
        <v>82</v>
      </c>
      <c r="D4826" t="s">
        <v>727</v>
      </c>
      <c r="E4826">
        <v>766</v>
      </c>
      <c r="F4826" s="48" t="str">
        <f t="shared" si="75"/>
        <v>Tỉnh Hoà BìnhHuyện Lạc SơnXã Phú Lương</v>
      </c>
      <c r="G4826" t="s">
        <v>2732</v>
      </c>
      <c r="H4826">
        <v>1561</v>
      </c>
    </row>
    <row r="4827" spans="1:8">
      <c r="A4827">
        <v>9586</v>
      </c>
      <c r="B4827" t="s">
        <v>495</v>
      </c>
      <c r="C4827">
        <v>82</v>
      </c>
      <c r="D4827" t="s">
        <v>727</v>
      </c>
      <c r="E4827">
        <v>766</v>
      </c>
      <c r="F4827" s="48" t="str">
        <f t="shared" si="75"/>
        <v>Tỉnh Hoà BìnhHuyện Lạc SơnXã Xuất Hóa</v>
      </c>
      <c r="G4827" t="s">
        <v>2733</v>
      </c>
      <c r="H4827">
        <v>1562</v>
      </c>
    </row>
    <row r="4828" spans="1:8">
      <c r="A4828">
        <v>9587</v>
      </c>
      <c r="B4828" t="s">
        <v>495</v>
      </c>
      <c r="C4828">
        <v>82</v>
      </c>
      <c r="D4828" t="s">
        <v>727</v>
      </c>
      <c r="E4828">
        <v>766</v>
      </c>
      <c r="F4828" s="48" t="str">
        <f t="shared" si="75"/>
        <v>Tỉnh Hoà BìnhHuyện Lạc SơnXã Liên Vũ</v>
      </c>
      <c r="G4828" t="s">
        <v>2734</v>
      </c>
      <c r="H4828">
        <v>1563</v>
      </c>
    </row>
    <row r="4829" spans="1:8">
      <c r="A4829">
        <v>9588</v>
      </c>
      <c r="B4829" t="s">
        <v>495</v>
      </c>
      <c r="C4829">
        <v>82</v>
      </c>
      <c r="D4829" t="s">
        <v>727</v>
      </c>
      <c r="E4829">
        <v>766</v>
      </c>
      <c r="F4829" s="48" t="str">
        <f t="shared" si="75"/>
        <v>Tỉnh Hoà BìnhHuyện Lạc SơnXã Định Cư</v>
      </c>
      <c r="G4829" t="s">
        <v>2735</v>
      </c>
      <c r="H4829">
        <v>1564</v>
      </c>
    </row>
    <row r="4830" spans="1:8">
      <c r="A4830">
        <v>9589</v>
      </c>
      <c r="B4830" t="s">
        <v>495</v>
      </c>
      <c r="C4830">
        <v>82</v>
      </c>
      <c r="D4830" t="s">
        <v>727</v>
      </c>
      <c r="E4830">
        <v>766</v>
      </c>
      <c r="F4830" s="48" t="str">
        <f t="shared" si="75"/>
        <v>Tỉnh Hoà BìnhHuyện Lạc SơnXã Ân Nghĩa</v>
      </c>
      <c r="G4830" t="s">
        <v>2736</v>
      </c>
      <c r="H4830">
        <v>1565</v>
      </c>
    </row>
    <row r="4831" spans="1:8">
      <c r="A4831">
        <v>9590</v>
      </c>
      <c r="B4831" t="s">
        <v>495</v>
      </c>
      <c r="C4831">
        <v>82</v>
      </c>
      <c r="D4831" t="s">
        <v>727</v>
      </c>
      <c r="E4831">
        <v>766</v>
      </c>
      <c r="F4831" s="48" t="str">
        <f t="shared" si="75"/>
        <v>Tỉnh Hoà BìnhHuyện Lạc SơnXã Vũ Lâm</v>
      </c>
      <c r="G4831" t="s">
        <v>2737</v>
      </c>
      <c r="H4831">
        <v>1566</v>
      </c>
    </row>
    <row r="4832" spans="1:8">
      <c r="A4832">
        <v>9591</v>
      </c>
      <c r="B4832" t="s">
        <v>495</v>
      </c>
      <c r="C4832">
        <v>82</v>
      </c>
      <c r="D4832" t="s">
        <v>727</v>
      </c>
      <c r="E4832">
        <v>766</v>
      </c>
      <c r="F4832" s="48" t="str">
        <f t="shared" si="75"/>
        <v>Tỉnh Hoà BìnhHuyện Lạc SơnXã Tự Do</v>
      </c>
      <c r="G4832" t="s">
        <v>1471</v>
      </c>
      <c r="H4832">
        <v>1567</v>
      </c>
    </row>
    <row r="4833" spans="1:8">
      <c r="A4833">
        <v>9592</v>
      </c>
      <c r="B4833" t="s">
        <v>495</v>
      </c>
      <c r="C4833">
        <v>82</v>
      </c>
      <c r="D4833" t="s">
        <v>727</v>
      </c>
      <c r="E4833">
        <v>766</v>
      </c>
      <c r="F4833" s="48" t="str">
        <f t="shared" si="75"/>
        <v>Tỉnh Hoà BìnhHuyện Lạc SơnXã Ngọc Lâu</v>
      </c>
      <c r="G4833" t="s">
        <v>2738</v>
      </c>
      <c r="H4833">
        <v>1568</v>
      </c>
    </row>
    <row r="4834" spans="1:8">
      <c r="A4834">
        <v>9593</v>
      </c>
      <c r="B4834" t="s">
        <v>495</v>
      </c>
      <c r="C4834">
        <v>82</v>
      </c>
      <c r="D4834" t="s">
        <v>727</v>
      </c>
      <c r="E4834">
        <v>766</v>
      </c>
      <c r="F4834" s="48" t="str">
        <f t="shared" si="75"/>
        <v>Tỉnh Hoà BìnhHuyện Lạc SơnXã Chí Đạo</v>
      </c>
      <c r="G4834" t="s">
        <v>2739</v>
      </c>
      <c r="H4834">
        <v>1569</v>
      </c>
    </row>
    <row r="4835" spans="1:8">
      <c r="A4835">
        <v>9594</v>
      </c>
      <c r="B4835" t="s">
        <v>495</v>
      </c>
      <c r="C4835">
        <v>82</v>
      </c>
      <c r="D4835" t="s">
        <v>727</v>
      </c>
      <c r="E4835">
        <v>766</v>
      </c>
      <c r="F4835" s="48" t="str">
        <f t="shared" si="75"/>
        <v>Tỉnh Hoà BìnhHuyện Lạc SơnXã Tân Mỹ</v>
      </c>
      <c r="G4835" t="s">
        <v>1972</v>
      </c>
      <c r="H4835">
        <v>1570</v>
      </c>
    </row>
    <row r="4836" spans="1:8">
      <c r="A4836">
        <v>9595</v>
      </c>
      <c r="B4836" t="s">
        <v>495</v>
      </c>
      <c r="C4836">
        <v>82</v>
      </c>
      <c r="D4836" t="s">
        <v>727</v>
      </c>
      <c r="E4836">
        <v>766</v>
      </c>
      <c r="F4836" s="48" t="str">
        <f t="shared" si="75"/>
        <v>Tỉnh Hoà BìnhHuyện Lạc SơnXã Ngọc Sơn</v>
      </c>
      <c r="G4836" t="s">
        <v>2740</v>
      </c>
      <c r="H4836">
        <v>1571</v>
      </c>
    </row>
    <row r="4837" spans="1:8">
      <c r="A4837">
        <v>9596</v>
      </c>
      <c r="B4837" t="s">
        <v>495</v>
      </c>
      <c r="C4837">
        <v>82</v>
      </c>
      <c r="D4837" t="s">
        <v>727</v>
      </c>
      <c r="E4837">
        <v>766</v>
      </c>
      <c r="F4837" s="48" t="str">
        <f t="shared" si="75"/>
        <v>Tỉnh Hoà BìnhHuyện Lạc SơnXã Hương Nhượng</v>
      </c>
      <c r="G4837" t="s">
        <v>2741</v>
      </c>
      <c r="H4837">
        <v>1572</v>
      </c>
    </row>
    <row r="4838" spans="1:8">
      <c r="A4838">
        <v>9597</v>
      </c>
      <c r="B4838" t="s">
        <v>495</v>
      </c>
      <c r="C4838">
        <v>82</v>
      </c>
      <c r="D4838" t="s">
        <v>727</v>
      </c>
      <c r="E4838">
        <v>766</v>
      </c>
      <c r="F4838" s="48" t="str">
        <f t="shared" si="75"/>
        <v>Tỉnh Hoà BìnhHuyện Lạc SơnXã Yên Nghiệp</v>
      </c>
      <c r="G4838" t="s">
        <v>2742</v>
      </c>
      <c r="H4838">
        <v>1573</v>
      </c>
    </row>
    <row r="4839" spans="1:8">
      <c r="A4839">
        <v>9598</v>
      </c>
      <c r="B4839" t="s">
        <v>495</v>
      </c>
      <c r="C4839">
        <v>82</v>
      </c>
      <c r="D4839" t="s">
        <v>728</v>
      </c>
      <c r="E4839">
        <v>767</v>
      </c>
      <c r="F4839" s="48" t="str">
        <f t="shared" si="75"/>
        <v>Tỉnh Hoà BìnhHuyện Yên ThủyThị trấn Hàng Trạm</v>
      </c>
      <c r="G4839" t="s">
        <v>2743</v>
      </c>
      <c r="H4839">
        <v>1574</v>
      </c>
    </row>
    <row r="4840" spans="1:8">
      <c r="A4840">
        <v>9599</v>
      </c>
      <c r="B4840" t="s">
        <v>495</v>
      </c>
      <c r="C4840">
        <v>82</v>
      </c>
      <c r="D4840" t="s">
        <v>728</v>
      </c>
      <c r="E4840">
        <v>767</v>
      </c>
      <c r="F4840" s="48" t="str">
        <f t="shared" si="75"/>
        <v>Tỉnh Hoà BìnhHuyện Yên ThủyXã Lạc Sỹ</v>
      </c>
      <c r="G4840" t="s">
        <v>2744</v>
      </c>
      <c r="H4840">
        <v>1575</v>
      </c>
    </row>
    <row r="4841" spans="1:8">
      <c r="A4841">
        <v>9600</v>
      </c>
      <c r="B4841" t="s">
        <v>495</v>
      </c>
      <c r="C4841">
        <v>82</v>
      </c>
      <c r="D4841" t="s">
        <v>728</v>
      </c>
      <c r="E4841">
        <v>767</v>
      </c>
      <c r="F4841" s="48" t="str">
        <f t="shared" si="75"/>
        <v>Tỉnh Hoà BìnhHuyện Yên ThủyXã Lạc Hưng</v>
      </c>
      <c r="G4841" t="s">
        <v>2745</v>
      </c>
      <c r="H4841">
        <v>1576</v>
      </c>
    </row>
    <row r="4842" spans="1:8">
      <c r="A4842">
        <v>9601</v>
      </c>
      <c r="B4842" t="s">
        <v>495</v>
      </c>
      <c r="C4842">
        <v>82</v>
      </c>
      <c r="D4842" t="s">
        <v>728</v>
      </c>
      <c r="E4842">
        <v>767</v>
      </c>
      <c r="F4842" s="48" t="str">
        <f t="shared" si="75"/>
        <v>Tỉnh Hoà BìnhHuyện Yên ThủyXã Đa Phúc</v>
      </c>
      <c r="G4842" t="s">
        <v>2746</v>
      </c>
      <c r="H4842">
        <v>1577</v>
      </c>
    </row>
    <row r="4843" spans="1:8">
      <c r="A4843">
        <v>9602</v>
      </c>
      <c r="B4843" t="s">
        <v>495</v>
      </c>
      <c r="C4843">
        <v>82</v>
      </c>
      <c r="D4843" t="s">
        <v>728</v>
      </c>
      <c r="E4843">
        <v>767</v>
      </c>
      <c r="F4843" s="48" t="str">
        <f t="shared" si="75"/>
        <v>Tỉnh Hoà BìnhHuyện Yên ThủyXã Hữu Lợi</v>
      </c>
      <c r="G4843" t="s">
        <v>2747</v>
      </c>
      <c r="H4843">
        <v>1578</v>
      </c>
    </row>
    <row r="4844" spans="1:8">
      <c r="A4844">
        <v>9603</v>
      </c>
      <c r="B4844" t="s">
        <v>495</v>
      </c>
      <c r="C4844">
        <v>82</v>
      </c>
      <c r="D4844" t="s">
        <v>728</v>
      </c>
      <c r="E4844">
        <v>767</v>
      </c>
      <c r="F4844" s="48" t="str">
        <f t="shared" si="75"/>
        <v>Tỉnh Hoà BìnhHuyện Yên ThủyXã Bảo Hiệu</v>
      </c>
      <c r="G4844" t="s">
        <v>2748</v>
      </c>
      <c r="H4844">
        <v>1579</v>
      </c>
    </row>
    <row r="4845" spans="1:8">
      <c r="A4845">
        <v>9604</v>
      </c>
      <c r="B4845" t="s">
        <v>495</v>
      </c>
      <c r="C4845">
        <v>82</v>
      </c>
      <c r="D4845" t="s">
        <v>728</v>
      </c>
      <c r="E4845">
        <v>767</v>
      </c>
      <c r="F4845" s="48" t="str">
        <f t="shared" si="75"/>
        <v>Tỉnh Hoà BìnhHuyện Yên ThủyXã Yên Lạc</v>
      </c>
      <c r="G4845" t="s">
        <v>1406</v>
      </c>
      <c r="H4845">
        <v>1580</v>
      </c>
    </row>
    <row r="4846" spans="1:8">
      <c r="A4846">
        <v>9605</v>
      </c>
      <c r="B4846" t="s">
        <v>495</v>
      </c>
      <c r="C4846">
        <v>82</v>
      </c>
      <c r="D4846" t="s">
        <v>728</v>
      </c>
      <c r="E4846">
        <v>767</v>
      </c>
      <c r="F4846" s="48" t="str">
        <f t="shared" si="75"/>
        <v>Tỉnh Hoà BìnhHuyện Yên ThủyXã Lạc Thịnh</v>
      </c>
      <c r="G4846" t="s">
        <v>2749</v>
      </c>
      <c r="H4846">
        <v>1581</v>
      </c>
    </row>
    <row r="4847" spans="1:8">
      <c r="A4847">
        <v>9606</v>
      </c>
      <c r="B4847" t="s">
        <v>495</v>
      </c>
      <c r="C4847">
        <v>82</v>
      </c>
      <c r="D4847" t="s">
        <v>728</v>
      </c>
      <c r="E4847">
        <v>767</v>
      </c>
      <c r="F4847" s="48" t="str">
        <f t="shared" si="75"/>
        <v>Tỉnh Hoà BìnhHuyện Yên ThủyXã Lạc Lương</v>
      </c>
      <c r="G4847" t="s">
        <v>2750</v>
      </c>
      <c r="H4847">
        <v>1582</v>
      </c>
    </row>
    <row r="4848" spans="1:8">
      <c r="A4848">
        <v>9607</v>
      </c>
      <c r="B4848" t="s">
        <v>495</v>
      </c>
      <c r="C4848">
        <v>82</v>
      </c>
      <c r="D4848" t="s">
        <v>728</v>
      </c>
      <c r="E4848">
        <v>767</v>
      </c>
      <c r="F4848" s="48" t="str">
        <f t="shared" si="75"/>
        <v>Tỉnh Hoà BìnhHuyện Yên ThủyXã Đoàn Kết</v>
      </c>
      <c r="G4848" t="s">
        <v>2168</v>
      </c>
      <c r="H4848">
        <v>1583</v>
      </c>
    </row>
    <row r="4849" spans="1:8">
      <c r="A4849">
        <v>9608</v>
      </c>
      <c r="B4849" t="s">
        <v>495</v>
      </c>
      <c r="C4849">
        <v>82</v>
      </c>
      <c r="D4849" t="s">
        <v>728</v>
      </c>
      <c r="E4849">
        <v>767</v>
      </c>
      <c r="F4849" s="48" t="str">
        <f t="shared" si="75"/>
        <v>Tỉnh Hoà BìnhHuyện Yên ThủyXã Phú Lai</v>
      </c>
      <c r="G4849" t="s">
        <v>2751</v>
      </c>
      <c r="H4849">
        <v>1584</v>
      </c>
    </row>
    <row r="4850" spans="1:8">
      <c r="A4850">
        <v>9609</v>
      </c>
      <c r="B4850" t="s">
        <v>495</v>
      </c>
      <c r="C4850">
        <v>82</v>
      </c>
      <c r="D4850" t="s">
        <v>728</v>
      </c>
      <c r="E4850">
        <v>767</v>
      </c>
      <c r="F4850" s="48" t="str">
        <f t="shared" si="75"/>
        <v>Tỉnh Hoà BìnhHuyện Yên ThủyXã Yên Trị</v>
      </c>
      <c r="G4850" t="s">
        <v>2752</v>
      </c>
      <c r="H4850">
        <v>1585</v>
      </c>
    </row>
    <row r="4851" spans="1:8">
      <c r="A4851">
        <v>9610</v>
      </c>
      <c r="B4851" t="s">
        <v>495</v>
      </c>
      <c r="C4851">
        <v>82</v>
      </c>
      <c r="D4851" t="s">
        <v>728</v>
      </c>
      <c r="E4851">
        <v>767</v>
      </c>
      <c r="F4851" s="48" t="str">
        <f t="shared" si="75"/>
        <v>Tỉnh Hoà BìnhHuyện Yên ThủyXã Ngọc Lương</v>
      </c>
      <c r="G4851" t="s">
        <v>2753</v>
      </c>
      <c r="H4851">
        <v>1586</v>
      </c>
    </row>
    <row r="4852" spans="1:8">
      <c r="A4852">
        <v>9767</v>
      </c>
      <c r="B4852" t="s">
        <v>495</v>
      </c>
      <c r="C4852">
        <v>82</v>
      </c>
      <c r="D4852" t="s">
        <v>723</v>
      </c>
      <c r="E4852">
        <v>762</v>
      </c>
      <c r="F4852" s="48" t="str">
        <f t="shared" si="75"/>
        <v>Tỉnh Hoà BìnhHuyện Kim BôiXã Cao Dương</v>
      </c>
      <c r="G4852" t="s">
        <v>1343</v>
      </c>
      <c r="H4852">
        <v>1610</v>
      </c>
    </row>
    <row r="4853" spans="1:8">
      <c r="A4853">
        <v>9768</v>
      </c>
      <c r="B4853" t="s">
        <v>495</v>
      </c>
      <c r="C4853">
        <v>82</v>
      </c>
      <c r="D4853" t="s">
        <v>723</v>
      </c>
      <c r="E4853">
        <v>762</v>
      </c>
      <c r="F4853" s="48" t="str">
        <f t="shared" si="75"/>
        <v>Tỉnh Hoà BìnhHuyện Kim BôiXã Thượng Bì</v>
      </c>
      <c r="G4853" t="s">
        <v>2774</v>
      </c>
      <c r="H4853">
        <v>1611</v>
      </c>
    </row>
    <row r="4854" spans="1:8">
      <c r="A4854">
        <v>9769</v>
      </c>
      <c r="B4854" t="s">
        <v>495</v>
      </c>
      <c r="C4854">
        <v>82</v>
      </c>
      <c r="D4854" t="s">
        <v>723</v>
      </c>
      <c r="E4854">
        <v>762</v>
      </c>
      <c r="F4854" s="48" t="str">
        <f t="shared" si="75"/>
        <v>Tỉnh Hoà BìnhHuyện Kim BôiXã Trung Bì</v>
      </c>
      <c r="G4854" t="s">
        <v>2775</v>
      </c>
      <c r="H4854">
        <v>1612</v>
      </c>
    </row>
    <row r="4855" spans="1:8">
      <c r="A4855">
        <v>9770</v>
      </c>
      <c r="B4855" t="s">
        <v>495</v>
      </c>
      <c r="C4855">
        <v>82</v>
      </c>
      <c r="D4855" t="s">
        <v>723</v>
      </c>
      <c r="E4855">
        <v>762</v>
      </c>
      <c r="F4855" s="48" t="str">
        <f t="shared" si="75"/>
        <v>Tỉnh Hoà BìnhHuyện Kim BôiXã Cao Thắng</v>
      </c>
      <c r="G4855" t="s">
        <v>2776</v>
      </c>
      <c r="H4855">
        <v>1613</v>
      </c>
    </row>
    <row r="4856" spans="1:8">
      <c r="A4856">
        <v>9771</v>
      </c>
      <c r="B4856" t="s">
        <v>495</v>
      </c>
      <c r="C4856">
        <v>82</v>
      </c>
      <c r="D4856" t="s">
        <v>723</v>
      </c>
      <c r="E4856">
        <v>762</v>
      </c>
      <c r="F4856" s="48" t="str">
        <f t="shared" si="75"/>
        <v>Tỉnh Hoà BìnhHuyện Kim BôiXã Kim Sơn</v>
      </c>
      <c r="G4856" t="s">
        <v>1530</v>
      </c>
      <c r="H4856">
        <v>1614</v>
      </c>
    </row>
    <row r="4857" spans="1:8">
      <c r="A4857">
        <v>9772</v>
      </c>
      <c r="B4857" t="s">
        <v>495</v>
      </c>
      <c r="C4857">
        <v>82</v>
      </c>
      <c r="D4857" t="s">
        <v>723</v>
      </c>
      <c r="E4857">
        <v>762</v>
      </c>
      <c r="F4857" s="48" t="str">
        <f t="shared" si="75"/>
        <v>Tỉnh Hoà BìnhHuyện Kim BôiXã Thượng Tiến</v>
      </c>
      <c r="G4857" t="s">
        <v>2777</v>
      </c>
      <c r="H4857">
        <v>1615</v>
      </c>
    </row>
    <row r="4858" spans="1:8">
      <c r="A4858">
        <v>9773</v>
      </c>
      <c r="B4858" t="s">
        <v>495</v>
      </c>
      <c r="C4858">
        <v>82</v>
      </c>
      <c r="D4858" t="s">
        <v>723</v>
      </c>
      <c r="E4858">
        <v>762</v>
      </c>
      <c r="F4858" s="48" t="str">
        <f t="shared" si="75"/>
        <v>Tỉnh Hoà BìnhHuyện Kim BôiXã Đú Sáng</v>
      </c>
      <c r="G4858" t="s">
        <v>2778</v>
      </c>
      <c r="H4858">
        <v>1616</v>
      </c>
    </row>
    <row r="4859" spans="1:8">
      <c r="A4859">
        <v>9774</v>
      </c>
      <c r="B4859" t="s">
        <v>495</v>
      </c>
      <c r="C4859">
        <v>82</v>
      </c>
      <c r="D4859" t="s">
        <v>723</v>
      </c>
      <c r="E4859">
        <v>762</v>
      </c>
      <c r="F4859" s="48" t="str">
        <f t="shared" si="75"/>
        <v>Tỉnh Hoà BìnhHuyện Kim BôiXã Hạ Bì</v>
      </c>
      <c r="G4859" t="s">
        <v>2779</v>
      </c>
      <c r="H4859">
        <v>1617</v>
      </c>
    </row>
    <row r="4860" spans="1:8">
      <c r="A4860">
        <v>9775</v>
      </c>
      <c r="B4860" t="s">
        <v>495</v>
      </c>
      <c r="C4860">
        <v>82</v>
      </c>
      <c r="D4860" t="s">
        <v>723</v>
      </c>
      <c r="E4860">
        <v>762</v>
      </c>
      <c r="F4860" s="48" t="str">
        <f t="shared" si="75"/>
        <v>Tỉnh Hoà BìnhHuyện Kim BôiXã Kim Bình</v>
      </c>
      <c r="G4860" t="s">
        <v>2780</v>
      </c>
      <c r="H4860">
        <v>1618</v>
      </c>
    </row>
    <row r="4861" spans="1:8">
      <c r="A4861">
        <v>9776</v>
      </c>
      <c r="B4861" t="s">
        <v>495</v>
      </c>
      <c r="C4861">
        <v>82</v>
      </c>
      <c r="D4861" t="s">
        <v>723</v>
      </c>
      <c r="E4861">
        <v>762</v>
      </c>
      <c r="F4861" s="48" t="str">
        <f t="shared" si="75"/>
        <v>Tỉnh Hoà BìnhHuyện Kim BôiXã Hợp Kim</v>
      </c>
      <c r="G4861" t="s">
        <v>2781</v>
      </c>
      <c r="H4861">
        <v>1619</v>
      </c>
    </row>
    <row r="4862" spans="1:8">
      <c r="A4862">
        <v>9777</v>
      </c>
      <c r="B4862" t="s">
        <v>495</v>
      </c>
      <c r="C4862">
        <v>82</v>
      </c>
      <c r="D4862" t="s">
        <v>723</v>
      </c>
      <c r="E4862">
        <v>762</v>
      </c>
      <c r="F4862" s="48" t="str">
        <f t="shared" si="75"/>
        <v>Tỉnh Hoà BìnhHuyện Kim BôiXã  Bắc Sơn</v>
      </c>
      <c r="G4862" t="s">
        <v>2782</v>
      </c>
      <c r="H4862">
        <v>1620</v>
      </c>
    </row>
    <row r="4863" spans="1:8">
      <c r="A4863">
        <v>9778</v>
      </c>
      <c r="B4863" t="s">
        <v>495</v>
      </c>
      <c r="C4863">
        <v>82</v>
      </c>
      <c r="D4863" t="s">
        <v>723</v>
      </c>
      <c r="E4863">
        <v>762</v>
      </c>
      <c r="F4863" s="48" t="str">
        <f t="shared" si="75"/>
        <v>Tỉnh Hoà BìnhHuyện Kim BôiXã Long Sơn</v>
      </c>
      <c r="G4863" t="s">
        <v>2783</v>
      </c>
      <c r="H4863">
        <v>1621</v>
      </c>
    </row>
    <row r="4864" spans="1:8">
      <c r="A4864">
        <v>9779</v>
      </c>
      <c r="B4864" t="s">
        <v>495</v>
      </c>
      <c r="C4864">
        <v>82</v>
      </c>
      <c r="D4864" t="s">
        <v>723</v>
      </c>
      <c r="E4864">
        <v>762</v>
      </c>
      <c r="F4864" s="48" t="str">
        <f t="shared" si="75"/>
        <v>Tỉnh Hoà BìnhHuyện Kim BôiXã Thanh Nông</v>
      </c>
      <c r="G4864" t="s">
        <v>2784</v>
      </c>
      <c r="H4864">
        <v>1622</v>
      </c>
    </row>
    <row r="4865" spans="1:8">
      <c r="A4865">
        <v>9780</v>
      </c>
      <c r="B4865" t="s">
        <v>495</v>
      </c>
      <c r="C4865">
        <v>82</v>
      </c>
      <c r="D4865" t="s">
        <v>723</v>
      </c>
      <c r="E4865">
        <v>762</v>
      </c>
      <c r="F4865" s="48" t="str">
        <f t="shared" si="75"/>
        <v>Tỉnh Hoà BìnhHuyện Kim BôiXã Hợp Đồng</v>
      </c>
      <c r="G4865" t="s">
        <v>2785</v>
      </c>
      <c r="H4865">
        <v>1623</v>
      </c>
    </row>
    <row r="4866" spans="1:8">
      <c r="A4866">
        <v>9781</v>
      </c>
      <c r="B4866" t="s">
        <v>495</v>
      </c>
      <c r="C4866">
        <v>82</v>
      </c>
      <c r="D4866" t="s">
        <v>723</v>
      </c>
      <c r="E4866">
        <v>762</v>
      </c>
      <c r="F4866" s="48" t="str">
        <f t="shared" ref="F4866:F4929" si="76">B4866&amp;D4866&amp;G4866</f>
        <v>Tỉnh Hoà BìnhHuyện Kim BôiXã Vĩnh Đồng</v>
      </c>
      <c r="G4866" t="s">
        <v>2786</v>
      </c>
      <c r="H4866">
        <v>1624</v>
      </c>
    </row>
    <row r="4867" spans="1:8">
      <c r="A4867">
        <v>9782</v>
      </c>
      <c r="B4867" t="s">
        <v>495</v>
      </c>
      <c r="C4867">
        <v>82</v>
      </c>
      <c r="D4867" t="s">
        <v>723</v>
      </c>
      <c r="E4867">
        <v>762</v>
      </c>
      <c r="F4867" s="48" t="str">
        <f t="shared" si="76"/>
        <v>Tỉnh Hoà BìnhHuyện Kim BôiXã Tú Sơn</v>
      </c>
      <c r="G4867" t="s">
        <v>2787</v>
      </c>
      <c r="H4867">
        <v>1625</v>
      </c>
    </row>
    <row r="4868" spans="1:8">
      <c r="A4868">
        <v>9783</v>
      </c>
      <c r="B4868" t="s">
        <v>495</v>
      </c>
      <c r="C4868">
        <v>82</v>
      </c>
      <c r="D4868" t="s">
        <v>723</v>
      </c>
      <c r="E4868">
        <v>762</v>
      </c>
      <c r="F4868" s="48" t="str">
        <f t="shared" si="76"/>
        <v>Tỉnh Hoà BìnhHuyện Kim BôiXã Bình Sơn</v>
      </c>
      <c r="G4868" t="s">
        <v>2788</v>
      </c>
      <c r="H4868">
        <v>1626</v>
      </c>
    </row>
    <row r="4869" spans="1:8">
      <c r="A4869">
        <v>9784</v>
      </c>
      <c r="B4869" t="s">
        <v>495</v>
      </c>
      <c r="C4869">
        <v>82</v>
      </c>
      <c r="D4869" t="s">
        <v>723</v>
      </c>
      <c r="E4869">
        <v>762</v>
      </c>
      <c r="F4869" s="48" t="str">
        <f t="shared" si="76"/>
        <v>Tỉnh Hoà BìnhHuyện Kim BôiXã Vĩnh Tiến</v>
      </c>
      <c r="G4869" t="s">
        <v>2164</v>
      </c>
      <c r="H4869">
        <v>1627</v>
      </c>
    </row>
    <row r="4870" spans="1:8">
      <c r="A4870">
        <v>9785</v>
      </c>
      <c r="B4870" t="s">
        <v>495</v>
      </c>
      <c r="C4870">
        <v>82</v>
      </c>
      <c r="D4870" t="s">
        <v>723</v>
      </c>
      <c r="E4870">
        <v>762</v>
      </c>
      <c r="F4870" s="48" t="str">
        <f t="shared" si="76"/>
        <v>Tỉnh Hoà BìnhHuyện Kim BôiXã Thanh Lương</v>
      </c>
      <c r="G4870" t="s">
        <v>2327</v>
      </c>
      <c r="H4870">
        <v>1628</v>
      </c>
    </row>
    <row r="4871" spans="1:8">
      <c r="A4871">
        <v>9786</v>
      </c>
      <c r="B4871" t="s">
        <v>495</v>
      </c>
      <c r="C4871">
        <v>82</v>
      </c>
      <c r="D4871" t="s">
        <v>723</v>
      </c>
      <c r="E4871">
        <v>762</v>
      </c>
      <c r="F4871" s="48" t="str">
        <f t="shared" si="76"/>
        <v>Tỉnh Hoà BìnhHuyện Kim BôiXã Hợp Thanh</v>
      </c>
      <c r="G4871" t="s">
        <v>2789</v>
      </c>
      <c r="H4871">
        <v>1629</v>
      </c>
    </row>
    <row r="4872" spans="1:8">
      <c r="A4872">
        <v>9787</v>
      </c>
      <c r="B4872" t="s">
        <v>495</v>
      </c>
      <c r="C4872">
        <v>82</v>
      </c>
      <c r="D4872" t="s">
        <v>723</v>
      </c>
      <c r="E4872">
        <v>762</v>
      </c>
      <c r="F4872" s="48" t="str">
        <f t="shared" si="76"/>
        <v>Tỉnh Hoà BìnhHuyện Kim BôiThị trấn Bo</v>
      </c>
      <c r="G4872" t="s">
        <v>2790</v>
      </c>
      <c r="H4872">
        <v>1630</v>
      </c>
    </row>
    <row r="4873" spans="1:8">
      <c r="A4873">
        <v>9788</v>
      </c>
      <c r="B4873" t="s">
        <v>495</v>
      </c>
      <c r="C4873">
        <v>82</v>
      </c>
      <c r="D4873" t="s">
        <v>723</v>
      </c>
      <c r="E4873">
        <v>762</v>
      </c>
      <c r="F4873" s="48" t="str">
        <f t="shared" si="76"/>
        <v>Tỉnh Hoà BìnhHuyện Kim BôiXã Nật Sơn</v>
      </c>
      <c r="G4873" t="s">
        <v>2791</v>
      </c>
      <c r="H4873">
        <v>1631</v>
      </c>
    </row>
    <row r="4874" spans="1:8">
      <c r="A4874">
        <v>9789</v>
      </c>
      <c r="B4874" t="s">
        <v>495</v>
      </c>
      <c r="C4874">
        <v>82</v>
      </c>
      <c r="D4874" t="s">
        <v>723</v>
      </c>
      <c r="E4874">
        <v>762</v>
      </c>
      <c r="F4874" s="48" t="str">
        <f t="shared" si="76"/>
        <v>Tỉnh Hoà BìnhHuyện Kim BôiXã Tân Thành</v>
      </c>
      <c r="G4874" t="s">
        <v>2092</v>
      </c>
      <c r="H4874">
        <v>1632</v>
      </c>
    </row>
    <row r="4875" spans="1:8">
      <c r="A4875">
        <v>9790</v>
      </c>
      <c r="B4875" t="s">
        <v>495</v>
      </c>
      <c r="C4875">
        <v>82</v>
      </c>
      <c r="D4875" t="s">
        <v>723</v>
      </c>
      <c r="E4875">
        <v>762</v>
      </c>
      <c r="F4875" s="48" t="str">
        <f t="shared" si="76"/>
        <v>Tỉnh Hoà BìnhHuyện Kim BôiXã Kim Truy</v>
      </c>
      <c r="G4875" t="s">
        <v>2792</v>
      </c>
      <c r="H4875">
        <v>1633</v>
      </c>
    </row>
    <row r="4876" spans="1:8">
      <c r="A4876">
        <v>9791</v>
      </c>
      <c r="B4876" t="s">
        <v>495</v>
      </c>
      <c r="C4876">
        <v>82</v>
      </c>
      <c r="D4876" t="s">
        <v>723</v>
      </c>
      <c r="E4876">
        <v>762</v>
      </c>
      <c r="F4876" s="48" t="str">
        <f t="shared" si="76"/>
        <v>Tỉnh Hoà BìnhHuyện Kim BôiXã Mi Hòa</v>
      </c>
      <c r="G4876" t="s">
        <v>2793</v>
      </c>
      <c r="H4876">
        <v>1634</v>
      </c>
    </row>
    <row r="4877" spans="1:8">
      <c r="A4877">
        <v>9792</v>
      </c>
      <c r="B4877" t="s">
        <v>495</v>
      </c>
      <c r="C4877">
        <v>82</v>
      </c>
      <c r="D4877" t="s">
        <v>723</v>
      </c>
      <c r="E4877">
        <v>762</v>
      </c>
      <c r="F4877" s="48" t="str">
        <f t="shared" si="76"/>
        <v>Tỉnh Hoà BìnhHuyện Kim BôiXã Cuối Hạ</v>
      </c>
      <c r="G4877" t="s">
        <v>2794</v>
      </c>
      <c r="H4877">
        <v>1635</v>
      </c>
    </row>
    <row r="4878" spans="1:8">
      <c r="A4878">
        <v>9793</v>
      </c>
      <c r="B4878" t="s">
        <v>495</v>
      </c>
      <c r="C4878">
        <v>82</v>
      </c>
      <c r="D4878" t="s">
        <v>723</v>
      </c>
      <c r="E4878">
        <v>762</v>
      </c>
      <c r="F4878" s="48" t="str">
        <f t="shared" si="76"/>
        <v>Tỉnh Hoà BìnhHuyện Kim BôiXã Lập Chiệng</v>
      </c>
      <c r="G4878" t="s">
        <v>2795</v>
      </c>
      <c r="H4878">
        <v>1636</v>
      </c>
    </row>
    <row r="4879" spans="1:8">
      <c r="A4879">
        <v>9794</v>
      </c>
      <c r="B4879" t="s">
        <v>495</v>
      </c>
      <c r="C4879">
        <v>82</v>
      </c>
      <c r="D4879" t="s">
        <v>723</v>
      </c>
      <c r="E4879">
        <v>762</v>
      </c>
      <c r="F4879" s="48" t="str">
        <f t="shared" si="76"/>
        <v>Tỉnh Hoà BìnhHuyện Kim BôiThị trấn Thanh Hà</v>
      </c>
      <c r="G4879" t="s">
        <v>2796</v>
      </c>
      <c r="H4879">
        <v>1637</v>
      </c>
    </row>
    <row r="4880" spans="1:8">
      <c r="A4880">
        <v>9795</v>
      </c>
      <c r="B4880" t="s">
        <v>495</v>
      </c>
      <c r="C4880">
        <v>82</v>
      </c>
      <c r="D4880" t="s">
        <v>723</v>
      </c>
      <c r="E4880">
        <v>762</v>
      </c>
      <c r="F4880" s="48" t="str">
        <f t="shared" si="76"/>
        <v>Tỉnh Hoà BìnhHuyện Kim BôiXã Hợp Châu</v>
      </c>
      <c r="G4880" t="s">
        <v>2797</v>
      </c>
      <c r="H4880">
        <v>1638</v>
      </c>
    </row>
    <row r="4881" spans="1:8">
      <c r="A4881">
        <v>9796</v>
      </c>
      <c r="B4881" t="s">
        <v>495</v>
      </c>
      <c r="C4881">
        <v>82</v>
      </c>
      <c r="D4881" t="s">
        <v>723</v>
      </c>
      <c r="E4881">
        <v>762</v>
      </c>
      <c r="F4881" s="48" t="str">
        <f t="shared" si="76"/>
        <v>Tỉnh Hoà BìnhHuyện Kim BôiXã Hùng Tiến</v>
      </c>
      <c r="G4881" t="s">
        <v>2329</v>
      </c>
      <c r="H4881">
        <v>1639</v>
      </c>
    </row>
    <row r="4882" spans="1:8">
      <c r="A4882">
        <v>9797</v>
      </c>
      <c r="B4882" t="s">
        <v>495</v>
      </c>
      <c r="C4882">
        <v>82</v>
      </c>
      <c r="D4882" t="s">
        <v>723</v>
      </c>
      <c r="E4882">
        <v>762</v>
      </c>
      <c r="F4882" s="48" t="str">
        <f t="shared" si="76"/>
        <v>Tỉnh Hoà BìnhHuyện Kim BôiXã Đông Bắc</v>
      </c>
      <c r="G4882" t="s">
        <v>2798</v>
      </c>
      <c r="H4882">
        <v>1640</v>
      </c>
    </row>
    <row r="4883" spans="1:8">
      <c r="A4883">
        <v>9798</v>
      </c>
      <c r="B4883" t="s">
        <v>495</v>
      </c>
      <c r="C4883">
        <v>82</v>
      </c>
      <c r="D4883" t="s">
        <v>723</v>
      </c>
      <c r="E4883">
        <v>762</v>
      </c>
      <c r="F4883" s="48" t="str">
        <f t="shared" si="76"/>
        <v>Tỉnh Hoà BìnhHuyện Kim BôiXã Nam Thượng</v>
      </c>
      <c r="G4883" t="s">
        <v>2799</v>
      </c>
      <c r="H4883">
        <v>1641</v>
      </c>
    </row>
    <row r="4884" spans="1:8">
      <c r="A4884">
        <v>9799</v>
      </c>
      <c r="B4884" t="s">
        <v>495</v>
      </c>
      <c r="C4884">
        <v>82</v>
      </c>
      <c r="D4884" t="s">
        <v>723</v>
      </c>
      <c r="E4884">
        <v>762</v>
      </c>
      <c r="F4884" s="48" t="str">
        <f t="shared" si="76"/>
        <v>Tỉnh Hoà BìnhHuyện Kim BôiXã Sơn Thủy</v>
      </c>
      <c r="G4884" t="s">
        <v>2800</v>
      </c>
      <c r="H4884">
        <v>1642</v>
      </c>
    </row>
    <row r="4885" spans="1:8">
      <c r="A4885">
        <v>9800</v>
      </c>
      <c r="B4885" t="s">
        <v>495</v>
      </c>
      <c r="C4885">
        <v>82</v>
      </c>
      <c r="D4885" t="s">
        <v>723</v>
      </c>
      <c r="E4885">
        <v>762</v>
      </c>
      <c r="F4885" s="48" t="str">
        <f t="shared" si="76"/>
        <v>Tỉnh Hoà BìnhHuyện Kim BôiXã Kim Tiến</v>
      </c>
      <c r="G4885" t="s">
        <v>2801</v>
      </c>
      <c r="H4885">
        <v>1643</v>
      </c>
    </row>
    <row r="4886" spans="1:8">
      <c r="A4886">
        <v>9801</v>
      </c>
      <c r="B4886" t="s">
        <v>495</v>
      </c>
      <c r="C4886">
        <v>82</v>
      </c>
      <c r="D4886" t="s">
        <v>723</v>
      </c>
      <c r="E4886">
        <v>762</v>
      </c>
      <c r="F4886" s="48" t="str">
        <f t="shared" si="76"/>
        <v>Tỉnh Hoà BìnhHuyện Kim BôiXã Kim Bôi</v>
      </c>
      <c r="G4886" t="s">
        <v>2802</v>
      </c>
      <c r="H4886">
        <v>1644</v>
      </c>
    </row>
    <row r="4887" spans="1:8">
      <c r="A4887">
        <v>9802</v>
      </c>
      <c r="B4887" t="s">
        <v>495</v>
      </c>
      <c r="C4887">
        <v>82</v>
      </c>
      <c r="D4887" t="s">
        <v>723</v>
      </c>
      <c r="E4887">
        <v>762</v>
      </c>
      <c r="F4887" s="48" t="str">
        <f t="shared" si="76"/>
        <v>Tỉnh Hoà BìnhHuyện Kim BôiXã Sào Báy</v>
      </c>
      <c r="G4887" t="s">
        <v>2803</v>
      </c>
      <c r="H4887">
        <v>1645</v>
      </c>
    </row>
    <row r="4888" spans="1:8">
      <c r="A4888">
        <v>9803</v>
      </c>
      <c r="B4888" t="s">
        <v>495</v>
      </c>
      <c r="C4888">
        <v>82</v>
      </c>
      <c r="D4888" t="s">
        <v>723</v>
      </c>
      <c r="E4888">
        <v>762</v>
      </c>
      <c r="F4888" s="48" t="str">
        <f t="shared" si="76"/>
        <v>Tỉnh Hoà BìnhHuyện Kim BôiXã Nuông Dăm</v>
      </c>
      <c r="G4888" t="s">
        <v>2804</v>
      </c>
      <c r="H4888">
        <v>1646</v>
      </c>
    </row>
    <row r="4889" spans="1:8">
      <c r="A4889">
        <v>9804</v>
      </c>
      <c r="B4889" t="s">
        <v>495</v>
      </c>
      <c r="C4889">
        <v>82</v>
      </c>
      <c r="D4889" t="s">
        <v>724</v>
      </c>
      <c r="E4889">
        <v>763</v>
      </c>
      <c r="F4889" s="48" t="str">
        <f t="shared" si="76"/>
        <v>Tỉnh Hoà BìnhHuyện Cao PhongThị trấn Cao Phong</v>
      </c>
      <c r="G4889" t="s">
        <v>2805</v>
      </c>
      <c r="H4889">
        <v>1647</v>
      </c>
    </row>
    <row r="4890" spans="1:8">
      <c r="A4890">
        <v>9805</v>
      </c>
      <c r="B4890" t="s">
        <v>495</v>
      </c>
      <c r="C4890">
        <v>82</v>
      </c>
      <c r="D4890" t="s">
        <v>724</v>
      </c>
      <c r="E4890">
        <v>763</v>
      </c>
      <c r="F4890" s="48" t="str">
        <f t="shared" si="76"/>
        <v>Tỉnh Hoà BìnhHuyện Cao PhongXã Thu Phong</v>
      </c>
      <c r="G4890" t="s">
        <v>2806</v>
      </c>
      <c r="H4890">
        <v>1648</v>
      </c>
    </row>
    <row r="4891" spans="1:8">
      <c r="A4891">
        <v>9806</v>
      </c>
      <c r="B4891" t="s">
        <v>495</v>
      </c>
      <c r="C4891">
        <v>82</v>
      </c>
      <c r="D4891" t="s">
        <v>724</v>
      </c>
      <c r="E4891">
        <v>763</v>
      </c>
      <c r="F4891" s="48" t="str">
        <f t="shared" si="76"/>
        <v>Tỉnh Hoà BìnhHuyện Cao PhongXã Thung Nai</v>
      </c>
      <c r="G4891" t="s">
        <v>2807</v>
      </c>
      <c r="H4891">
        <v>1649</v>
      </c>
    </row>
    <row r="4892" spans="1:8">
      <c r="A4892">
        <v>9807</v>
      </c>
      <c r="B4892" t="s">
        <v>495</v>
      </c>
      <c r="C4892">
        <v>82</v>
      </c>
      <c r="D4892" t="s">
        <v>724</v>
      </c>
      <c r="E4892">
        <v>763</v>
      </c>
      <c r="F4892" s="48" t="str">
        <f t="shared" si="76"/>
        <v>Tỉnh Hoà BìnhHuyện Cao PhongXã Tây Phong</v>
      </c>
      <c r="G4892" t="s">
        <v>2808</v>
      </c>
      <c r="H4892">
        <v>1650</v>
      </c>
    </row>
    <row r="4893" spans="1:8">
      <c r="A4893">
        <v>9808</v>
      </c>
      <c r="B4893" t="s">
        <v>495</v>
      </c>
      <c r="C4893">
        <v>82</v>
      </c>
      <c r="D4893" t="s">
        <v>724</v>
      </c>
      <c r="E4893">
        <v>763</v>
      </c>
      <c r="F4893" s="48" t="str">
        <f t="shared" si="76"/>
        <v>Tỉnh Hoà BìnhHuyện Cao PhongXã Yên Lập</v>
      </c>
      <c r="G4893" t="s">
        <v>2809</v>
      </c>
      <c r="H4893">
        <v>1651</v>
      </c>
    </row>
    <row r="4894" spans="1:8">
      <c r="A4894">
        <v>9809</v>
      </c>
      <c r="B4894" t="s">
        <v>495</v>
      </c>
      <c r="C4894">
        <v>82</v>
      </c>
      <c r="D4894" t="s">
        <v>724</v>
      </c>
      <c r="E4894">
        <v>763</v>
      </c>
      <c r="F4894" s="48" t="str">
        <f t="shared" si="76"/>
        <v>Tỉnh Hoà BìnhHuyện Cao PhongXã Bình Thanh</v>
      </c>
      <c r="G4894" t="s">
        <v>2810</v>
      </c>
      <c r="H4894">
        <v>1652</v>
      </c>
    </row>
    <row r="4895" spans="1:8">
      <c r="A4895">
        <v>9810</v>
      </c>
      <c r="B4895" t="s">
        <v>495</v>
      </c>
      <c r="C4895">
        <v>82</v>
      </c>
      <c r="D4895" t="s">
        <v>724</v>
      </c>
      <c r="E4895">
        <v>763</v>
      </c>
      <c r="F4895" s="48" t="str">
        <f t="shared" si="76"/>
        <v>Tỉnh Hoà BìnhHuyện Cao PhongXã Nam Phong</v>
      </c>
      <c r="G4895" t="s">
        <v>2811</v>
      </c>
      <c r="H4895">
        <v>1653</v>
      </c>
    </row>
    <row r="4896" spans="1:8">
      <c r="A4896">
        <v>9811</v>
      </c>
      <c r="B4896" t="s">
        <v>495</v>
      </c>
      <c r="C4896">
        <v>82</v>
      </c>
      <c r="D4896" t="s">
        <v>724</v>
      </c>
      <c r="E4896">
        <v>763</v>
      </c>
      <c r="F4896" s="48" t="str">
        <f t="shared" si="76"/>
        <v>Tỉnh Hoà BìnhHuyện Cao PhongXã Bắc Phong</v>
      </c>
      <c r="G4896" t="s">
        <v>2812</v>
      </c>
      <c r="H4896">
        <v>1654</v>
      </c>
    </row>
    <row r="4897" spans="1:8">
      <c r="A4897">
        <v>9812</v>
      </c>
      <c r="B4897" t="s">
        <v>495</v>
      </c>
      <c r="C4897">
        <v>82</v>
      </c>
      <c r="D4897" t="s">
        <v>724</v>
      </c>
      <c r="E4897">
        <v>763</v>
      </c>
      <c r="F4897" s="48" t="str">
        <f t="shared" si="76"/>
        <v>Tỉnh Hoà BìnhHuyện Cao PhongXã Tân Phong</v>
      </c>
      <c r="G4897" t="s">
        <v>2813</v>
      </c>
      <c r="H4897">
        <v>1655</v>
      </c>
    </row>
    <row r="4898" spans="1:8">
      <c r="A4898">
        <v>9813</v>
      </c>
      <c r="B4898" t="s">
        <v>495</v>
      </c>
      <c r="C4898">
        <v>82</v>
      </c>
      <c r="D4898" t="s">
        <v>724</v>
      </c>
      <c r="E4898">
        <v>763</v>
      </c>
      <c r="F4898" s="48" t="str">
        <f t="shared" si="76"/>
        <v>Tỉnh Hoà BìnhHuyện Cao PhongXã Yên Thượng</v>
      </c>
      <c r="G4898" t="s">
        <v>2814</v>
      </c>
      <c r="H4898">
        <v>1656</v>
      </c>
    </row>
    <row r="4899" spans="1:8">
      <c r="A4899">
        <v>9814</v>
      </c>
      <c r="B4899" t="s">
        <v>495</v>
      </c>
      <c r="C4899">
        <v>82</v>
      </c>
      <c r="D4899" t="s">
        <v>724</v>
      </c>
      <c r="E4899">
        <v>763</v>
      </c>
      <c r="F4899" s="48" t="str">
        <f t="shared" si="76"/>
        <v>Tỉnh Hoà BìnhHuyện Cao PhongXã Xuân Phong</v>
      </c>
      <c r="G4899" t="s">
        <v>2815</v>
      </c>
      <c r="H4899">
        <v>1657</v>
      </c>
    </row>
    <row r="4900" spans="1:8">
      <c r="A4900">
        <v>9815</v>
      </c>
      <c r="B4900" t="s">
        <v>495</v>
      </c>
      <c r="C4900">
        <v>82</v>
      </c>
      <c r="D4900" t="s">
        <v>724</v>
      </c>
      <c r="E4900">
        <v>763</v>
      </c>
      <c r="F4900" s="48" t="str">
        <f t="shared" si="76"/>
        <v>Tỉnh Hoà BìnhHuyện Cao PhongXã Đông Phong</v>
      </c>
      <c r="G4900" t="s">
        <v>2816</v>
      </c>
      <c r="H4900">
        <v>1658</v>
      </c>
    </row>
    <row r="4901" spans="1:8">
      <c r="A4901">
        <v>9816</v>
      </c>
      <c r="B4901" t="s">
        <v>495</v>
      </c>
      <c r="C4901">
        <v>82</v>
      </c>
      <c r="D4901" t="s">
        <v>724</v>
      </c>
      <c r="E4901">
        <v>763</v>
      </c>
      <c r="F4901" s="48" t="str">
        <f t="shared" si="76"/>
        <v>Tỉnh Hoà BìnhHuyện Cao PhongXã Dũng Phong</v>
      </c>
      <c r="G4901" t="s">
        <v>2817</v>
      </c>
      <c r="H4901">
        <v>1659</v>
      </c>
    </row>
    <row r="4902" spans="1:8">
      <c r="A4902">
        <v>9817</v>
      </c>
      <c r="B4902" t="s">
        <v>495</v>
      </c>
      <c r="C4902">
        <v>82</v>
      </c>
      <c r="D4902" t="s">
        <v>725</v>
      </c>
      <c r="E4902">
        <v>764</v>
      </c>
      <c r="F4902" s="48" t="str">
        <f t="shared" si="76"/>
        <v>Tỉnh Hoà BìnhHuyện Tân LạcThị trấn Mường Khến</v>
      </c>
      <c r="G4902" t="s">
        <v>2818</v>
      </c>
      <c r="H4902">
        <v>1660</v>
      </c>
    </row>
    <row r="4903" spans="1:8">
      <c r="A4903">
        <v>9818</v>
      </c>
      <c r="B4903" t="s">
        <v>495</v>
      </c>
      <c r="C4903">
        <v>82</v>
      </c>
      <c r="D4903" t="s">
        <v>725</v>
      </c>
      <c r="E4903">
        <v>764</v>
      </c>
      <c r="F4903" s="48" t="str">
        <f t="shared" si="76"/>
        <v>Tỉnh Hoà BìnhHuyện Tân LạcXã Gia Mô</v>
      </c>
      <c r="G4903" t="s">
        <v>2819</v>
      </c>
      <c r="H4903">
        <v>1661</v>
      </c>
    </row>
    <row r="4904" spans="1:8">
      <c r="A4904">
        <v>9819</v>
      </c>
      <c r="B4904" t="s">
        <v>495</v>
      </c>
      <c r="C4904">
        <v>82</v>
      </c>
      <c r="D4904" t="s">
        <v>725</v>
      </c>
      <c r="E4904">
        <v>764</v>
      </c>
      <c r="F4904" s="48" t="str">
        <f t="shared" si="76"/>
        <v>Tỉnh Hoà BìnhHuyện Tân LạcXã Quy Hậu</v>
      </c>
      <c r="G4904" t="s">
        <v>2820</v>
      </c>
      <c r="H4904">
        <v>1662</v>
      </c>
    </row>
    <row r="4905" spans="1:8">
      <c r="A4905">
        <v>9820</v>
      </c>
      <c r="B4905" t="s">
        <v>495</v>
      </c>
      <c r="C4905">
        <v>82</v>
      </c>
      <c r="D4905" t="s">
        <v>725</v>
      </c>
      <c r="E4905">
        <v>764</v>
      </c>
      <c r="F4905" s="48" t="str">
        <f t="shared" si="76"/>
        <v>Tỉnh Hoà BìnhHuyện Tân LạcXã Ngòi Hoa</v>
      </c>
      <c r="G4905" t="s">
        <v>2821</v>
      </c>
      <c r="H4905">
        <v>1663</v>
      </c>
    </row>
    <row r="4906" spans="1:8">
      <c r="A4906">
        <v>9821</v>
      </c>
      <c r="B4906" t="s">
        <v>495</v>
      </c>
      <c r="C4906">
        <v>82</v>
      </c>
      <c r="D4906" t="s">
        <v>725</v>
      </c>
      <c r="E4906">
        <v>764</v>
      </c>
      <c r="F4906" s="48" t="str">
        <f t="shared" si="76"/>
        <v>Tỉnh Hoà BìnhHuyện Tân LạcXã Tuân Lộ</v>
      </c>
      <c r="G4906" t="s">
        <v>2822</v>
      </c>
      <c r="H4906">
        <v>1664</v>
      </c>
    </row>
    <row r="4907" spans="1:8">
      <c r="A4907">
        <v>9822</v>
      </c>
      <c r="B4907" t="s">
        <v>495</v>
      </c>
      <c r="C4907">
        <v>82</v>
      </c>
      <c r="D4907" t="s">
        <v>725</v>
      </c>
      <c r="E4907">
        <v>764</v>
      </c>
      <c r="F4907" s="48" t="str">
        <f t="shared" si="76"/>
        <v>Tỉnh Hoà BìnhHuyện Tân LạcXã Ngọc Mỹ</v>
      </c>
      <c r="G4907" t="s">
        <v>2823</v>
      </c>
      <c r="H4907">
        <v>1665</v>
      </c>
    </row>
    <row r="4908" spans="1:8">
      <c r="A4908">
        <v>9958</v>
      </c>
      <c r="B4908" t="s">
        <v>495</v>
      </c>
      <c r="C4908">
        <v>82</v>
      </c>
      <c r="D4908" t="s">
        <v>725</v>
      </c>
      <c r="E4908">
        <v>764</v>
      </c>
      <c r="F4908" s="48" t="str">
        <f t="shared" si="76"/>
        <v>Tỉnh Hoà BìnhHuyện Tân LạcXã Phú Vinh</v>
      </c>
      <c r="G4908" t="s">
        <v>2824</v>
      </c>
      <c r="H4908">
        <v>1667</v>
      </c>
    </row>
    <row r="4909" spans="1:8">
      <c r="A4909">
        <v>9959</v>
      </c>
      <c r="B4909" t="s">
        <v>495</v>
      </c>
      <c r="C4909">
        <v>82</v>
      </c>
      <c r="D4909" t="s">
        <v>725</v>
      </c>
      <c r="E4909">
        <v>764</v>
      </c>
      <c r="F4909" s="48" t="str">
        <f t="shared" si="76"/>
        <v>Tỉnh Hoà BìnhHuyện Tân LạcXã Quyết Chiến</v>
      </c>
      <c r="G4909" t="s">
        <v>2825</v>
      </c>
      <c r="H4909">
        <v>1668</v>
      </c>
    </row>
    <row r="4910" spans="1:8">
      <c r="A4910">
        <v>9960</v>
      </c>
      <c r="B4910" t="s">
        <v>495</v>
      </c>
      <c r="C4910">
        <v>82</v>
      </c>
      <c r="D4910" t="s">
        <v>725</v>
      </c>
      <c r="E4910">
        <v>764</v>
      </c>
      <c r="F4910" s="48" t="str">
        <f t="shared" si="76"/>
        <v>Tỉnh Hoà BìnhHuyện Tân LạcXã Trung Hòa</v>
      </c>
      <c r="G4910" t="s">
        <v>2826</v>
      </c>
      <c r="H4910">
        <v>1669</v>
      </c>
    </row>
    <row r="4911" spans="1:8">
      <c r="A4911">
        <v>9961</v>
      </c>
      <c r="B4911" t="s">
        <v>495</v>
      </c>
      <c r="C4911">
        <v>82</v>
      </c>
      <c r="D4911" t="s">
        <v>725</v>
      </c>
      <c r="E4911">
        <v>764</v>
      </c>
      <c r="F4911" s="48" t="str">
        <f t="shared" si="76"/>
        <v>Tỉnh Hoà BìnhHuyện Tân LạcXã Địch Giáo</v>
      </c>
      <c r="G4911" t="s">
        <v>2827</v>
      </c>
      <c r="H4911">
        <v>1670</v>
      </c>
    </row>
    <row r="4912" spans="1:8">
      <c r="A4912">
        <v>9962</v>
      </c>
      <c r="B4912" t="s">
        <v>495</v>
      </c>
      <c r="C4912">
        <v>82</v>
      </c>
      <c r="D4912" t="s">
        <v>725</v>
      </c>
      <c r="E4912">
        <v>764</v>
      </c>
      <c r="F4912" s="48" t="str">
        <f t="shared" si="76"/>
        <v>Tỉnh Hoà BìnhHuyện Tân LạcXã Tử Nê</v>
      </c>
      <c r="G4912" t="s">
        <v>2828</v>
      </c>
      <c r="H4912">
        <v>1671</v>
      </c>
    </row>
    <row r="4913" spans="1:8">
      <c r="A4913">
        <v>9963</v>
      </c>
      <c r="B4913" t="s">
        <v>495</v>
      </c>
      <c r="C4913">
        <v>82</v>
      </c>
      <c r="D4913" t="s">
        <v>725</v>
      </c>
      <c r="E4913">
        <v>764</v>
      </c>
      <c r="F4913" s="48" t="str">
        <f t="shared" si="76"/>
        <v>Tỉnh Hoà BìnhHuyện Tân LạcXã Đông Lai</v>
      </c>
      <c r="G4913" t="s">
        <v>2829</v>
      </c>
      <c r="H4913">
        <v>1672</v>
      </c>
    </row>
    <row r="4914" spans="1:8">
      <c r="A4914">
        <v>9964</v>
      </c>
      <c r="B4914" t="s">
        <v>495</v>
      </c>
      <c r="C4914">
        <v>82</v>
      </c>
      <c r="D4914" t="s">
        <v>725</v>
      </c>
      <c r="E4914">
        <v>764</v>
      </c>
      <c r="F4914" s="48" t="str">
        <f t="shared" si="76"/>
        <v>Tỉnh Hoà BìnhHuyện Tân LạcXã Lũng Vân</v>
      </c>
      <c r="G4914" t="s">
        <v>2830</v>
      </c>
      <c r="H4914">
        <v>1673</v>
      </c>
    </row>
    <row r="4915" spans="1:8">
      <c r="A4915">
        <v>9965</v>
      </c>
      <c r="B4915" t="s">
        <v>495</v>
      </c>
      <c r="C4915">
        <v>82</v>
      </c>
      <c r="D4915" t="s">
        <v>725</v>
      </c>
      <c r="E4915">
        <v>764</v>
      </c>
      <c r="F4915" s="48" t="str">
        <f t="shared" si="76"/>
        <v>Tỉnh Hoà BìnhHuyện Tân LạcXã Do Nhân</v>
      </c>
      <c r="G4915" t="s">
        <v>2831</v>
      </c>
      <c r="H4915">
        <v>1674</v>
      </c>
    </row>
    <row r="4916" spans="1:8">
      <c r="A4916">
        <v>9966</v>
      </c>
      <c r="B4916" t="s">
        <v>495</v>
      </c>
      <c r="C4916">
        <v>82</v>
      </c>
      <c r="D4916" t="s">
        <v>725</v>
      </c>
      <c r="E4916">
        <v>764</v>
      </c>
      <c r="F4916" s="48" t="str">
        <f t="shared" si="76"/>
        <v>Tỉnh Hoà BìnhHuyện Tân LạcXã Phú Cường</v>
      </c>
      <c r="G4916" t="s">
        <v>1873</v>
      </c>
      <c r="H4916">
        <v>1675</v>
      </c>
    </row>
    <row r="4917" spans="1:8">
      <c r="A4917">
        <v>9967</v>
      </c>
      <c r="B4917" t="s">
        <v>495</v>
      </c>
      <c r="C4917">
        <v>82</v>
      </c>
      <c r="D4917" t="s">
        <v>725</v>
      </c>
      <c r="E4917">
        <v>764</v>
      </c>
      <c r="F4917" s="48" t="str">
        <f t="shared" si="76"/>
        <v>Tỉnh Hoà BìnhHuyện Tân LạcXã Thanh Hối</v>
      </c>
      <c r="G4917" t="s">
        <v>2832</v>
      </c>
      <c r="H4917">
        <v>1676</v>
      </c>
    </row>
    <row r="4918" spans="1:8">
      <c r="A4918">
        <v>9968</v>
      </c>
      <c r="B4918" t="s">
        <v>495</v>
      </c>
      <c r="C4918">
        <v>82</v>
      </c>
      <c r="D4918" t="s">
        <v>725</v>
      </c>
      <c r="E4918">
        <v>764</v>
      </c>
      <c r="F4918" s="48" t="str">
        <f t="shared" si="76"/>
        <v>Tỉnh Hoà BìnhHuyện Tân LạcXã Nam Sơn</v>
      </c>
      <c r="G4918" t="s">
        <v>1306</v>
      </c>
      <c r="H4918">
        <v>1677</v>
      </c>
    </row>
    <row r="4919" spans="1:8">
      <c r="A4919">
        <v>9969</v>
      </c>
      <c r="B4919" t="s">
        <v>495</v>
      </c>
      <c r="C4919">
        <v>82</v>
      </c>
      <c r="D4919" t="s">
        <v>725</v>
      </c>
      <c r="E4919">
        <v>764</v>
      </c>
      <c r="F4919" s="48" t="str">
        <f t="shared" si="76"/>
        <v>Tỉnh Hoà BìnhHuyện Tân LạcXã Lỗ Sơn</v>
      </c>
      <c r="G4919" t="s">
        <v>2833</v>
      </c>
      <c r="H4919">
        <v>1678</v>
      </c>
    </row>
    <row r="4920" spans="1:8">
      <c r="A4920">
        <v>9970</v>
      </c>
      <c r="B4920" t="s">
        <v>495</v>
      </c>
      <c r="C4920">
        <v>82</v>
      </c>
      <c r="D4920" t="s">
        <v>725</v>
      </c>
      <c r="E4920">
        <v>764</v>
      </c>
      <c r="F4920" s="48" t="str">
        <f t="shared" si="76"/>
        <v>Tỉnh Hoà BìnhHuyện Tân LạcXã Mãn Đức</v>
      </c>
      <c r="G4920" t="s">
        <v>2834</v>
      </c>
      <c r="H4920">
        <v>1679</v>
      </c>
    </row>
    <row r="4921" spans="1:8">
      <c r="A4921">
        <v>9971</v>
      </c>
      <c r="B4921" t="s">
        <v>495</v>
      </c>
      <c r="C4921">
        <v>82</v>
      </c>
      <c r="D4921" t="s">
        <v>725</v>
      </c>
      <c r="E4921">
        <v>764</v>
      </c>
      <c r="F4921" s="48" t="str">
        <f t="shared" si="76"/>
        <v>Tỉnh Hoà BìnhHuyện Tân LạcXã Phong Phú</v>
      </c>
      <c r="G4921" t="s">
        <v>2835</v>
      </c>
      <c r="H4921">
        <v>1680</v>
      </c>
    </row>
    <row r="4922" spans="1:8">
      <c r="A4922">
        <v>9972</v>
      </c>
      <c r="B4922" t="s">
        <v>495</v>
      </c>
      <c r="C4922">
        <v>82</v>
      </c>
      <c r="D4922" t="s">
        <v>725</v>
      </c>
      <c r="E4922">
        <v>764</v>
      </c>
      <c r="F4922" s="48" t="str">
        <f t="shared" si="76"/>
        <v>Tỉnh Hoà BìnhHuyện Tân LạcXã Mỹ Hòa</v>
      </c>
      <c r="G4922" t="s">
        <v>2836</v>
      </c>
      <c r="H4922">
        <v>1681</v>
      </c>
    </row>
    <row r="4923" spans="1:8">
      <c r="A4923">
        <v>9973</v>
      </c>
      <c r="B4923" t="s">
        <v>495</v>
      </c>
      <c r="C4923">
        <v>82</v>
      </c>
      <c r="D4923" t="s">
        <v>725</v>
      </c>
      <c r="E4923">
        <v>764</v>
      </c>
      <c r="F4923" s="48" t="str">
        <f t="shared" si="76"/>
        <v>Tỉnh Hoà BìnhHuyện Tân LạcXã Quy Mỹ</v>
      </c>
      <c r="G4923" t="s">
        <v>2837</v>
      </c>
      <c r="H4923">
        <v>1682</v>
      </c>
    </row>
    <row r="4924" spans="1:8">
      <c r="A4924">
        <v>9974</v>
      </c>
      <c r="B4924" t="s">
        <v>495</v>
      </c>
      <c r="C4924">
        <v>82</v>
      </c>
      <c r="D4924" t="s">
        <v>725</v>
      </c>
      <c r="E4924">
        <v>764</v>
      </c>
      <c r="F4924" s="48" t="str">
        <f t="shared" si="76"/>
        <v>Tỉnh Hoà BìnhHuyện Tân LạcXã Ngổ Luông</v>
      </c>
      <c r="G4924" t="s">
        <v>2838</v>
      </c>
      <c r="H4924">
        <v>1683</v>
      </c>
    </row>
    <row r="4925" spans="1:8">
      <c r="A4925">
        <v>9975</v>
      </c>
      <c r="B4925" t="s">
        <v>495</v>
      </c>
      <c r="C4925">
        <v>82</v>
      </c>
      <c r="D4925" t="s">
        <v>719</v>
      </c>
      <c r="E4925">
        <v>758</v>
      </c>
      <c r="F4925" s="48" t="str">
        <f t="shared" si="76"/>
        <v>Tỉnh Hoà BìnhThị xã Hòa BìnhPhường Hữu Nghị</v>
      </c>
      <c r="G4925" t="s">
        <v>2839</v>
      </c>
      <c r="H4925">
        <v>1684</v>
      </c>
    </row>
    <row r="4926" spans="1:8">
      <c r="A4926">
        <v>9976</v>
      </c>
      <c r="B4926" t="s">
        <v>495</v>
      </c>
      <c r="C4926">
        <v>82</v>
      </c>
      <c r="D4926" t="s">
        <v>719</v>
      </c>
      <c r="E4926">
        <v>758</v>
      </c>
      <c r="F4926" s="48" t="str">
        <f t="shared" si="76"/>
        <v>Tỉnh Hoà BìnhThị xã Hòa Bìnhphường Thái Bình</v>
      </c>
      <c r="G4926" t="s">
        <v>2840</v>
      </c>
      <c r="H4926">
        <v>1685</v>
      </c>
    </row>
    <row r="4927" spans="1:8">
      <c r="A4927">
        <v>9977</v>
      </c>
      <c r="B4927" t="s">
        <v>495</v>
      </c>
      <c r="C4927">
        <v>82</v>
      </c>
      <c r="D4927" t="s">
        <v>719</v>
      </c>
      <c r="E4927">
        <v>758</v>
      </c>
      <c r="F4927" s="48" t="str">
        <f t="shared" si="76"/>
        <v>Tỉnh Hoà BìnhThị xã Hòa BìnhXã Thống Nhất</v>
      </c>
      <c r="G4927" t="s">
        <v>1355</v>
      </c>
      <c r="H4927">
        <v>1686</v>
      </c>
    </row>
    <row r="4928" spans="1:8">
      <c r="A4928">
        <v>9978</v>
      </c>
      <c r="B4928" t="s">
        <v>495</v>
      </c>
      <c r="C4928">
        <v>82</v>
      </c>
      <c r="D4928" t="s">
        <v>719</v>
      </c>
      <c r="E4928">
        <v>758</v>
      </c>
      <c r="F4928" s="48" t="str">
        <f t="shared" si="76"/>
        <v>Tỉnh Hoà BìnhThị xã Hòa BìnhPhường Tân Hòa</v>
      </c>
      <c r="G4928" t="s">
        <v>2841</v>
      </c>
      <c r="H4928">
        <v>1687</v>
      </c>
    </row>
    <row r="4929" spans="1:8">
      <c r="A4929">
        <v>9979</v>
      </c>
      <c r="B4929" t="s">
        <v>495</v>
      </c>
      <c r="C4929">
        <v>82</v>
      </c>
      <c r="D4929" t="s">
        <v>719</v>
      </c>
      <c r="E4929">
        <v>758</v>
      </c>
      <c r="F4929" s="48" t="str">
        <f t="shared" si="76"/>
        <v>Tỉnh Hoà BìnhThị xã Hòa BìnhPhường Chăm Mát</v>
      </c>
      <c r="G4929" t="s">
        <v>2842</v>
      </c>
      <c r="H4929">
        <v>1688</v>
      </c>
    </row>
    <row r="4930" spans="1:8">
      <c r="A4930">
        <v>9980</v>
      </c>
      <c r="B4930" t="s">
        <v>495</v>
      </c>
      <c r="C4930">
        <v>82</v>
      </c>
      <c r="D4930" t="s">
        <v>719</v>
      </c>
      <c r="E4930">
        <v>758</v>
      </c>
      <c r="F4930" s="48" t="str">
        <f t="shared" ref="F4930:F4993" si="77">B4930&amp;D4930&amp;G4930</f>
        <v>Tỉnh Hoà BìnhThị xã Hòa BìnhXã Sủ Ngòi</v>
      </c>
      <c r="G4930" t="s">
        <v>2843</v>
      </c>
      <c r="H4930">
        <v>1689</v>
      </c>
    </row>
    <row r="4931" spans="1:8">
      <c r="A4931">
        <v>9981</v>
      </c>
      <c r="B4931" t="s">
        <v>495</v>
      </c>
      <c r="C4931">
        <v>82</v>
      </c>
      <c r="D4931" t="s">
        <v>719</v>
      </c>
      <c r="E4931">
        <v>758</v>
      </c>
      <c r="F4931" s="48" t="str">
        <f t="shared" si="77"/>
        <v>Tỉnh Hoà BìnhThị xã Hòa BìnhPhường Đồng Tiến</v>
      </c>
      <c r="G4931" t="s">
        <v>2844</v>
      </c>
      <c r="H4931">
        <v>1690</v>
      </c>
    </row>
    <row r="4932" spans="1:8">
      <c r="A4932">
        <v>9982</v>
      </c>
      <c r="B4932" t="s">
        <v>495</v>
      </c>
      <c r="C4932">
        <v>82</v>
      </c>
      <c r="D4932" t="s">
        <v>719</v>
      </c>
      <c r="E4932">
        <v>758</v>
      </c>
      <c r="F4932" s="48" t="str">
        <f t="shared" si="77"/>
        <v>Tỉnh Hoà BìnhThị xã Hòa BìnhXã Trung Minh</v>
      </c>
      <c r="G4932" t="s">
        <v>2845</v>
      </c>
      <c r="H4932">
        <v>1691</v>
      </c>
    </row>
    <row r="4933" spans="1:8">
      <c r="A4933">
        <v>9983</v>
      </c>
      <c r="B4933" t="s">
        <v>495</v>
      </c>
      <c r="C4933">
        <v>82</v>
      </c>
      <c r="D4933" t="s">
        <v>719</v>
      </c>
      <c r="E4933">
        <v>758</v>
      </c>
      <c r="F4933" s="48" t="str">
        <f t="shared" si="77"/>
        <v>Tỉnh Hoà BìnhThị xã Hòa BìnhPhường Tân Thịnh</v>
      </c>
      <c r="G4933" t="s">
        <v>2846</v>
      </c>
      <c r="H4933">
        <v>1692</v>
      </c>
    </row>
    <row r="4934" spans="1:8">
      <c r="A4934">
        <v>9984</v>
      </c>
      <c r="B4934" t="s">
        <v>495</v>
      </c>
      <c r="C4934">
        <v>82</v>
      </c>
      <c r="D4934" t="s">
        <v>719</v>
      </c>
      <c r="E4934">
        <v>758</v>
      </c>
      <c r="F4934" s="48" t="str">
        <f t="shared" si="77"/>
        <v>Tỉnh Hoà BìnhThị xã Hòa BìnhXã Thái Thịnh</v>
      </c>
      <c r="G4934" t="s">
        <v>2847</v>
      </c>
      <c r="H4934">
        <v>1693</v>
      </c>
    </row>
    <row r="4935" spans="1:8">
      <c r="A4935">
        <v>9985</v>
      </c>
      <c r="B4935" t="s">
        <v>495</v>
      </c>
      <c r="C4935">
        <v>82</v>
      </c>
      <c r="D4935" t="s">
        <v>719</v>
      </c>
      <c r="E4935">
        <v>758</v>
      </c>
      <c r="F4935" s="48" t="str">
        <f t="shared" si="77"/>
        <v>Tỉnh Hoà BìnhThị xã Hòa BìnhXã Hòa Bình</v>
      </c>
      <c r="G4935" t="s">
        <v>1371</v>
      </c>
      <c r="H4935">
        <v>1694</v>
      </c>
    </row>
    <row r="4936" spans="1:8">
      <c r="A4936">
        <v>9986</v>
      </c>
      <c r="B4936" t="s">
        <v>495</v>
      </c>
      <c r="C4936">
        <v>82</v>
      </c>
      <c r="D4936" t="s">
        <v>719</v>
      </c>
      <c r="E4936">
        <v>758</v>
      </c>
      <c r="F4936" s="48" t="str">
        <f t="shared" si="77"/>
        <v>Tỉnh Hoà BìnhThị xã Hòa BìnhXã Dân Chủ</v>
      </c>
      <c r="G4936" t="s">
        <v>1398</v>
      </c>
      <c r="H4936">
        <v>1695</v>
      </c>
    </row>
    <row r="4937" spans="1:8">
      <c r="A4937">
        <v>9987</v>
      </c>
      <c r="B4937" t="s">
        <v>495</v>
      </c>
      <c r="C4937">
        <v>82</v>
      </c>
      <c r="D4937" t="s">
        <v>719</v>
      </c>
      <c r="E4937">
        <v>758</v>
      </c>
      <c r="F4937" s="48" t="str">
        <f t="shared" si="77"/>
        <v>Tỉnh Hoà BìnhThị xã Hòa BìnhXã Yên Mông</v>
      </c>
      <c r="G4937" t="s">
        <v>2848</v>
      </c>
      <c r="H4937">
        <v>1696</v>
      </c>
    </row>
    <row r="4938" spans="1:8">
      <c r="A4938">
        <v>9988</v>
      </c>
      <c r="B4938" t="s">
        <v>495</v>
      </c>
      <c r="C4938">
        <v>82</v>
      </c>
      <c r="D4938" t="s">
        <v>719</v>
      </c>
      <c r="E4938">
        <v>758</v>
      </c>
      <c r="F4938" s="48" t="str">
        <f t="shared" si="77"/>
        <v>Tỉnh Hoà BìnhThị xã Hòa BìnhPhường Thịnh Lang</v>
      </c>
      <c r="G4938" t="s">
        <v>2849</v>
      </c>
      <c r="H4938">
        <v>1697</v>
      </c>
    </row>
    <row r="4939" spans="1:8">
      <c r="A4939">
        <v>9989</v>
      </c>
      <c r="B4939" t="s">
        <v>495</v>
      </c>
      <c r="C4939">
        <v>82</v>
      </c>
      <c r="D4939" t="s">
        <v>719</v>
      </c>
      <c r="E4939">
        <v>758</v>
      </c>
      <c r="F4939" s="48" t="str">
        <f t="shared" si="77"/>
        <v>Tỉnh Hoà BìnhThị xã Hòa BìnhPhường Phương Lâm</v>
      </c>
      <c r="G4939" t="s">
        <v>2850</v>
      </c>
      <c r="H4939">
        <v>1698</v>
      </c>
    </row>
    <row r="4940" spans="1:8">
      <c r="A4940">
        <v>10009</v>
      </c>
      <c r="B4940" t="s">
        <v>495</v>
      </c>
      <c r="C4940">
        <v>82</v>
      </c>
      <c r="D4940" t="s">
        <v>725</v>
      </c>
      <c r="E4940">
        <v>764</v>
      </c>
      <c r="F4940" s="48" t="str">
        <f t="shared" si="77"/>
        <v>Tỉnh Hoà BìnhHuyện Tân LạcXã Bắc Sơn</v>
      </c>
      <c r="G4940" t="s">
        <v>1874</v>
      </c>
      <c r="H4940">
        <v>1666</v>
      </c>
    </row>
    <row r="4941" spans="1:8">
      <c r="A4941">
        <v>11542</v>
      </c>
      <c r="B4941" t="s">
        <v>495</v>
      </c>
      <c r="C4941">
        <v>82</v>
      </c>
      <c r="D4941" t="s">
        <v>720</v>
      </c>
      <c r="E4941">
        <v>759</v>
      </c>
      <c r="F4941" s="48" t="str">
        <f t="shared" si="77"/>
        <v>Tỉnh Hoà BìnhHuyện Đà BắcXã Tu Lý</v>
      </c>
      <c r="G4941" t="s">
        <v>2682</v>
      </c>
      <c r="H4941">
        <v>1500</v>
      </c>
    </row>
    <row r="4942" spans="1:8">
      <c r="A4942">
        <v>11543</v>
      </c>
      <c r="B4942" t="s">
        <v>495</v>
      </c>
      <c r="C4942">
        <v>82</v>
      </c>
      <c r="D4942" t="s">
        <v>720</v>
      </c>
      <c r="E4942">
        <v>759</v>
      </c>
      <c r="F4942" s="48" t="str">
        <f t="shared" si="77"/>
        <v>Tỉnh Hoà BìnhHuyện Đà BắcXã Mường Chiềng</v>
      </c>
      <c r="G4942" t="s">
        <v>2683</v>
      </c>
      <c r="H4942">
        <v>1501</v>
      </c>
    </row>
    <row r="4943" spans="1:8">
      <c r="A4943">
        <v>11544</v>
      </c>
      <c r="B4943" t="s">
        <v>495</v>
      </c>
      <c r="C4943">
        <v>82</v>
      </c>
      <c r="D4943" t="s">
        <v>720</v>
      </c>
      <c r="E4943">
        <v>759</v>
      </c>
      <c r="F4943" s="48" t="str">
        <f t="shared" si="77"/>
        <v>Tỉnh Hoà BìnhHuyện Đà BắcXã Tiền Phong</v>
      </c>
      <c r="G4943" t="s">
        <v>1368</v>
      </c>
      <c r="H4943">
        <v>1502</v>
      </c>
    </row>
    <row r="4944" spans="1:8">
      <c r="A4944">
        <v>11545</v>
      </c>
      <c r="B4944" t="s">
        <v>495</v>
      </c>
      <c r="C4944">
        <v>82</v>
      </c>
      <c r="D4944" t="s">
        <v>720</v>
      </c>
      <c r="E4944">
        <v>759</v>
      </c>
      <c r="F4944" s="48" t="str">
        <f t="shared" si="77"/>
        <v>Tỉnh Hoà BìnhHuyện Đà BắcXã Cao Sơn</v>
      </c>
      <c r="G4944" t="s">
        <v>1629</v>
      </c>
      <c r="H4944">
        <v>1503</v>
      </c>
    </row>
    <row r="4945" spans="1:8">
      <c r="A4945">
        <v>11546</v>
      </c>
      <c r="B4945" t="s">
        <v>495</v>
      </c>
      <c r="C4945">
        <v>82</v>
      </c>
      <c r="D4945" t="s">
        <v>720</v>
      </c>
      <c r="E4945">
        <v>759</v>
      </c>
      <c r="F4945" s="48" t="str">
        <f t="shared" si="77"/>
        <v>Tỉnh Hoà BìnhHuyện Đà BắcXã Suối Nánh</v>
      </c>
      <c r="G4945" t="s">
        <v>2684</v>
      </c>
      <c r="H4945">
        <v>1504</v>
      </c>
    </row>
    <row r="4946" spans="1:8">
      <c r="A4946">
        <v>11547</v>
      </c>
      <c r="B4946" t="s">
        <v>495</v>
      </c>
      <c r="C4946">
        <v>82</v>
      </c>
      <c r="D4946" t="s">
        <v>720</v>
      </c>
      <c r="E4946">
        <v>759</v>
      </c>
      <c r="F4946" s="48" t="str">
        <f t="shared" si="77"/>
        <v>Tỉnh Hoà BìnhHuyện Đà BắcXã Trung Thành</v>
      </c>
      <c r="G4946" t="s">
        <v>2162</v>
      </c>
      <c r="H4946">
        <v>1505</v>
      </c>
    </row>
    <row r="4947" spans="1:8">
      <c r="A4947">
        <v>11548</v>
      </c>
      <c r="B4947" t="s">
        <v>495</v>
      </c>
      <c r="C4947">
        <v>82</v>
      </c>
      <c r="D4947" t="s">
        <v>720</v>
      </c>
      <c r="E4947">
        <v>759</v>
      </c>
      <c r="F4947" s="48" t="str">
        <f t="shared" si="77"/>
        <v>Tỉnh Hoà BìnhHuyện Đà BắcXã Hiền Lương</v>
      </c>
      <c r="G4947" t="s">
        <v>2685</v>
      </c>
      <c r="H4947">
        <v>1506</v>
      </c>
    </row>
    <row r="4948" spans="1:8">
      <c r="A4948">
        <v>11549</v>
      </c>
      <c r="B4948" t="s">
        <v>495</v>
      </c>
      <c r="C4948">
        <v>82</v>
      </c>
      <c r="D4948" t="s">
        <v>720</v>
      </c>
      <c r="E4948">
        <v>759</v>
      </c>
      <c r="F4948" s="48" t="str">
        <f t="shared" si="77"/>
        <v>Tỉnh Hoà BìnhHuyện Đà BắcXã Hào Lý</v>
      </c>
      <c r="G4948" t="s">
        <v>2686</v>
      </c>
      <c r="H4948">
        <v>1507</v>
      </c>
    </row>
    <row r="4949" spans="1:8">
      <c r="A4949">
        <v>11550</v>
      </c>
      <c r="B4949" t="s">
        <v>495</v>
      </c>
      <c r="C4949">
        <v>82</v>
      </c>
      <c r="D4949" t="s">
        <v>720</v>
      </c>
      <c r="E4949">
        <v>759</v>
      </c>
      <c r="F4949" s="48" t="str">
        <f t="shared" si="77"/>
        <v>Tỉnh Hoà BìnhHuyện Đà BắcXã Đồng Ruộng</v>
      </c>
      <c r="G4949" t="s">
        <v>2687</v>
      </c>
      <c r="H4949">
        <v>1508</v>
      </c>
    </row>
    <row r="4950" spans="1:8">
      <c r="A4950">
        <v>11551</v>
      </c>
      <c r="B4950" t="s">
        <v>495</v>
      </c>
      <c r="C4950">
        <v>82</v>
      </c>
      <c r="D4950" t="s">
        <v>720</v>
      </c>
      <c r="E4950">
        <v>759</v>
      </c>
      <c r="F4950" s="48" t="str">
        <f t="shared" si="77"/>
        <v>Tỉnh Hoà BìnhHuyện Đà BắcXã Yên Hòa</v>
      </c>
      <c r="G4950" t="s">
        <v>2688</v>
      </c>
      <c r="H4950">
        <v>1509</v>
      </c>
    </row>
    <row r="4951" spans="1:8">
      <c r="A4951">
        <v>11552</v>
      </c>
      <c r="B4951" t="s">
        <v>495</v>
      </c>
      <c r="C4951">
        <v>82</v>
      </c>
      <c r="D4951" t="s">
        <v>720</v>
      </c>
      <c r="E4951">
        <v>759</v>
      </c>
      <c r="F4951" s="48" t="str">
        <f t="shared" si="77"/>
        <v>Tỉnh Hoà BìnhHuyện Đà BắcXã Tân Pheo</v>
      </c>
      <c r="G4951" t="s">
        <v>2689</v>
      </c>
      <c r="H4951">
        <v>1510</v>
      </c>
    </row>
    <row r="4952" spans="1:8">
      <c r="A4952">
        <v>11553</v>
      </c>
      <c r="B4952" t="s">
        <v>495</v>
      </c>
      <c r="C4952">
        <v>82</v>
      </c>
      <c r="D4952" t="s">
        <v>720</v>
      </c>
      <c r="E4952">
        <v>759</v>
      </c>
      <c r="F4952" s="48" t="str">
        <f t="shared" si="77"/>
        <v>Tỉnh Hoà BìnhHuyện Đà BắcXã Đồng Nghê</v>
      </c>
      <c r="G4952" t="s">
        <v>2690</v>
      </c>
      <c r="H4952">
        <v>1511</v>
      </c>
    </row>
    <row r="4953" spans="1:8">
      <c r="A4953">
        <v>11554</v>
      </c>
      <c r="B4953" t="s">
        <v>495</v>
      </c>
      <c r="C4953">
        <v>82</v>
      </c>
      <c r="D4953" t="s">
        <v>720</v>
      </c>
      <c r="E4953">
        <v>759</v>
      </c>
      <c r="F4953" s="48" t="str">
        <f t="shared" si="77"/>
        <v>Tỉnh Hoà BìnhHuyện Đà BắcXã Tân Minh</v>
      </c>
      <c r="G4953" t="s">
        <v>1352</v>
      </c>
      <c r="H4953">
        <v>1512</v>
      </c>
    </row>
    <row r="4954" spans="1:8">
      <c r="A4954">
        <v>11555</v>
      </c>
      <c r="B4954" t="s">
        <v>495</v>
      </c>
      <c r="C4954">
        <v>82</v>
      </c>
      <c r="D4954" t="s">
        <v>720</v>
      </c>
      <c r="E4954">
        <v>759</v>
      </c>
      <c r="F4954" s="48" t="str">
        <f t="shared" si="77"/>
        <v>Tỉnh Hoà BìnhHuyện Đà BắcThị trấn Đà Bắc</v>
      </c>
      <c r="G4954" t="s">
        <v>2691</v>
      </c>
      <c r="H4954">
        <v>1513</v>
      </c>
    </row>
    <row r="4955" spans="1:8">
      <c r="A4955">
        <v>11556</v>
      </c>
      <c r="B4955" t="s">
        <v>495</v>
      </c>
      <c r="C4955">
        <v>82</v>
      </c>
      <c r="D4955" t="s">
        <v>720</v>
      </c>
      <c r="E4955">
        <v>759</v>
      </c>
      <c r="F4955" s="48" t="str">
        <f t="shared" si="77"/>
        <v>Tỉnh Hoà BìnhHuyện Đà BắcXã Mường Tuổng</v>
      </c>
      <c r="G4955" t="s">
        <v>2692</v>
      </c>
      <c r="H4955">
        <v>1514</v>
      </c>
    </row>
    <row r="4956" spans="1:8">
      <c r="A4956">
        <v>11557</v>
      </c>
      <c r="B4956" t="s">
        <v>495</v>
      </c>
      <c r="C4956">
        <v>82</v>
      </c>
      <c r="D4956" t="s">
        <v>720</v>
      </c>
      <c r="E4956">
        <v>759</v>
      </c>
      <c r="F4956" s="48" t="str">
        <f t="shared" si="77"/>
        <v>Tỉnh Hoà BìnhHuyện Đà BắcXã Đồng Chum</v>
      </c>
      <c r="G4956" t="s">
        <v>2693</v>
      </c>
      <c r="H4956">
        <v>1515</v>
      </c>
    </row>
    <row r="4957" spans="1:8">
      <c r="A4957">
        <v>11558</v>
      </c>
      <c r="B4957" t="s">
        <v>495</v>
      </c>
      <c r="C4957">
        <v>82</v>
      </c>
      <c r="D4957" t="s">
        <v>720</v>
      </c>
      <c r="E4957">
        <v>759</v>
      </c>
      <c r="F4957" s="48" t="str">
        <f t="shared" si="77"/>
        <v>Tỉnh Hoà BìnhHuyện Đà BắcXã Đoàn Kết</v>
      </c>
      <c r="G4957" t="s">
        <v>2168</v>
      </c>
      <c r="H4957">
        <v>1516</v>
      </c>
    </row>
    <row r="4958" spans="1:8">
      <c r="A4958">
        <v>11559</v>
      </c>
      <c r="B4958" t="s">
        <v>495</v>
      </c>
      <c r="C4958">
        <v>82</v>
      </c>
      <c r="D4958" t="s">
        <v>720</v>
      </c>
      <c r="E4958">
        <v>759</v>
      </c>
      <c r="F4958" s="48" t="str">
        <f t="shared" si="77"/>
        <v>Tỉnh Hoà BìnhHuyện Đà BắcXã Giáp Đắt</v>
      </c>
      <c r="G4958" t="s">
        <v>2694</v>
      </c>
      <c r="H4958">
        <v>1517</v>
      </c>
    </row>
    <row r="4959" spans="1:8">
      <c r="A4959">
        <v>11560</v>
      </c>
      <c r="B4959" t="s">
        <v>495</v>
      </c>
      <c r="C4959">
        <v>82</v>
      </c>
      <c r="D4959" t="s">
        <v>720</v>
      </c>
      <c r="E4959">
        <v>759</v>
      </c>
      <c r="F4959" s="48" t="str">
        <f t="shared" si="77"/>
        <v>Tỉnh Hoà BìnhHuyện Đà BắcXã Toàn Sơn</v>
      </c>
      <c r="G4959" t="s">
        <v>2695</v>
      </c>
      <c r="H4959">
        <v>1518</v>
      </c>
    </row>
    <row r="4960" spans="1:8">
      <c r="A4960">
        <v>11561</v>
      </c>
      <c r="B4960" t="s">
        <v>495</v>
      </c>
      <c r="C4960">
        <v>82</v>
      </c>
      <c r="D4960" t="s">
        <v>720</v>
      </c>
      <c r="E4960">
        <v>759</v>
      </c>
      <c r="F4960" s="48" t="str">
        <f t="shared" si="77"/>
        <v>Tỉnh Hoà BìnhHuyện Đà BắcXã Vầy Nưa</v>
      </c>
      <c r="G4960" t="s">
        <v>2696</v>
      </c>
      <c r="H4960">
        <v>1519</v>
      </c>
    </row>
    <row r="4961" spans="1:8">
      <c r="A4961">
        <v>11562</v>
      </c>
      <c r="B4961" t="s">
        <v>495</v>
      </c>
      <c r="C4961">
        <v>82</v>
      </c>
      <c r="D4961" t="s">
        <v>720</v>
      </c>
      <c r="E4961">
        <v>759</v>
      </c>
      <c r="F4961" s="48" t="str">
        <f t="shared" si="77"/>
        <v>Tỉnh Hoà BìnhHuyện Đà BắcXã Tân Dân</v>
      </c>
      <c r="G4961" t="s">
        <v>1872</v>
      </c>
      <c r="H4961">
        <v>1520</v>
      </c>
    </row>
    <row r="4962" spans="1:8">
      <c r="A4962">
        <v>11563</v>
      </c>
      <c r="B4962" t="s">
        <v>495</v>
      </c>
      <c r="C4962">
        <v>82</v>
      </c>
      <c r="D4962" t="s">
        <v>726</v>
      </c>
      <c r="E4962">
        <v>765</v>
      </c>
      <c r="F4962" s="48" t="str">
        <f t="shared" si="77"/>
        <v>Tỉnh Hoà BìnhHuyện Mai ChâuXã Phúc Sạn</v>
      </c>
      <c r="G4962" t="s">
        <v>2697</v>
      </c>
      <c r="H4962">
        <v>1521</v>
      </c>
    </row>
    <row r="4963" spans="1:8">
      <c r="A4963">
        <v>11564</v>
      </c>
      <c r="B4963" t="s">
        <v>495</v>
      </c>
      <c r="C4963">
        <v>82</v>
      </c>
      <c r="D4963" t="s">
        <v>726</v>
      </c>
      <c r="E4963">
        <v>765</v>
      </c>
      <c r="F4963" s="48" t="str">
        <f t="shared" si="77"/>
        <v>Tỉnh Hoà BìnhHuyện Mai ChâuXã Pà Cò</v>
      </c>
      <c r="G4963" t="s">
        <v>2698</v>
      </c>
      <c r="H4963">
        <v>1522</v>
      </c>
    </row>
    <row r="4964" spans="1:8">
      <c r="A4964">
        <v>11565</v>
      </c>
      <c r="B4964" t="s">
        <v>495</v>
      </c>
      <c r="C4964">
        <v>82</v>
      </c>
      <c r="D4964" t="s">
        <v>726</v>
      </c>
      <c r="E4964">
        <v>765</v>
      </c>
      <c r="F4964" s="48" t="str">
        <f t="shared" si="77"/>
        <v>Tỉnh Hoà BìnhHuyện Mai ChâuXã Hang Kia</v>
      </c>
      <c r="G4964" t="s">
        <v>2699</v>
      </c>
      <c r="H4964">
        <v>1523</v>
      </c>
    </row>
    <row r="4965" spans="1:8">
      <c r="A4965">
        <v>11566</v>
      </c>
      <c r="B4965" t="s">
        <v>495</v>
      </c>
      <c r="C4965">
        <v>82</v>
      </c>
      <c r="D4965" t="s">
        <v>726</v>
      </c>
      <c r="E4965">
        <v>765</v>
      </c>
      <c r="F4965" s="48" t="str">
        <f t="shared" si="77"/>
        <v>Tỉnh Hoà BìnhHuyện Mai ChâuXã Ba Khan</v>
      </c>
      <c r="G4965" t="s">
        <v>2700</v>
      </c>
      <c r="H4965">
        <v>1524</v>
      </c>
    </row>
    <row r="4966" spans="1:8">
      <c r="A4966">
        <v>11567</v>
      </c>
      <c r="B4966" t="s">
        <v>495</v>
      </c>
      <c r="C4966">
        <v>82</v>
      </c>
      <c r="D4966" t="s">
        <v>726</v>
      </c>
      <c r="E4966">
        <v>765</v>
      </c>
      <c r="F4966" s="48" t="str">
        <f t="shared" si="77"/>
        <v>Tỉnh Hoà BìnhHuyện Mai ChâuXã Tân Mai</v>
      </c>
      <c r="G4966" t="s">
        <v>2701</v>
      </c>
      <c r="H4966">
        <v>1525</v>
      </c>
    </row>
    <row r="4967" spans="1:8">
      <c r="A4967">
        <v>11568</v>
      </c>
      <c r="B4967" t="s">
        <v>495</v>
      </c>
      <c r="C4967">
        <v>82</v>
      </c>
      <c r="D4967" t="s">
        <v>726</v>
      </c>
      <c r="E4967">
        <v>765</v>
      </c>
      <c r="F4967" s="48" t="str">
        <f t="shared" si="77"/>
        <v>Tỉnh Hoà BìnhHuyện Mai ChâuXã Piềng Vế</v>
      </c>
      <c r="G4967" t="s">
        <v>2702</v>
      </c>
      <c r="H4967">
        <v>1526</v>
      </c>
    </row>
    <row r="4968" spans="1:8">
      <c r="A4968">
        <v>11569</v>
      </c>
      <c r="B4968" t="s">
        <v>495</v>
      </c>
      <c r="C4968">
        <v>82</v>
      </c>
      <c r="D4968" t="s">
        <v>726</v>
      </c>
      <c r="E4968">
        <v>765</v>
      </c>
      <c r="F4968" s="48" t="str">
        <f t="shared" si="77"/>
        <v>Tỉnh Hoà BìnhHuyện Mai ChâuXã Thung Khe</v>
      </c>
      <c r="G4968" t="s">
        <v>2703</v>
      </c>
      <c r="H4968">
        <v>1527</v>
      </c>
    </row>
    <row r="4969" spans="1:8">
      <c r="A4969">
        <v>11570</v>
      </c>
      <c r="B4969" t="s">
        <v>495</v>
      </c>
      <c r="C4969">
        <v>82</v>
      </c>
      <c r="D4969" t="s">
        <v>726</v>
      </c>
      <c r="E4969">
        <v>765</v>
      </c>
      <c r="F4969" s="48" t="str">
        <f t="shared" si="77"/>
        <v>Tỉnh Hoà BìnhHuyện Mai ChâuXã Mai Hạ</v>
      </c>
      <c r="G4969" t="s">
        <v>2704</v>
      </c>
      <c r="H4969">
        <v>1528</v>
      </c>
    </row>
    <row r="4970" spans="1:8">
      <c r="A4970">
        <v>11571</v>
      </c>
      <c r="B4970" t="s">
        <v>495</v>
      </c>
      <c r="C4970">
        <v>82</v>
      </c>
      <c r="D4970" t="s">
        <v>726</v>
      </c>
      <c r="E4970">
        <v>765</v>
      </c>
      <c r="F4970" s="48" t="str">
        <f t="shared" si="77"/>
        <v>Tỉnh Hoà BìnhHuyện Mai ChâuXã Pù Pin</v>
      </c>
      <c r="G4970" t="s">
        <v>2705</v>
      </c>
      <c r="H4970">
        <v>1529</v>
      </c>
    </row>
    <row r="4971" spans="1:8">
      <c r="A4971">
        <v>2196</v>
      </c>
      <c r="B4971" t="s">
        <v>515</v>
      </c>
      <c r="C4971">
        <v>92</v>
      </c>
      <c r="D4971" t="s">
        <v>838</v>
      </c>
      <c r="E4971">
        <v>877</v>
      </c>
      <c r="F4971" s="48" t="str">
        <f t="shared" si="77"/>
        <v>Tỉnh Hưng YênHuyện Kim ĐộngXã Toàn Thắng</v>
      </c>
      <c r="G4971" t="s">
        <v>4375</v>
      </c>
      <c r="H4971">
        <v>8433</v>
      </c>
    </row>
    <row r="4972" spans="1:8">
      <c r="A4972">
        <v>2197</v>
      </c>
      <c r="B4972" t="s">
        <v>515</v>
      </c>
      <c r="C4972">
        <v>92</v>
      </c>
      <c r="D4972" t="s">
        <v>838</v>
      </c>
      <c r="E4972">
        <v>877</v>
      </c>
      <c r="F4972" s="48" t="str">
        <f t="shared" si="77"/>
        <v>Tỉnh Hưng YênHuyện Kim ĐộngXã Đồng Thanh</v>
      </c>
      <c r="G4972" t="s">
        <v>6757</v>
      </c>
      <c r="H4972">
        <v>8434</v>
      </c>
    </row>
    <row r="4973" spans="1:8">
      <c r="A4973">
        <v>2198</v>
      </c>
      <c r="B4973" t="s">
        <v>515</v>
      </c>
      <c r="C4973">
        <v>92</v>
      </c>
      <c r="D4973" t="s">
        <v>838</v>
      </c>
      <c r="E4973">
        <v>877</v>
      </c>
      <c r="F4973" s="48" t="str">
        <f t="shared" si="77"/>
        <v>Tỉnh Hưng YênHuyện Kim ĐộngXã Phạm Ngũ Lão</v>
      </c>
      <c r="G4973" t="s">
        <v>7895</v>
      </c>
      <c r="H4973">
        <v>8435</v>
      </c>
    </row>
    <row r="4974" spans="1:8">
      <c r="A4974">
        <v>2199</v>
      </c>
      <c r="B4974" t="s">
        <v>515</v>
      </c>
      <c r="C4974">
        <v>92</v>
      </c>
      <c r="D4974" t="s">
        <v>838</v>
      </c>
      <c r="E4974">
        <v>877</v>
      </c>
      <c r="F4974" s="48" t="str">
        <f t="shared" si="77"/>
        <v>Tỉnh Hưng YênHuyện Kim ĐộngXã Chính Nghĩa</v>
      </c>
      <c r="G4974" t="s">
        <v>7896</v>
      </c>
      <c r="H4974">
        <v>8436</v>
      </c>
    </row>
    <row r="4975" spans="1:8">
      <c r="A4975">
        <v>2200</v>
      </c>
      <c r="B4975" t="s">
        <v>515</v>
      </c>
      <c r="C4975">
        <v>92</v>
      </c>
      <c r="D4975" t="s">
        <v>838</v>
      </c>
      <c r="E4975">
        <v>877</v>
      </c>
      <c r="F4975" s="48" t="str">
        <f t="shared" si="77"/>
        <v>Tỉnh Hưng YênHuyện Kim ĐộngXã Song Mai</v>
      </c>
      <c r="G4975" t="s">
        <v>1964</v>
      </c>
      <c r="H4975">
        <v>8437</v>
      </c>
    </row>
    <row r="4976" spans="1:8">
      <c r="A4976">
        <v>2201</v>
      </c>
      <c r="B4976" t="s">
        <v>515</v>
      </c>
      <c r="C4976">
        <v>92</v>
      </c>
      <c r="D4976" t="s">
        <v>838</v>
      </c>
      <c r="E4976">
        <v>877</v>
      </c>
      <c r="F4976" s="48" t="str">
        <f t="shared" si="77"/>
        <v>Tỉnh Hưng YênHuyện Kim ĐộngXã Ngọc Thanh</v>
      </c>
      <c r="G4976" t="s">
        <v>7897</v>
      </c>
      <c r="H4976">
        <v>8438</v>
      </c>
    </row>
    <row r="4977" spans="1:8">
      <c r="A4977">
        <v>2202</v>
      </c>
      <c r="B4977" t="s">
        <v>515</v>
      </c>
      <c r="C4977">
        <v>92</v>
      </c>
      <c r="D4977" t="s">
        <v>838</v>
      </c>
      <c r="E4977">
        <v>877</v>
      </c>
      <c r="F4977" s="48" t="str">
        <f t="shared" si="77"/>
        <v>Tỉnh Hưng YênHuyện Kim ĐộngXã Vũ Xá</v>
      </c>
      <c r="G4977" t="s">
        <v>4148</v>
      </c>
      <c r="H4977">
        <v>8439</v>
      </c>
    </row>
    <row r="4978" spans="1:8">
      <c r="A4978">
        <v>2203</v>
      </c>
      <c r="B4978" t="s">
        <v>515</v>
      </c>
      <c r="C4978">
        <v>92</v>
      </c>
      <c r="D4978" t="s">
        <v>838</v>
      </c>
      <c r="E4978">
        <v>877</v>
      </c>
      <c r="F4978" s="48" t="str">
        <f t="shared" si="77"/>
        <v>Tỉnh Hưng YênHuyện Kim ĐộngXã Hiệp Cường</v>
      </c>
      <c r="G4978" t="s">
        <v>7898</v>
      </c>
      <c r="H4978">
        <v>8440</v>
      </c>
    </row>
    <row r="4979" spans="1:8">
      <c r="A4979">
        <v>2204</v>
      </c>
      <c r="B4979" t="s">
        <v>515</v>
      </c>
      <c r="C4979">
        <v>92</v>
      </c>
      <c r="D4979" t="s">
        <v>838</v>
      </c>
      <c r="E4979">
        <v>877</v>
      </c>
      <c r="F4979" s="48" t="str">
        <f t="shared" si="77"/>
        <v>Tỉnh Hưng YênHuyện Kim ĐộngThị trấn Lương Bằng</v>
      </c>
      <c r="G4979" t="s">
        <v>7899</v>
      </c>
      <c r="H4979">
        <v>8441</v>
      </c>
    </row>
    <row r="4980" spans="1:8">
      <c r="A4980">
        <v>2205</v>
      </c>
      <c r="B4980" t="s">
        <v>515</v>
      </c>
      <c r="C4980">
        <v>92</v>
      </c>
      <c r="D4980" t="s">
        <v>838</v>
      </c>
      <c r="E4980">
        <v>877</v>
      </c>
      <c r="F4980" s="48" t="str">
        <f t="shared" si="77"/>
        <v>Tỉnh Hưng YênHuyện Kim ĐộngXã Thọ Vinh</v>
      </c>
      <c r="G4980" t="s">
        <v>7900</v>
      </c>
      <c r="H4980">
        <v>8442</v>
      </c>
    </row>
    <row r="4981" spans="1:8">
      <c r="A4981">
        <v>2206</v>
      </c>
      <c r="B4981" t="s">
        <v>515</v>
      </c>
      <c r="C4981">
        <v>92</v>
      </c>
      <c r="D4981" t="s">
        <v>838</v>
      </c>
      <c r="E4981">
        <v>877</v>
      </c>
      <c r="F4981" s="48" t="str">
        <f t="shared" si="77"/>
        <v>Tỉnh Hưng YênHuyện Kim ĐộngXã Đức Hợp</v>
      </c>
      <c r="G4981" t="s">
        <v>7901</v>
      </c>
      <c r="H4981">
        <v>8443</v>
      </c>
    </row>
    <row r="4982" spans="1:8">
      <c r="A4982">
        <v>2207</v>
      </c>
      <c r="B4982" t="s">
        <v>515</v>
      </c>
      <c r="C4982">
        <v>92</v>
      </c>
      <c r="D4982" t="s">
        <v>838</v>
      </c>
      <c r="E4982">
        <v>877</v>
      </c>
      <c r="F4982" s="48" t="str">
        <f t="shared" si="77"/>
        <v>Tỉnh Hưng YênHuyện Kim ĐộngXã Phú Thịnh</v>
      </c>
      <c r="G4982" t="s">
        <v>3811</v>
      </c>
      <c r="H4982">
        <v>8444</v>
      </c>
    </row>
    <row r="4983" spans="1:8">
      <c r="A4983">
        <v>2208</v>
      </c>
      <c r="B4983" t="s">
        <v>515</v>
      </c>
      <c r="C4983">
        <v>92</v>
      </c>
      <c r="D4983" t="s">
        <v>838</v>
      </c>
      <c r="E4983">
        <v>877</v>
      </c>
      <c r="F4983" s="48" t="str">
        <f t="shared" si="77"/>
        <v>Tỉnh Hưng YênHuyện Kim ĐộngXã Mai Động</v>
      </c>
      <c r="G4983" t="s">
        <v>7902</v>
      </c>
      <c r="H4983">
        <v>8445</v>
      </c>
    </row>
    <row r="4984" spans="1:8">
      <c r="A4984">
        <v>2209</v>
      </c>
      <c r="B4984" t="s">
        <v>515</v>
      </c>
      <c r="C4984">
        <v>92</v>
      </c>
      <c r="D4984" t="s">
        <v>838</v>
      </c>
      <c r="E4984">
        <v>877</v>
      </c>
      <c r="F4984" s="48" t="str">
        <f t="shared" si="77"/>
        <v>Tỉnh Hưng YênHuyện Kim ĐộngXã Phú Cường</v>
      </c>
      <c r="G4984" t="s">
        <v>1873</v>
      </c>
      <c r="H4984">
        <v>8446</v>
      </c>
    </row>
    <row r="4985" spans="1:8">
      <c r="A4985">
        <v>2210</v>
      </c>
      <c r="B4985" t="s">
        <v>515</v>
      </c>
      <c r="C4985">
        <v>92</v>
      </c>
      <c r="D4985" t="s">
        <v>838</v>
      </c>
      <c r="E4985">
        <v>877</v>
      </c>
      <c r="F4985" s="48" t="str">
        <f t="shared" si="77"/>
        <v>Tỉnh Hưng YênHuyện Kim ĐộngXã Vĩnh Xá</v>
      </c>
      <c r="G4985" t="s">
        <v>7903</v>
      </c>
      <c r="H4985">
        <v>8447</v>
      </c>
    </row>
    <row r="4986" spans="1:8">
      <c r="A4986">
        <v>2211</v>
      </c>
      <c r="B4986" t="s">
        <v>515</v>
      </c>
      <c r="C4986">
        <v>92</v>
      </c>
      <c r="D4986" t="s">
        <v>838</v>
      </c>
      <c r="E4986">
        <v>877</v>
      </c>
      <c r="F4986" s="48" t="str">
        <f t="shared" si="77"/>
        <v>Tỉnh Hưng YênHuyện Kim ĐộngXã Nhân La</v>
      </c>
      <c r="G4986" t="s">
        <v>7904</v>
      </c>
      <c r="H4986">
        <v>8448</v>
      </c>
    </row>
    <row r="4987" spans="1:8">
      <c r="A4987">
        <v>2212</v>
      </c>
      <c r="B4987" t="s">
        <v>515</v>
      </c>
      <c r="C4987">
        <v>92</v>
      </c>
      <c r="D4987" t="s">
        <v>838</v>
      </c>
      <c r="E4987">
        <v>877</v>
      </c>
      <c r="F4987" s="48" t="str">
        <f t="shared" si="77"/>
        <v>Tỉnh Hưng YênHuyện Kim ĐộngXã Nghĩa Dân</v>
      </c>
      <c r="G4987" t="s">
        <v>7905</v>
      </c>
      <c r="H4987">
        <v>8449</v>
      </c>
    </row>
    <row r="4988" spans="1:8">
      <c r="A4988">
        <v>2213</v>
      </c>
      <c r="B4988" t="s">
        <v>515</v>
      </c>
      <c r="C4988">
        <v>92</v>
      </c>
      <c r="D4988" t="s">
        <v>838</v>
      </c>
      <c r="E4988">
        <v>877</v>
      </c>
      <c r="F4988" s="48" t="str">
        <f t="shared" si="77"/>
        <v>Tỉnh Hưng YênHuyện Kim ĐộngXã Hùng An</v>
      </c>
      <c r="G4988" t="s">
        <v>4280</v>
      </c>
      <c r="H4988">
        <v>8450</v>
      </c>
    </row>
    <row r="4989" spans="1:8">
      <c r="A4989">
        <v>2214</v>
      </c>
      <c r="B4989" t="s">
        <v>515</v>
      </c>
      <c r="C4989">
        <v>92</v>
      </c>
      <c r="D4989" t="s">
        <v>838</v>
      </c>
      <c r="E4989">
        <v>877</v>
      </c>
      <c r="F4989" s="48" t="str">
        <f t="shared" si="77"/>
        <v>Tỉnh Hưng YênHuyện Kim ĐộngXã Hùng Cường</v>
      </c>
      <c r="G4989" t="s">
        <v>3190</v>
      </c>
      <c r="H4989">
        <v>8451</v>
      </c>
    </row>
    <row r="4990" spans="1:8">
      <c r="A4990">
        <v>2215</v>
      </c>
      <c r="B4990" t="s">
        <v>515</v>
      </c>
      <c r="C4990">
        <v>92</v>
      </c>
      <c r="D4990" t="s">
        <v>832</v>
      </c>
      <c r="E4990">
        <v>871</v>
      </c>
      <c r="F4990" s="48" t="str">
        <f t="shared" si="77"/>
        <v>Tỉnh Hưng YênHuyện Văn LâmXã Tân Quang</v>
      </c>
      <c r="G4990" t="s">
        <v>3575</v>
      </c>
      <c r="H4990">
        <v>8452</v>
      </c>
    </row>
    <row r="4991" spans="1:8">
      <c r="A4991">
        <v>2216</v>
      </c>
      <c r="B4991" t="s">
        <v>515</v>
      </c>
      <c r="C4991">
        <v>92</v>
      </c>
      <c r="D4991" t="s">
        <v>832</v>
      </c>
      <c r="E4991">
        <v>871</v>
      </c>
      <c r="F4991" s="48" t="str">
        <f t="shared" si="77"/>
        <v>Tỉnh Hưng YênHuyện Văn LâmXã Chỉ Đạo</v>
      </c>
      <c r="G4991" t="s">
        <v>7906</v>
      </c>
      <c r="H4991">
        <v>8453</v>
      </c>
    </row>
    <row r="4992" spans="1:8">
      <c r="A4992">
        <v>2217</v>
      </c>
      <c r="B4992" t="s">
        <v>515</v>
      </c>
      <c r="C4992">
        <v>92</v>
      </c>
      <c r="D4992" t="s">
        <v>832</v>
      </c>
      <c r="E4992">
        <v>871</v>
      </c>
      <c r="F4992" s="48" t="str">
        <f t="shared" si="77"/>
        <v>Tỉnh Hưng YênHuyện Văn LâmXã Lương Tài</v>
      </c>
      <c r="G4992" t="s">
        <v>7907</v>
      </c>
      <c r="H4992">
        <v>8454</v>
      </c>
    </row>
    <row r="4993" spans="1:8">
      <c r="A4993">
        <v>2218</v>
      </c>
      <c r="B4993" t="s">
        <v>515</v>
      </c>
      <c r="C4993">
        <v>92</v>
      </c>
      <c r="D4993" t="s">
        <v>832</v>
      </c>
      <c r="E4993">
        <v>871</v>
      </c>
      <c r="F4993" s="48" t="str">
        <f t="shared" si="77"/>
        <v>Tỉnh Hưng YênHuyện Văn LâmXã Lạc Hồng</v>
      </c>
      <c r="G4993" t="s">
        <v>7908</v>
      </c>
      <c r="H4993">
        <v>8455</v>
      </c>
    </row>
    <row r="4994" spans="1:8">
      <c r="A4994">
        <v>2219</v>
      </c>
      <c r="B4994" t="s">
        <v>515</v>
      </c>
      <c r="C4994">
        <v>92</v>
      </c>
      <c r="D4994" t="s">
        <v>832</v>
      </c>
      <c r="E4994">
        <v>871</v>
      </c>
      <c r="F4994" s="48" t="str">
        <f t="shared" ref="F4994:F5057" si="78">B4994&amp;D4994&amp;G4994</f>
        <v>Tỉnh Hưng YênHuyện Văn LâmXã Việt Hưng</v>
      </c>
      <c r="G4994" t="s">
        <v>2670</v>
      </c>
      <c r="H4994">
        <v>8456</v>
      </c>
    </row>
    <row r="4995" spans="1:8">
      <c r="A4995">
        <v>2220</v>
      </c>
      <c r="B4995" t="s">
        <v>515</v>
      </c>
      <c r="C4995">
        <v>92</v>
      </c>
      <c r="D4995" t="s">
        <v>832</v>
      </c>
      <c r="E4995">
        <v>871</v>
      </c>
      <c r="F4995" s="48" t="str">
        <f t="shared" si="78"/>
        <v>Tỉnh Hưng YênHuyện Văn LâmXã Đại Đồng</v>
      </c>
      <c r="G4995" t="s">
        <v>2161</v>
      </c>
      <c r="H4995">
        <v>8457</v>
      </c>
    </row>
    <row r="4996" spans="1:8">
      <c r="A4996">
        <v>2221</v>
      </c>
      <c r="B4996" t="s">
        <v>515</v>
      </c>
      <c r="C4996">
        <v>92</v>
      </c>
      <c r="D4996" t="s">
        <v>832</v>
      </c>
      <c r="E4996">
        <v>871</v>
      </c>
      <c r="F4996" s="48" t="str">
        <f t="shared" si="78"/>
        <v>Tỉnh Hưng YênHuyện Văn LâmThị trấn Như Quỳnh</v>
      </c>
      <c r="G4996" t="s">
        <v>7909</v>
      </c>
      <c r="H4996">
        <v>8458</v>
      </c>
    </row>
    <row r="4997" spans="1:8">
      <c r="A4997">
        <v>2222</v>
      </c>
      <c r="B4997" t="s">
        <v>515</v>
      </c>
      <c r="C4997">
        <v>92</v>
      </c>
      <c r="D4997" t="s">
        <v>832</v>
      </c>
      <c r="E4997">
        <v>871</v>
      </c>
      <c r="F4997" s="48" t="str">
        <f t="shared" si="78"/>
        <v>Tỉnh Hưng YênHuyện Văn LâmXã Đình Dù</v>
      </c>
      <c r="G4997" t="s">
        <v>7910</v>
      </c>
      <c r="H4997">
        <v>8459</v>
      </c>
    </row>
    <row r="4998" spans="1:8">
      <c r="A4998">
        <v>2223</v>
      </c>
      <c r="B4998" t="s">
        <v>515</v>
      </c>
      <c r="C4998">
        <v>92</v>
      </c>
      <c r="D4998" t="s">
        <v>832</v>
      </c>
      <c r="E4998">
        <v>871</v>
      </c>
      <c r="F4998" s="48" t="str">
        <f t="shared" si="78"/>
        <v>Tỉnh Hưng YênHuyện Văn LâmXã Lạc Đạo</v>
      </c>
      <c r="G4998" t="s">
        <v>7911</v>
      </c>
      <c r="H4998">
        <v>8460</v>
      </c>
    </row>
    <row r="4999" spans="1:8">
      <c r="A4999">
        <v>2224</v>
      </c>
      <c r="B4999" t="s">
        <v>515</v>
      </c>
      <c r="C4999">
        <v>92</v>
      </c>
      <c r="D4999" t="s">
        <v>832</v>
      </c>
      <c r="E4999">
        <v>871</v>
      </c>
      <c r="F4999" s="48" t="str">
        <f t="shared" si="78"/>
        <v>Tỉnh Hưng YênHuyện Văn LâmXã Minh Hải</v>
      </c>
      <c r="G4999" t="s">
        <v>7912</v>
      </c>
      <c r="H4999">
        <v>8461</v>
      </c>
    </row>
    <row r="5000" spans="1:8">
      <c r="A5000">
        <v>2225</v>
      </c>
      <c r="B5000" t="s">
        <v>515</v>
      </c>
      <c r="C5000">
        <v>92</v>
      </c>
      <c r="D5000" t="s">
        <v>832</v>
      </c>
      <c r="E5000">
        <v>871</v>
      </c>
      <c r="F5000" s="48" t="str">
        <f t="shared" si="78"/>
        <v>Tỉnh Hưng YênHuyện Văn LâmXã Trưng Trắc</v>
      </c>
      <c r="G5000" t="s">
        <v>7913</v>
      </c>
      <c r="H5000">
        <v>8462</v>
      </c>
    </row>
    <row r="5001" spans="1:8">
      <c r="A5001">
        <v>5663</v>
      </c>
      <c r="B5001" t="s">
        <v>515</v>
      </c>
      <c r="C5001">
        <v>92</v>
      </c>
      <c r="D5001" t="s">
        <v>836</v>
      </c>
      <c r="E5001">
        <v>875</v>
      </c>
      <c r="F5001" s="48" t="str">
        <f t="shared" si="78"/>
        <v>Tỉnh Hưng YênHuyện Ân ThiXã Bắc Sơn</v>
      </c>
      <c r="G5001" t="s">
        <v>1874</v>
      </c>
      <c r="H5001">
        <v>6888</v>
      </c>
    </row>
    <row r="5002" spans="1:8">
      <c r="A5002">
        <v>5664</v>
      </c>
      <c r="B5002" t="s">
        <v>515</v>
      </c>
      <c r="C5002">
        <v>92</v>
      </c>
      <c r="D5002" t="s">
        <v>836</v>
      </c>
      <c r="E5002">
        <v>875</v>
      </c>
      <c r="F5002" s="48" t="str">
        <f t="shared" si="78"/>
        <v>Tỉnh Hưng YênHuyện Ân ThiThị trấn Ân Thi</v>
      </c>
      <c r="G5002" t="s">
        <v>6827</v>
      </c>
      <c r="H5002">
        <v>6889</v>
      </c>
    </row>
    <row r="5003" spans="1:8">
      <c r="A5003">
        <v>5665</v>
      </c>
      <c r="B5003" t="s">
        <v>515</v>
      </c>
      <c r="C5003">
        <v>92</v>
      </c>
      <c r="D5003" t="s">
        <v>836</v>
      </c>
      <c r="E5003">
        <v>875</v>
      </c>
      <c r="F5003" s="48" t="str">
        <f t="shared" si="78"/>
        <v>Tỉnh Hưng YênHuyện Ân ThiXã Quảng Lãng</v>
      </c>
      <c r="G5003" t="s">
        <v>6828</v>
      </c>
      <c r="H5003">
        <v>6890</v>
      </c>
    </row>
    <row r="5004" spans="1:8">
      <c r="A5004">
        <v>5666</v>
      </c>
      <c r="B5004" t="s">
        <v>515</v>
      </c>
      <c r="C5004">
        <v>92</v>
      </c>
      <c r="D5004" t="s">
        <v>836</v>
      </c>
      <c r="E5004">
        <v>875</v>
      </c>
      <c r="F5004" s="48" t="str">
        <f t="shared" si="78"/>
        <v>Tỉnh Hưng YênHuyện Ân ThiXã Tân Phúc</v>
      </c>
      <c r="G5004" t="s">
        <v>5434</v>
      </c>
      <c r="H5004">
        <v>6891</v>
      </c>
    </row>
    <row r="5005" spans="1:8">
      <c r="A5005">
        <v>5667</v>
      </c>
      <c r="B5005" t="s">
        <v>515</v>
      </c>
      <c r="C5005">
        <v>92</v>
      </c>
      <c r="D5005" t="s">
        <v>836</v>
      </c>
      <c r="E5005">
        <v>875</v>
      </c>
      <c r="F5005" s="48" t="str">
        <f t="shared" si="78"/>
        <v>Tỉnh Hưng YênHuyện Ân ThiXã Nguyễn Trãi</v>
      </c>
      <c r="G5005" t="s">
        <v>1356</v>
      </c>
      <c r="H5005">
        <v>6892</v>
      </c>
    </row>
    <row r="5006" spans="1:8">
      <c r="A5006">
        <v>5668</v>
      </c>
      <c r="B5006" t="s">
        <v>515</v>
      </c>
      <c r="C5006">
        <v>92</v>
      </c>
      <c r="D5006" t="s">
        <v>836</v>
      </c>
      <c r="E5006">
        <v>875</v>
      </c>
      <c r="F5006" s="48" t="str">
        <f t="shared" si="78"/>
        <v>Tỉnh Hưng YênHuyện Ân ThiXã Phù ủng</v>
      </c>
      <c r="G5006" t="s">
        <v>6829</v>
      </c>
      <c r="H5006">
        <v>6893</v>
      </c>
    </row>
    <row r="5007" spans="1:8">
      <c r="A5007">
        <v>5669</v>
      </c>
      <c r="B5007" t="s">
        <v>515</v>
      </c>
      <c r="C5007">
        <v>92</v>
      </c>
      <c r="D5007" t="s">
        <v>836</v>
      </c>
      <c r="E5007">
        <v>875</v>
      </c>
      <c r="F5007" s="48" t="str">
        <f t="shared" si="78"/>
        <v>Tỉnh Hưng YênHuyện Ân ThiXã Hạ Lễ</v>
      </c>
      <c r="G5007" t="s">
        <v>6830</v>
      </c>
      <c r="H5007">
        <v>6894</v>
      </c>
    </row>
    <row r="5008" spans="1:8">
      <c r="A5008">
        <v>5670</v>
      </c>
      <c r="B5008" t="s">
        <v>515</v>
      </c>
      <c r="C5008">
        <v>92</v>
      </c>
      <c r="D5008" t="s">
        <v>836</v>
      </c>
      <c r="E5008">
        <v>875</v>
      </c>
      <c r="F5008" s="48" t="str">
        <f t="shared" si="78"/>
        <v>Tỉnh Hưng YênHuyện Ân ThiXã Đa Lộc</v>
      </c>
      <c r="G5008" t="s">
        <v>4081</v>
      </c>
      <c r="H5008">
        <v>6895</v>
      </c>
    </row>
    <row r="5009" spans="1:8">
      <c r="A5009">
        <v>5671</v>
      </c>
      <c r="B5009" t="s">
        <v>515</v>
      </c>
      <c r="C5009">
        <v>92</v>
      </c>
      <c r="D5009" t="s">
        <v>836</v>
      </c>
      <c r="E5009">
        <v>875</v>
      </c>
      <c r="F5009" s="48" t="str">
        <f t="shared" si="78"/>
        <v>Tỉnh Hưng YênHuyện Ân ThiXã Đào Dương</v>
      </c>
      <c r="G5009" t="s">
        <v>6831</v>
      </c>
      <c r="H5009">
        <v>6896</v>
      </c>
    </row>
    <row r="5010" spans="1:8">
      <c r="A5010">
        <v>5672</v>
      </c>
      <c r="B5010" t="s">
        <v>515</v>
      </c>
      <c r="C5010">
        <v>92</v>
      </c>
      <c r="D5010" t="s">
        <v>836</v>
      </c>
      <c r="E5010">
        <v>875</v>
      </c>
      <c r="F5010" s="48" t="str">
        <f t="shared" si="78"/>
        <v>Tỉnh Hưng YênHuyện Ân ThiXã Hồng Vân</v>
      </c>
      <c r="G5010" t="s">
        <v>1359</v>
      </c>
      <c r="H5010">
        <v>6897</v>
      </c>
    </row>
    <row r="5011" spans="1:8">
      <c r="A5011">
        <v>5673</v>
      </c>
      <c r="B5011" t="s">
        <v>515</v>
      </c>
      <c r="C5011">
        <v>92</v>
      </c>
      <c r="D5011" t="s">
        <v>836</v>
      </c>
      <c r="E5011">
        <v>875</v>
      </c>
      <c r="F5011" s="48" t="str">
        <f t="shared" si="78"/>
        <v>Tỉnh Hưng YênHuyện Ân ThiXã Hồng Quang</v>
      </c>
      <c r="G5011" t="s">
        <v>1487</v>
      </c>
      <c r="H5011">
        <v>6898</v>
      </c>
    </row>
    <row r="5012" spans="1:8">
      <c r="A5012">
        <v>5674</v>
      </c>
      <c r="B5012" t="s">
        <v>515</v>
      </c>
      <c r="C5012">
        <v>92</v>
      </c>
      <c r="D5012" t="s">
        <v>836</v>
      </c>
      <c r="E5012">
        <v>875</v>
      </c>
      <c r="F5012" s="48" t="str">
        <f t="shared" si="78"/>
        <v>Tỉnh Hưng YênHuyện Ân ThiXã Hoàng Hoa Thám</v>
      </c>
      <c r="G5012" t="s">
        <v>4366</v>
      </c>
      <c r="H5012">
        <v>6899</v>
      </c>
    </row>
    <row r="5013" spans="1:8">
      <c r="A5013">
        <v>5675</v>
      </c>
      <c r="B5013" t="s">
        <v>515</v>
      </c>
      <c r="C5013">
        <v>92</v>
      </c>
      <c r="D5013" t="s">
        <v>836</v>
      </c>
      <c r="E5013">
        <v>875</v>
      </c>
      <c r="F5013" s="48" t="str">
        <f t="shared" si="78"/>
        <v>Tỉnh Hưng YênHuyện Ân ThiXã Văn Nhuệ</v>
      </c>
      <c r="G5013" t="s">
        <v>6832</v>
      </c>
      <c r="H5013">
        <v>6900</v>
      </c>
    </row>
    <row r="5014" spans="1:8">
      <c r="A5014">
        <v>5676</v>
      </c>
      <c r="B5014" t="s">
        <v>515</v>
      </c>
      <c r="C5014">
        <v>92</v>
      </c>
      <c r="D5014" t="s">
        <v>836</v>
      </c>
      <c r="E5014">
        <v>875</v>
      </c>
      <c r="F5014" s="48" t="str">
        <f t="shared" si="78"/>
        <v>Tỉnh Hưng YênHuyện Ân ThiXã Cẩm Ninh</v>
      </c>
      <c r="G5014" t="s">
        <v>6833</v>
      </c>
      <c r="H5014">
        <v>6901</v>
      </c>
    </row>
    <row r="5015" spans="1:8">
      <c r="A5015">
        <v>5677</v>
      </c>
      <c r="B5015" t="s">
        <v>515</v>
      </c>
      <c r="C5015">
        <v>92</v>
      </c>
      <c r="D5015" t="s">
        <v>836</v>
      </c>
      <c r="E5015">
        <v>875</v>
      </c>
      <c r="F5015" s="48" t="str">
        <f t="shared" si="78"/>
        <v>Tỉnh Hưng YênHuyện Ân ThiXã Tiền Phong</v>
      </c>
      <c r="G5015" t="s">
        <v>1368</v>
      </c>
      <c r="H5015">
        <v>6902</v>
      </c>
    </row>
    <row r="5016" spans="1:8">
      <c r="A5016">
        <v>5678</v>
      </c>
      <c r="B5016" t="s">
        <v>515</v>
      </c>
      <c r="C5016">
        <v>92</v>
      </c>
      <c r="D5016" t="s">
        <v>836</v>
      </c>
      <c r="E5016">
        <v>875</v>
      </c>
      <c r="F5016" s="48" t="str">
        <f t="shared" si="78"/>
        <v>Tỉnh Hưng YênHuyện Ân ThiXã Vân Du</v>
      </c>
      <c r="G5016" t="s">
        <v>3724</v>
      </c>
      <c r="H5016">
        <v>6903</v>
      </c>
    </row>
    <row r="5017" spans="1:8">
      <c r="A5017">
        <v>5679</v>
      </c>
      <c r="B5017" t="s">
        <v>515</v>
      </c>
      <c r="C5017">
        <v>92</v>
      </c>
      <c r="D5017" t="s">
        <v>836</v>
      </c>
      <c r="E5017">
        <v>875</v>
      </c>
      <c r="F5017" s="48" t="str">
        <f t="shared" si="78"/>
        <v>Tỉnh Hưng YênHuyện Ân ThiXã Xuân Trúc</v>
      </c>
      <c r="G5017" t="s">
        <v>6834</v>
      </c>
      <c r="H5017">
        <v>6904</v>
      </c>
    </row>
    <row r="5018" spans="1:8">
      <c r="A5018">
        <v>5680</v>
      </c>
      <c r="B5018" t="s">
        <v>515</v>
      </c>
      <c r="C5018">
        <v>92</v>
      </c>
      <c r="D5018" t="s">
        <v>836</v>
      </c>
      <c r="E5018">
        <v>875</v>
      </c>
      <c r="F5018" s="48" t="str">
        <f t="shared" si="78"/>
        <v>Tỉnh Hưng YênHuyện Ân ThiXã Bãi Sậy</v>
      </c>
      <c r="G5018" t="s">
        <v>6835</v>
      </c>
      <c r="H5018">
        <v>6905</v>
      </c>
    </row>
    <row r="5019" spans="1:8">
      <c r="A5019">
        <v>5681</v>
      </c>
      <c r="B5019" t="s">
        <v>515</v>
      </c>
      <c r="C5019">
        <v>92</v>
      </c>
      <c r="D5019" t="s">
        <v>836</v>
      </c>
      <c r="E5019">
        <v>875</v>
      </c>
      <c r="F5019" s="48" t="str">
        <f t="shared" si="78"/>
        <v>Tỉnh Hưng YênHuyện Ân ThiXã Quang Vinh</v>
      </c>
      <c r="G5019" t="s">
        <v>3433</v>
      </c>
      <c r="H5019">
        <v>6906</v>
      </c>
    </row>
    <row r="5020" spans="1:8">
      <c r="A5020">
        <v>5682</v>
      </c>
      <c r="B5020" t="s">
        <v>515</v>
      </c>
      <c r="C5020">
        <v>92</v>
      </c>
      <c r="D5020" t="s">
        <v>836</v>
      </c>
      <c r="E5020">
        <v>875</v>
      </c>
      <c r="F5020" s="48" t="str">
        <f t="shared" si="78"/>
        <v>Tỉnh Hưng YênHuyện Ân ThiXã Đặng Lễ</v>
      </c>
      <c r="G5020" t="s">
        <v>6836</v>
      </c>
      <c r="H5020">
        <v>6907</v>
      </c>
    </row>
    <row r="5021" spans="1:8">
      <c r="A5021">
        <v>5683</v>
      </c>
      <c r="B5021" t="s">
        <v>515</v>
      </c>
      <c r="C5021">
        <v>92</v>
      </c>
      <c r="D5021" t="s">
        <v>836</v>
      </c>
      <c r="E5021">
        <v>875</v>
      </c>
      <c r="F5021" s="48" t="str">
        <f t="shared" si="78"/>
        <v>Tỉnh Hưng YênHuyện Ân ThiXã Hồ Tùng Mậu</v>
      </c>
      <c r="G5021" t="s">
        <v>6837</v>
      </c>
      <c r="H5021">
        <v>6908</v>
      </c>
    </row>
    <row r="5022" spans="1:8">
      <c r="A5022">
        <v>10987</v>
      </c>
      <c r="B5022" t="s">
        <v>515</v>
      </c>
      <c r="C5022">
        <v>92</v>
      </c>
      <c r="D5022" t="s">
        <v>837</v>
      </c>
      <c r="E5022">
        <v>876</v>
      </c>
      <c r="F5022" s="48" t="str">
        <f t="shared" si="78"/>
        <v>Tỉnh Hưng YênHuyện Khoái ChâuXã Đông Tảo</v>
      </c>
      <c r="G5022" t="s">
        <v>3142</v>
      </c>
      <c r="H5022">
        <v>2023</v>
      </c>
    </row>
    <row r="5023" spans="1:8">
      <c r="A5023">
        <v>10988</v>
      </c>
      <c r="B5023" t="s">
        <v>515</v>
      </c>
      <c r="C5023">
        <v>92</v>
      </c>
      <c r="D5023" t="s">
        <v>837</v>
      </c>
      <c r="E5023">
        <v>876</v>
      </c>
      <c r="F5023" s="48" t="str">
        <f t="shared" si="78"/>
        <v>Tỉnh Hưng YênHuyện Khoái ChâuXã Tân Châu</v>
      </c>
      <c r="G5023" t="s">
        <v>3143</v>
      </c>
      <c r="H5023">
        <v>2024</v>
      </c>
    </row>
    <row r="5024" spans="1:8">
      <c r="A5024">
        <v>10989</v>
      </c>
      <c r="B5024" t="s">
        <v>515</v>
      </c>
      <c r="C5024">
        <v>92</v>
      </c>
      <c r="D5024" t="s">
        <v>837</v>
      </c>
      <c r="E5024">
        <v>876</v>
      </c>
      <c r="F5024" s="48" t="str">
        <f t="shared" si="78"/>
        <v>Tỉnh Hưng YênHuyện Khoái ChâuXã Đông Ninh</v>
      </c>
      <c r="G5024" t="s">
        <v>3144</v>
      </c>
      <c r="H5024">
        <v>2025</v>
      </c>
    </row>
    <row r="5025" spans="1:8">
      <c r="A5025">
        <v>10990</v>
      </c>
      <c r="B5025" t="s">
        <v>515</v>
      </c>
      <c r="C5025">
        <v>92</v>
      </c>
      <c r="D5025" t="s">
        <v>837</v>
      </c>
      <c r="E5025">
        <v>876</v>
      </c>
      <c r="F5025" s="48" t="str">
        <f t="shared" si="78"/>
        <v>Tỉnh Hưng YênHuyện Khoái ChâuThị trấn Khoái Châu</v>
      </c>
      <c r="G5025" t="s">
        <v>3145</v>
      </c>
      <c r="H5025">
        <v>2026</v>
      </c>
    </row>
    <row r="5026" spans="1:8">
      <c r="A5026">
        <v>10991</v>
      </c>
      <c r="B5026" t="s">
        <v>515</v>
      </c>
      <c r="C5026">
        <v>92</v>
      </c>
      <c r="D5026" t="s">
        <v>837</v>
      </c>
      <c r="E5026">
        <v>876</v>
      </c>
      <c r="F5026" s="48" t="str">
        <f t="shared" si="78"/>
        <v>Tỉnh Hưng YênHuyện Khoái ChâuXã Ông Đình</v>
      </c>
      <c r="G5026" t="s">
        <v>3146</v>
      </c>
      <c r="H5026">
        <v>2027</v>
      </c>
    </row>
    <row r="5027" spans="1:8">
      <c r="A5027">
        <v>10992</v>
      </c>
      <c r="B5027" t="s">
        <v>515</v>
      </c>
      <c r="C5027">
        <v>92</v>
      </c>
      <c r="D5027" t="s">
        <v>837</v>
      </c>
      <c r="E5027">
        <v>876</v>
      </c>
      <c r="F5027" s="48" t="str">
        <f t="shared" si="78"/>
        <v>Tỉnh Hưng YênHuyện Khoái ChâuXã Bình Kiều</v>
      </c>
      <c r="G5027" t="s">
        <v>3147</v>
      </c>
      <c r="H5027">
        <v>2028</v>
      </c>
    </row>
    <row r="5028" spans="1:8">
      <c r="A5028">
        <v>10993</v>
      </c>
      <c r="B5028" t="s">
        <v>515</v>
      </c>
      <c r="C5028">
        <v>92</v>
      </c>
      <c r="D5028" t="s">
        <v>837</v>
      </c>
      <c r="E5028">
        <v>876</v>
      </c>
      <c r="F5028" s="48" t="str">
        <f t="shared" si="78"/>
        <v>Tỉnh Hưng YênHuyện Khoái ChâuXã Thuần Hưng</v>
      </c>
      <c r="G5028" t="s">
        <v>3148</v>
      </c>
      <c r="H5028">
        <v>2029</v>
      </c>
    </row>
    <row r="5029" spans="1:8">
      <c r="A5029">
        <v>10994</v>
      </c>
      <c r="B5029" t="s">
        <v>515</v>
      </c>
      <c r="C5029">
        <v>92</v>
      </c>
      <c r="D5029" t="s">
        <v>837</v>
      </c>
      <c r="E5029">
        <v>876</v>
      </c>
      <c r="F5029" s="48" t="str">
        <f t="shared" si="78"/>
        <v>Tỉnh Hưng YênHuyện Khoái ChâuXã Chí Tân</v>
      </c>
      <c r="G5029" t="s">
        <v>3149</v>
      </c>
      <c r="H5029">
        <v>2030</v>
      </c>
    </row>
    <row r="5030" spans="1:8">
      <c r="A5030">
        <v>10995</v>
      </c>
      <c r="B5030" t="s">
        <v>515</v>
      </c>
      <c r="C5030">
        <v>92</v>
      </c>
      <c r="D5030" t="s">
        <v>837</v>
      </c>
      <c r="E5030">
        <v>876</v>
      </c>
      <c r="F5030" s="48" t="str">
        <f t="shared" si="78"/>
        <v>Tỉnh Hưng YênHuyện Khoái ChâuXã Tân Dân</v>
      </c>
      <c r="G5030" t="s">
        <v>1872</v>
      </c>
      <c r="H5030">
        <v>2031</v>
      </c>
    </row>
    <row r="5031" spans="1:8">
      <c r="A5031">
        <v>10996</v>
      </c>
      <c r="B5031" t="s">
        <v>515</v>
      </c>
      <c r="C5031">
        <v>92</v>
      </c>
      <c r="D5031" t="s">
        <v>837</v>
      </c>
      <c r="E5031">
        <v>876</v>
      </c>
      <c r="F5031" s="48" t="str">
        <f t="shared" si="78"/>
        <v>Tỉnh Hưng YênHuyện Khoái ChâuXã Tứ Dân</v>
      </c>
      <c r="G5031" t="s">
        <v>3150</v>
      </c>
      <c r="H5031">
        <v>2032</v>
      </c>
    </row>
    <row r="5032" spans="1:8">
      <c r="A5032">
        <v>10997</v>
      </c>
      <c r="B5032" t="s">
        <v>515</v>
      </c>
      <c r="C5032">
        <v>92</v>
      </c>
      <c r="D5032" t="s">
        <v>837</v>
      </c>
      <c r="E5032">
        <v>876</v>
      </c>
      <c r="F5032" s="48" t="str">
        <f t="shared" si="78"/>
        <v>Tỉnh Hưng YênHuyện Khoái ChâuXã Đồng Tiến</v>
      </c>
      <c r="G5032" t="s">
        <v>2101</v>
      </c>
      <c r="H5032">
        <v>2033</v>
      </c>
    </row>
    <row r="5033" spans="1:8">
      <c r="A5033">
        <v>10998</v>
      </c>
      <c r="B5033" t="s">
        <v>515</v>
      </c>
      <c r="C5033">
        <v>92</v>
      </c>
      <c r="D5033" t="s">
        <v>837</v>
      </c>
      <c r="E5033">
        <v>876</v>
      </c>
      <c r="F5033" s="48" t="str">
        <f t="shared" si="78"/>
        <v>Tỉnh Hưng YênHuyện Khoái ChâuXã Phùng Hưng</v>
      </c>
      <c r="G5033" t="s">
        <v>3151</v>
      </c>
      <c r="H5033">
        <v>2034</v>
      </c>
    </row>
    <row r="5034" spans="1:8">
      <c r="A5034">
        <v>10999</v>
      </c>
      <c r="B5034" t="s">
        <v>515</v>
      </c>
      <c r="C5034">
        <v>92</v>
      </c>
      <c r="D5034" t="s">
        <v>837</v>
      </c>
      <c r="E5034">
        <v>876</v>
      </c>
      <c r="F5034" s="48" t="str">
        <f t="shared" si="78"/>
        <v>Tỉnh Hưng YênHuyện Khoái ChâuXã Dân Tiến</v>
      </c>
      <c r="G5034" t="s">
        <v>3152</v>
      </c>
      <c r="H5034">
        <v>2035</v>
      </c>
    </row>
    <row r="5035" spans="1:8">
      <c r="A5035">
        <v>11000</v>
      </c>
      <c r="B5035" t="s">
        <v>515</v>
      </c>
      <c r="C5035">
        <v>92</v>
      </c>
      <c r="D5035" t="s">
        <v>837</v>
      </c>
      <c r="E5035">
        <v>876</v>
      </c>
      <c r="F5035" s="48" t="str">
        <f t="shared" si="78"/>
        <v>Tỉnh Hưng YênHuyện Khoái ChâuXã An Vĩ</v>
      </c>
      <c r="G5035" t="s">
        <v>3153</v>
      </c>
      <c r="H5035">
        <v>2036</v>
      </c>
    </row>
    <row r="5036" spans="1:8">
      <c r="A5036">
        <v>11001</v>
      </c>
      <c r="B5036" t="s">
        <v>515</v>
      </c>
      <c r="C5036">
        <v>92</v>
      </c>
      <c r="D5036" t="s">
        <v>837</v>
      </c>
      <c r="E5036">
        <v>876</v>
      </c>
      <c r="F5036" s="48" t="str">
        <f t="shared" si="78"/>
        <v>Tỉnh Hưng YênHuyện Khoái ChâuXã Bình Minh</v>
      </c>
      <c r="G5036" t="s">
        <v>1340</v>
      </c>
      <c r="H5036">
        <v>2037</v>
      </c>
    </row>
    <row r="5037" spans="1:8">
      <c r="A5037">
        <v>11002</v>
      </c>
      <c r="B5037" t="s">
        <v>515</v>
      </c>
      <c r="C5037">
        <v>92</v>
      </c>
      <c r="D5037" t="s">
        <v>837</v>
      </c>
      <c r="E5037">
        <v>876</v>
      </c>
      <c r="F5037" s="48" t="str">
        <f t="shared" si="78"/>
        <v>Tỉnh Hưng YênHuyện Khoái ChâuXã Đại Tập</v>
      </c>
      <c r="G5037" t="s">
        <v>3154</v>
      </c>
      <c r="H5037">
        <v>2038</v>
      </c>
    </row>
    <row r="5038" spans="1:8">
      <c r="A5038">
        <v>11003</v>
      </c>
      <c r="B5038" t="s">
        <v>515</v>
      </c>
      <c r="C5038">
        <v>92</v>
      </c>
      <c r="D5038" t="s">
        <v>837</v>
      </c>
      <c r="E5038">
        <v>876</v>
      </c>
      <c r="F5038" s="48" t="str">
        <f t="shared" si="78"/>
        <v>Tỉnh Hưng YênHuyện Khoái ChâuXã Hàm Tử</v>
      </c>
      <c r="G5038" t="s">
        <v>3155</v>
      </c>
      <c r="H5038">
        <v>2039</v>
      </c>
    </row>
    <row r="5039" spans="1:8">
      <c r="A5039">
        <v>11004</v>
      </c>
      <c r="B5039" t="s">
        <v>515</v>
      </c>
      <c r="C5039">
        <v>92</v>
      </c>
      <c r="D5039" t="s">
        <v>837</v>
      </c>
      <c r="E5039">
        <v>876</v>
      </c>
      <c r="F5039" s="48" t="str">
        <f t="shared" si="78"/>
        <v>Tỉnh Hưng YênHuyện Khoái ChâuXã Việt Hòa</v>
      </c>
      <c r="G5039" t="s">
        <v>3156</v>
      </c>
      <c r="H5039">
        <v>2040</v>
      </c>
    </row>
    <row r="5040" spans="1:8">
      <c r="A5040">
        <v>11005</v>
      </c>
      <c r="B5040" t="s">
        <v>515</v>
      </c>
      <c r="C5040">
        <v>92</v>
      </c>
      <c r="D5040" t="s">
        <v>837</v>
      </c>
      <c r="E5040">
        <v>876</v>
      </c>
      <c r="F5040" s="48" t="str">
        <f t="shared" si="78"/>
        <v>Tỉnh Hưng YênHuyện Khoái ChâuXã Dạ Trạch</v>
      </c>
      <c r="G5040" t="s">
        <v>3157</v>
      </c>
      <c r="H5040">
        <v>2041</v>
      </c>
    </row>
    <row r="5041" spans="1:8">
      <c r="A5041">
        <v>11006</v>
      </c>
      <c r="B5041" t="s">
        <v>515</v>
      </c>
      <c r="C5041">
        <v>92</v>
      </c>
      <c r="D5041" t="s">
        <v>837</v>
      </c>
      <c r="E5041">
        <v>876</v>
      </c>
      <c r="F5041" s="48" t="str">
        <f t="shared" si="78"/>
        <v>Tỉnh Hưng YênHuyện Khoái ChâuXã Đại Hưng</v>
      </c>
      <c r="G5041" t="s">
        <v>3158</v>
      </c>
      <c r="H5041">
        <v>2042</v>
      </c>
    </row>
    <row r="5042" spans="1:8">
      <c r="A5042">
        <v>11007</v>
      </c>
      <c r="B5042" t="s">
        <v>515</v>
      </c>
      <c r="C5042">
        <v>92</v>
      </c>
      <c r="D5042" t="s">
        <v>837</v>
      </c>
      <c r="E5042">
        <v>876</v>
      </c>
      <c r="F5042" s="48" t="str">
        <f t="shared" si="78"/>
        <v>Tỉnh Hưng YênHuyện Khoái ChâuXã Đông Kết</v>
      </c>
      <c r="G5042" t="s">
        <v>3159</v>
      </c>
      <c r="H5042">
        <v>2043</v>
      </c>
    </row>
    <row r="5043" spans="1:8">
      <c r="A5043">
        <v>11008</v>
      </c>
      <c r="B5043" t="s">
        <v>515</v>
      </c>
      <c r="C5043">
        <v>92</v>
      </c>
      <c r="D5043" t="s">
        <v>837</v>
      </c>
      <c r="E5043">
        <v>876</v>
      </c>
      <c r="F5043" s="48" t="str">
        <f t="shared" si="78"/>
        <v>Tỉnh Hưng YênHuyện Khoái ChâuXã Hồng Tiến</v>
      </c>
      <c r="G5043" t="s">
        <v>3160</v>
      </c>
      <c r="H5043">
        <v>2044</v>
      </c>
    </row>
    <row r="5044" spans="1:8">
      <c r="A5044">
        <v>11009</v>
      </c>
      <c r="B5044" t="s">
        <v>515</v>
      </c>
      <c r="C5044">
        <v>92</v>
      </c>
      <c r="D5044" t="s">
        <v>837</v>
      </c>
      <c r="E5044">
        <v>876</v>
      </c>
      <c r="F5044" s="48" t="str">
        <f t="shared" si="78"/>
        <v>Tỉnh Hưng YênHuyện Khoái ChâuXã Liên Khê</v>
      </c>
      <c r="G5044" t="s">
        <v>2435</v>
      </c>
      <c r="H5044">
        <v>2045</v>
      </c>
    </row>
    <row r="5045" spans="1:8">
      <c r="A5045">
        <v>11010</v>
      </c>
      <c r="B5045" t="s">
        <v>515</v>
      </c>
      <c r="C5045">
        <v>92</v>
      </c>
      <c r="D5045" t="s">
        <v>837</v>
      </c>
      <c r="E5045">
        <v>876</v>
      </c>
      <c r="F5045" s="48" t="str">
        <f t="shared" si="78"/>
        <v>Tỉnh Hưng YênHuyện Khoái ChâuXã Thành Công</v>
      </c>
      <c r="G5045" t="s">
        <v>1418</v>
      </c>
      <c r="H5045">
        <v>2046</v>
      </c>
    </row>
    <row r="5046" spans="1:8">
      <c r="A5046">
        <v>11011</v>
      </c>
      <c r="B5046" t="s">
        <v>515</v>
      </c>
      <c r="C5046">
        <v>92</v>
      </c>
      <c r="D5046" t="s">
        <v>837</v>
      </c>
      <c r="E5046">
        <v>876</v>
      </c>
      <c r="F5046" s="48" t="str">
        <f t="shared" si="78"/>
        <v>Tỉnh Hưng YênHuyện Khoái ChâuXã Nhuế Dương</v>
      </c>
      <c r="G5046" t="s">
        <v>3161</v>
      </c>
      <c r="H5046">
        <v>2047</v>
      </c>
    </row>
    <row r="5047" spans="1:8">
      <c r="A5047">
        <v>11012</v>
      </c>
      <c r="B5047" t="s">
        <v>515</v>
      </c>
      <c r="C5047">
        <v>92</v>
      </c>
      <c r="D5047" t="s">
        <v>839</v>
      </c>
      <c r="E5047">
        <v>878</v>
      </c>
      <c r="F5047" s="48" t="str">
        <f t="shared" si="78"/>
        <v>Tỉnh Hưng YênHuyện Tiên LữXã Nhật Tân</v>
      </c>
      <c r="G5047" t="s">
        <v>3162</v>
      </c>
      <c r="H5047">
        <v>2048</v>
      </c>
    </row>
    <row r="5048" spans="1:8">
      <c r="A5048">
        <v>11013</v>
      </c>
      <c r="B5048" t="s">
        <v>515</v>
      </c>
      <c r="C5048">
        <v>92</v>
      </c>
      <c r="D5048" t="s">
        <v>839</v>
      </c>
      <c r="E5048">
        <v>878</v>
      </c>
      <c r="F5048" s="48" t="str">
        <f t="shared" si="78"/>
        <v>Tỉnh Hưng YênHuyện Tiên LữXã Lệ Xá</v>
      </c>
      <c r="G5048" t="s">
        <v>3163</v>
      </c>
      <c r="H5048">
        <v>2049</v>
      </c>
    </row>
    <row r="5049" spans="1:8">
      <c r="A5049">
        <v>11014</v>
      </c>
      <c r="B5049" t="s">
        <v>515</v>
      </c>
      <c r="C5049">
        <v>92</v>
      </c>
      <c r="D5049" t="s">
        <v>839</v>
      </c>
      <c r="E5049">
        <v>878</v>
      </c>
      <c r="F5049" s="48" t="str">
        <f t="shared" si="78"/>
        <v>Tỉnh Hưng YênHuyện Tiên LữXã An Viên</v>
      </c>
      <c r="G5049" t="s">
        <v>3164</v>
      </c>
      <c r="H5049">
        <v>2050</v>
      </c>
    </row>
    <row r="5050" spans="1:8">
      <c r="A5050">
        <v>11015</v>
      </c>
      <c r="B5050" t="s">
        <v>515</v>
      </c>
      <c r="C5050">
        <v>92</v>
      </c>
      <c r="D5050" t="s">
        <v>839</v>
      </c>
      <c r="E5050">
        <v>878</v>
      </c>
      <c r="F5050" s="48" t="str">
        <f t="shared" si="78"/>
        <v>Tỉnh Hưng YênHuyện Tiên LữXã Thủ Sỹ</v>
      </c>
      <c r="G5050" t="s">
        <v>3165</v>
      </c>
      <c r="H5050">
        <v>2051</v>
      </c>
    </row>
    <row r="5051" spans="1:8">
      <c r="A5051">
        <v>11016</v>
      </c>
      <c r="B5051" t="s">
        <v>515</v>
      </c>
      <c r="C5051">
        <v>92</v>
      </c>
      <c r="D5051" t="s">
        <v>839</v>
      </c>
      <c r="E5051">
        <v>878</v>
      </c>
      <c r="F5051" s="48" t="str">
        <f t="shared" si="78"/>
        <v>Tỉnh Hưng YênHuyện Tiên LữXã Dị Chế</v>
      </c>
      <c r="G5051" t="s">
        <v>3166</v>
      </c>
      <c r="H5051">
        <v>2052</v>
      </c>
    </row>
    <row r="5052" spans="1:8">
      <c r="A5052">
        <v>11017</v>
      </c>
      <c r="B5052" t="s">
        <v>515</v>
      </c>
      <c r="C5052">
        <v>92</v>
      </c>
      <c r="D5052" t="s">
        <v>839</v>
      </c>
      <c r="E5052">
        <v>878</v>
      </c>
      <c r="F5052" s="48" t="str">
        <f t="shared" si="78"/>
        <v>Tỉnh Hưng YênHuyện Tiên LữXã Cương Chính</v>
      </c>
      <c r="G5052" t="s">
        <v>3167</v>
      </c>
      <c r="H5052">
        <v>2053</v>
      </c>
    </row>
    <row r="5053" spans="1:8">
      <c r="A5053">
        <v>11018</v>
      </c>
      <c r="B5053" t="s">
        <v>515</v>
      </c>
      <c r="C5053">
        <v>92</v>
      </c>
      <c r="D5053" t="s">
        <v>839</v>
      </c>
      <c r="E5053">
        <v>878</v>
      </c>
      <c r="F5053" s="48" t="str">
        <f t="shared" si="78"/>
        <v>Tỉnh Hưng YênHuyện Tiên LữXã Ngô Quyền</v>
      </c>
      <c r="G5053" t="s">
        <v>3168</v>
      </c>
      <c r="H5053">
        <v>2054</v>
      </c>
    </row>
    <row r="5054" spans="1:8">
      <c r="A5054">
        <v>11019</v>
      </c>
      <c r="B5054" t="s">
        <v>515</v>
      </c>
      <c r="C5054">
        <v>92</v>
      </c>
      <c r="D5054" t="s">
        <v>839</v>
      </c>
      <c r="E5054">
        <v>878</v>
      </c>
      <c r="F5054" s="48" t="str">
        <f t="shared" si="78"/>
        <v>Tỉnh Hưng YênHuyện Tiên LữXã Đức Thắng</v>
      </c>
      <c r="G5054" t="s">
        <v>3169</v>
      </c>
      <c r="H5054">
        <v>2055</v>
      </c>
    </row>
    <row r="5055" spans="1:8">
      <c r="A5055">
        <v>11020</v>
      </c>
      <c r="B5055" t="s">
        <v>515</v>
      </c>
      <c r="C5055">
        <v>92</v>
      </c>
      <c r="D5055" t="s">
        <v>839</v>
      </c>
      <c r="E5055">
        <v>878</v>
      </c>
      <c r="F5055" s="48" t="str">
        <f t="shared" si="78"/>
        <v>Tỉnh Hưng YênHuyện Tiên LữXã Tân Hưng</v>
      </c>
      <c r="G5055" t="s">
        <v>1859</v>
      </c>
      <c r="H5055">
        <v>2056</v>
      </c>
    </row>
    <row r="5056" spans="1:8">
      <c r="A5056">
        <v>11021</v>
      </c>
      <c r="B5056" t="s">
        <v>515</v>
      </c>
      <c r="C5056">
        <v>92</v>
      </c>
      <c r="D5056" t="s">
        <v>839</v>
      </c>
      <c r="E5056">
        <v>878</v>
      </c>
      <c r="F5056" s="48" t="str">
        <f t="shared" si="78"/>
        <v>Tỉnh Hưng YênHuyện Tiên LữThị trấn Vương</v>
      </c>
      <c r="G5056" t="s">
        <v>3170</v>
      </c>
      <c r="H5056">
        <v>2057</v>
      </c>
    </row>
    <row r="5057" spans="1:8">
      <c r="A5057">
        <v>11022</v>
      </c>
      <c r="B5057" t="s">
        <v>515</v>
      </c>
      <c r="C5057">
        <v>92</v>
      </c>
      <c r="D5057" t="s">
        <v>839</v>
      </c>
      <c r="E5057">
        <v>878</v>
      </c>
      <c r="F5057" s="48" t="str">
        <f t="shared" si="78"/>
        <v>Tỉnh Hưng YênHuyện Tiên LữXã Hưng Đạo</v>
      </c>
      <c r="G5057" t="s">
        <v>1402</v>
      </c>
      <c r="H5057">
        <v>2058</v>
      </c>
    </row>
    <row r="5058" spans="1:8">
      <c r="A5058">
        <v>11023</v>
      </c>
      <c r="B5058" t="s">
        <v>515</v>
      </c>
      <c r="C5058">
        <v>92</v>
      </c>
      <c r="D5058" t="s">
        <v>839</v>
      </c>
      <c r="E5058">
        <v>878</v>
      </c>
      <c r="F5058" s="48" t="str">
        <f t="shared" ref="F5058:F5121" si="79">B5058&amp;D5058&amp;G5058</f>
        <v>Tỉnh Hưng YênHuyện Tiên LữXã Thiện Phiến</v>
      </c>
      <c r="G5058" t="s">
        <v>3171</v>
      </c>
      <c r="H5058">
        <v>2059</v>
      </c>
    </row>
    <row r="5059" spans="1:8">
      <c r="A5059">
        <v>11024</v>
      </c>
      <c r="B5059" t="s">
        <v>515</v>
      </c>
      <c r="C5059">
        <v>92</v>
      </c>
      <c r="D5059" t="s">
        <v>839</v>
      </c>
      <c r="E5059">
        <v>878</v>
      </c>
      <c r="F5059" s="48" t="str">
        <f t="shared" si="79"/>
        <v>Tỉnh Hưng YênHuyện Tiên LữXã Phương Chiểu</v>
      </c>
      <c r="G5059" t="s">
        <v>3172</v>
      </c>
      <c r="H5059">
        <v>2060</v>
      </c>
    </row>
    <row r="5060" spans="1:8">
      <c r="A5060">
        <v>11025</v>
      </c>
      <c r="B5060" t="s">
        <v>515</v>
      </c>
      <c r="C5060">
        <v>92</v>
      </c>
      <c r="D5060" t="s">
        <v>839</v>
      </c>
      <c r="E5060">
        <v>878</v>
      </c>
      <c r="F5060" s="48" t="str">
        <f t="shared" si="79"/>
        <v>Tỉnh Hưng YênHuyện Tiên LữXã Trung Dũng</v>
      </c>
      <c r="G5060" t="s">
        <v>3173</v>
      </c>
      <c r="H5060">
        <v>2061</v>
      </c>
    </row>
    <row r="5061" spans="1:8">
      <c r="A5061">
        <v>11026</v>
      </c>
      <c r="B5061" t="s">
        <v>515</v>
      </c>
      <c r="C5061">
        <v>92</v>
      </c>
      <c r="D5061" t="s">
        <v>839</v>
      </c>
      <c r="E5061">
        <v>878</v>
      </c>
      <c r="F5061" s="48" t="str">
        <f t="shared" si="79"/>
        <v>Tỉnh Hưng YênHuyện Tiên LữXã Hải Triều</v>
      </c>
      <c r="G5061" t="s">
        <v>3174</v>
      </c>
      <c r="H5061">
        <v>2062</v>
      </c>
    </row>
    <row r="5062" spans="1:8">
      <c r="A5062">
        <v>11027</v>
      </c>
      <c r="B5062" t="s">
        <v>515</v>
      </c>
      <c r="C5062">
        <v>92</v>
      </c>
      <c r="D5062" t="s">
        <v>839</v>
      </c>
      <c r="E5062">
        <v>878</v>
      </c>
      <c r="F5062" s="48" t="str">
        <f t="shared" si="79"/>
        <v>Tỉnh Hưng YênHuyện Tiên LữXã Thụy Lôi</v>
      </c>
      <c r="G5062" t="s">
        <v>3175</v>
      </c>
      <c r="H5062">
        <v>2063</v>
      </c>
    </row>
    <row r="5063" spans="1:8">
      <c r="A5063">
        <v>11028</v>
      </c>
      <c r="B5063" t="s">
        <v>515</v>
      </c>
      <c r="C5063">
        <v>92</v>
      </c>
      <c r="D5063" t="s">
        <v>839</v>
      </c>
      <c r="E5063">
        <v>878</v>
      </c>
      <c r="F5063" s="48" t="str">
        <f t="shared" si="79"/>
        <v>Tỉnh Hưng YênHuyện Tiên LữXã Minh Phương</v>
      </c>
      <c r="G5063" t="s">
        <v>3176</v>
      </c>
      <c r="H5063">
        <v>2064</v>
      </c>
    </row>
    <row r="5064" spans="1:8">
      <c r="A5064">
        <v>11029</v>
      </c>
      <c r="B5064" t="s">
        <v>515</v>
      </c>
      <c r="C5064">
        <v>92</v>
      </c>
      <c r="D5064" t="s">
        <v>839</v>
      </c>
      <c r="E5064">
        <v>878</v>
      </c>
      <c r="F5064" s="48" t="str">
        <f t="shared" si="79"/>
        <v>Tỉnh Hưng YênHuyện Tiên LữXã Hoàng Hanh</v>
      </c>
      <c r="G5064" t="s">
        <v>3177</v>
      </c>
      <c r="H5064">
        <v>2065</v>
      </c>
    </row>
    <row r="5065" spans="1:8">
      <c r="A5065">
        <v>11030</v>
      </c>
      <c r="B5065" t="s">
        <v>515</v>
      </c>
      <c r="C5065">
        <v>92</v>
      </c>
      <c r="D5065" t="s">
        <v>840</v>
      </c>
      <c r="E5065">
        <v>879</v>
      </c>
      <c r="F5065" s="48" t="str">
        <f t="shared" si="79"/>
        <v>Tỉnh Hưng YênHuyện Phù CừXã Minh Tân</v>
      </c>
      <c r="G5065" t="s">
        <v>1533</v>
      </c>
      <c r="H5065">
        <v>2066</v>
      </c>
    </row>
    <row r="5066" spans="1:8">
      <c r="A5066">
        <v>11031</v>
      </c>
      <c r="B5066" t="s">
        <v>515</v>
      </c>
      <c r="C5066">
        <v>92</v>
      </c>
      <c r="D5066" t="s">
        <v>840</v>
      </c>
      <c r="E5066">
        <v>879</v>
      </c>
      <c r="F5066" s="48" t="str">
        <f t="shared" si="79"/>
        <v>Tỉnh Hưng YênHuyện Phù CừXã Quang Hưng</v>
      </c>
      <c r="G5066" t="s">
        <v>2253</v>
      </c>
      <c r="H5066">
        <v>2067</v>
      </c>
    </row>
    <row r="5067" spans="1:8">
      <c r="A5067">
        <v>11032</v>
      </c>
      <c r="B5067" t="s">
        <v>515</v>
      </c>
      <c r="C5067">
        <v>92</v>
      </c>
      <c r="D5067" t="s">
        <v>840</v>
      </c>
      <c r="E5067">
        <v>879</v>
      </c>
      <c r="F5067" s="48" t="str">
        <f t="shared" si="79"/>
        <v>Tỉnh Hưng YênHuyện Phù CừXã Minh Hoàng</v>
      </c>
      <c r="G5067" t="s">
        <v>3178</v>
      </c>
      <c r="H5067">
        <v>2068</v>
      </c>
    </row>
    <row r="5068" spans="1:8">
      <c r="A5068">
        <v>11033</v>
      </c>
      <c r="B5068" t="s">
        <v>515</v>
      </c>
      <c r="C5068">
        <v>92</v>
      </c>
      <c r="D5068" t="s">
        <v>840</v>
      </c>
      <c r="E5068">
        <v>879</v>
      </c>
      <c r="F5068" s="48" t="str">
        <f t="shared" si="79"/>
        <v>Tỉnh Hưng YênHuyện Phù CừXã Đoàn Đào</v>
      </c>
      <c r="G5068" t="s">
        <v>3179</v>
      </c>
      <c r="H5068">
        <v>2069</v>
      </c>
    </row>
    <row r="5069" spans="1:8">
      <c r="A5069">
        <v>11034</v>
      </c>
      <c r="B5069" t="s">
        <v>515</v>
      </c>
      <c r="C5069">
        <v>92</v>
      </c>
      <c r="D5069" t="s">
        <v>840</v>
      </c>
      <c r="E5069">
        <v>879</v>
      </c>
      <c r="F5069" s="48" t="str">
        <f t="shared" si="79"/>
        <v>Tỉnh Hưng YênHuyện Phù CừXã Tống Phan</v>
      </c>
      <c r="G5069" t="s">
        <v>3180</v>
      </c>
      <c r="H5069">
        <v>2070</v>
      </c>
    </row>
    <row r="5070" spans="1:8">
      <c r="A5070">
        <v>11035</v>
      </c>
      <c r="B5070" t="s">
        <v>515</v>
      </c>
      <c r="C5070">
        <v>92</v>
      </c>
      <c r="D5070" t="s">
        <v>840</v>
      </c>
      <c r="E5070">
        <v>879</v>
      </c>
      <c r="F5070" s="48" t="str">
        <f t="shared" si="79"/>
        <v>Tỉnh Hưng YênHuyện Phù CừXã Đình Cao</v>
      </c>
      <c r="G5070" t="s">
        <v>3181</v>
      </c>
      <c r="H5070">
        <v>2071</v>
      </c>
    </row>
    <row r="5071" spans="1:8">
      <c r="A5071">
        <v>11170</v>
      </c>
      <c r="B5071" t="s">
        <v>515</v>
      </c>
      <c r="C5071">
        <v>92</v>
      </c>
      <c r="D5071" t="s">
        <v>840</v>
      </c>
      <c r="E5071">
        <v>879</v>
      </c>
      <c r="F5071" s="48" t="str">
        <f t="shared" si="79"/>
        <v>Tỉnh Hưng YênHuyện Phù CừXã Nhật Quang</v>
      </c>
      <c r="G5071" t="s">
        <v>3182</v>
      </c>
      <c r="H5071">
        <v>2072</v>
      </c>
    </row>
    <row r="5072" spans="1:8">
      <c r="A5072">
        <v>11171</v>
      </c>
      <c r="B5072" t="s">
        <v>515</v>
      </c>
      <c r="C5072">
        <v>92</v>
      </c>
      <c r="D5072" t="s">
        <v>840</v>
      </c>
      <c r="E5072">
        <v>879</v>
      </c>
      <c r="F5072" s="48" t="str">
        <f t="shared" si="79"/>
        <v>Tỉnh Hưng YênHuyện Phù CừXã Phan Sào Nam</v>
      </c>
      <c r="G5072" t="s">
        <v>3183</v>
      </c>
      <c r="H5072">
        <v>2073</v>
      </c>
    </row>
    <row r="5073" spans="1:8">
      <c r="A5073">
        <v>11172</v>
      </c>
      <c r="B5073" t="s">
        <v>515</v>
      </c>
      <c r="C5073">
        <v>92</v>
      </c>
      <c r="D5073" t="s">
        <v>840</v>
      </c>
      <c r="E5073">
        <v>879</v>
      </c>
      <c r="F5073" s="48" t="str">
        <f t="shared" si="79"/>
        <v>Tỉnh Hưng YênHuyện Phù CừThị trấn Trần Cao</v>
      </c>
      <c r="G5073" t="s">
        <v>3184</v>
      </c>
      <c r="H5073">
        <v>2074</v>
      </c>
    </row>
    <row r="5074" spans="1:8">
      <c r="A5074">
        <v>11173</v>
      </c>
      <c r="B5074" t="s">
        <v>515</v>
      </c>
      <c r="C5074">
        <v>92</v>
      </c>
      <c r="D5074" t="s">
        <v>840</v>
      </c>
      <c r="E5074">
        <v>879</v>
      </c>
      <c r="F5074" s="48" t="str">
        <f t="shared" si="79"/>
        <v>Tỉnh Hưng YênHuyện Phù CừXã Tiền Tiến</v>
      </c>
      <c r="G5074" t="s">
        <v>3185</v>
      </c>
      <c r="H5074">
        <v>2075</v>
      </c>
    </row>
    <row r="5075" spans="1:8">
      <c r="A5075">
        <v>11174</v>
      </c>
      <c r="B5075" t="s">
        <v>515</v>
      </c>
      <c r="C5075">
        <v>92</v>
      </c>
      <c r="D5075" t="s">
        <v>840</v>
      </c>
      <c r="E5075">
        <v>879</v>
      </c>
      <c r="F5075" s="48" t="str">
        <f t="shared" si="79"/>
        <v>Tỉnh Hưng YênHuyện Phù CừXã Tam Đa</v>
      </c>
      <c r="G5075" t="s">
        <v>2333</v>
      </c>
      <c r="H5075">
        <v>2076</v>
      </c>
    </row>
    <row r="5076" spans="1:8">
      <c r="A5076">
        <v>11175</v>
      </c>
      <c r="B5076" t="s">
        <v>515</v>
      </c>
      <c r="C5076">
        <v>92</v>
      </c>
      <c r="D5076" t="s">
        <v>840</v>
      </c>
      <c r="E5076">
        <v>879</v>
      </c>
      <c r="F5076" s="48" t="str">
        <f t="shared" si="79"/>
        <v>Tỉnh Hưng YênHuyện Phù CừXã Minh Tiến</v>
      </c>
      <c r="G5076" t="s">
        <v>2109</v>
      </c>
      <c r="H5076">
        <v>2077</v>
      </c>
    </row>
    <row r="5077" spans="1:8">
      <c r="A5077">
        <v>11176</v>
      </c>
      <c r="B5077" t="s">
        <v>515</v>
      </c>
      <c r="C5077">
        <v>92</v>
      </c>
      <c r="D5077" t="s">
        <v>840</v>
      </c>
      <c r="E5077">
        <v>879</v>
      </c>
      <c r="F5077" s="48" t="str">
        <f t="shared" si="79"/>
        <v>Tỉnh Hưng YênHuyện Phù CừXã Nguyên Hòa</v>
      </c>
      <c r="G5077" t="s">
        <v>3186</v>
      </c>
      <c r="H5077">
        <v>2078</v>
      </c>
    </row>
    <row r="5078" spans="1:8">
      <c r="A5078">
        <v>11177</v>
      </c>
      <c r="B5078" t="s">
        <v>515</v>
      </c>
      <c r="C5078">
        <v>92</v>
      </c>
      <c r="D5078" t="s">
        <v>840</v>
      </c>
      <c r="E5078">
        <v>879</v>
      </c>
      <c r="F5078" s="48" t="str">
        <f t="shared" si="79"/>
        <v>Tỉnh Hưng YênHuyện Phù CừXã Tống Trân</v>
      </c>
      <c r="G5078" t="s">
        <v>3187</v>
      </c>
      <c r="H5078">
        <v>2079</v>
      </c>
    </row>
    <row r="5079" spans="1:8">
      <c r="A5079">
        <v>11178</v>
      </c>
      <c r="B5079" t="s">
        <v>515</v>
      </c>
      <c r="C5079">
        <v>92</v>
      </c>
      <c r="D5079" t="s">
        <v>831</v>
      </c>
      <c r="E5079">
        <v>870</v>
      </c>
      <c r="F5079" s="48" t="str">
        <f t="shared" si="79"/>
        <v>Tỉnh Hưng YênThành phố Hưng YênPhường Hiến Nam</v>
      </c>
      <c r="G5079" t="s">
        <v>3188</v>
      </c>
      <c r="H5079">
        <v>2080</v>
      </c>
    </row>
    <row r="5080" spans="1:8">
      <c r="A5080">
        <v>11179</v>
      </c>
      <c r="B5080" t="s">
        <v>515</v>
      </c>
      <c r="C5080">
        <v>92</v>
      </c>
      <c r="D5080" t="s">
        <v>831</v>
      </c>
      <c r="E5080">
        <v>870</v>
      </c>
      <c r="F5080" s="48" t="str">
        <f t="shared" si="79"/>
        <v>Tỉnh Hưng YênThành phố Hưng YênPhường Lê Lợi</v>
      </c>
      <c r="G5080" t="s">
        <v>1962</v>
      </c>
      <c r="H5080">
        <v>2081</v>
      </c>
    </row>
    <row r="5081" spans="1:8">
      <c r="A5081">
        <v>11180</v>
      </c>
      <c r="B5081" t="s">
        <v>515</v>
      </c>
      <c r="C5081">
        <v>92</v>
      </c>
      <c r="D5081" t="s">
        <v>831</v>
      </c>
      <c r="E5081">
        <v>870</v>
      </c>
      <c r="F5081" s="48" t="str">
        <f t="shared" si="79"/>
        <v>Tỉnh Hưng YênThành phố Hưng YênPhường Lam Sơn</v>
      </c>
      <c r="G5081" t="s">
        <v>2470</v>
      </c>
      <c r="H5081">
        <v>2082</v>
      </c>
    </row>
    <row r="5082" spans="1:8">
      <c r="A5082">
        <v>11181</v>
      </c>
      <c r="B5082" t="s">
        <v>515</v>
      </c>
      <c r="C5082">
        <v>92</v>
      </c>
      <c r="D5082" t="s">
        <v>831</v>
      </c>
      <c r="E5082">
        <v>870</v>
      </c>
      <c r="F5082" s="48" t="str">
        <f t="shared" si="79"/>
        <v>Tỉnh Hưng YênThành phố Hưng YênPhường An Tảo</v>
      </c>
      <c r="G5082" t="s">
        <v>3189</v>
      </c>
      <c r="H5082">
        <v>2083</v>
      </c>
    </row>
    <row r="5083" spans="1:8">
      <c r="A5083">
        <v>11182</v>
      </c>
      <c r="B5083" t="s">
        <v>515</v>
      </c>
      <c r="C5083">
        <v>92</v>
      </c>
      <c r="D5083" t="s">
        <v>831</v>
      </c>
      <c r="E5083">
        <v>870</v>
      </c>
      <c r="F5083" s="48" t="str">
        <f t="shared" si="79"/>
        <v>Tỉnh Hưng YênThành phố Hưng YênPhường Minh Khai</v>
      </c>
      <c r="G5083" t="s">
        <v>1783</v>
      </c>
      <c r="H5083">
        <v>2084</v>
      </c>
    </row>
    <row r="5084" spans="1:8">
      <c r="A5084">
        <v>11183</v>
      </c>
      <c r="B5084" t="s">
        <v>515</v>
      </c>
      <c r="C5084">
        <v>92</v>
      </c>
      <c r="D5084" t="s">
        <v>831</v>
      </c>
      <c r="E5084">
        <v>870</v>
      </c>
      <c r="F5084" s="48" t="str">
        <f t="shared" si="79"/>
        <v>Tỉnh Hưng YênThành phố Hưng YênXã Phú Cường</v>
      </c>
      <c r="G5084" t="s">
        <v>1873</v>
      </c>
      <c r="H5084">
        <v>2085</v>
      </c>
    </row>
    <row r="5085" spans="1:8">
      <c r="A5085">
        <v>11184</v>
      </c>
      <c r="B5085" t="s">
        <v>515</v>
      </c>
      <c r="C5085">
        <v>92</v>
      </c>
      <c r="D5085" t="s">
        <v>831</v>
      </c>
      <c r="E5085">
        <v>870</v>
      </c>
      <c r="F5085" s="48" t="str">
        <f t="shared" si="79"/>
        <v>Tỉnh Hưng YênThành phố Hưng YênXã Hùng Cường</v>
      </c>
      <c r="G5085" t="s">
        <v>3190</v>
      </c>
      <c r="H5085">
        <v>2086</v>
      </c>
    </row>
    <row r="5086" spans="1:8">
      <c r="A5086">
        <v>11185</v>
      </c>
      <c r="B5086" t="s">
        <v>515</v>
      </c>
      <c r="C5086">
        <v>92</v>
      </c>
      <c r="D5086" t="s">
        <v>831</v>
      </c>
      <c r="E5086">
        <v>870</v>
      </c>
      <c r="F5086" s="48" t="str">
        <f t="shared" si="79"/>
        <v>Tỉnh Hưng YênThành phố Hưng YênXã Phương Chiểu</v>
      </c>
      <c r="G5086" t="s">
        <v>3172</v>
      </c>
      <c r="H5086">
        <v>2087</v>
      </c>
    </row>
    <row r="5087" spans="1:8">
      <c r="A5087">
        <v>11186</v>
      </c>
      <c r="B5087" t="s">
        <v>515</v>
      </c>
      <c r="C5087">
        <v>92</v>
      </c>
      <c r="D5087" t="s">
        <v>831</v>
      </c>
      <c r="E5087">
        <v>870</v>
      </c>
      <c r="F5087" s="48" t="str">
        <f t="shared" si="79"/>
        <v>Tỉnh Hưng YênThành phố Hưng YênXã Hoàng Hanh</v>
      </c>
      <c r="G5087" t="s">
        <v>3177</v>
      </c>
      <c r="H5087">
        <v>2088</v>
      </c>
    </row>
    <row r="5088" spans="1:8">
      <c r="A5088">
        <v>11187</v>
      </c>
      <c r="B5088" t="s">
        <v>515</v>
      </c>
      <c r="C5088">
        <v>92</v>
      </c>
      <c r="D5088" t="s">
        <v>831</v>
      </c>
      <c r="E5088">
        <v>870</v>
      </c>
      <c r="F5088" s="48" t="str">
        <f t="shared" si="79"/>
        <v>Tỉnh Hưng YênThành phố Hưng YênXã Tân Hưng</v>
      </c>
      <c r="G5088" t="s">
        <v>1859</v>
      </c>
      <c r="H5088">
        <v>2089</v>
      </c>
    </row>
    <row r="5089" spans="1:8">
      <c r="A5089">
        <v>11188</v>
      </c>
      <c r="B5089" t="s">
        <v>515</v>
      </c>
      <c r="C5089">
        <v>92</v>
      </c>
      <c r="D5089" t="s">
        <v>831</v>
      </c>
      <c r="E5089">
        <v>870</v>
      </c>
      <c r="F5089" s="48" t="str">
        <f t="shared" si="79"/>
        <v>Tỉnh Hưng YênThành phố Hưng YênXã Trung Nghĩa</v>
      </c>
      <c r="G5089" t="s">
        <v>3191</v>
      </c>
      <c r="H5089">
        <v>2090</v>
      </c>
    </row>
    <row r="5090" spans="1:8">
      <c r="A5090">
        <v>11189</v>
      </c>
      <c r="B5090" t="s">
        <v>515</v>
      </c>
      <c r="C5090">
        <v>92</v>
      </c>
      <c r="D5090" t="s">
        <v>831</v>
      </c>
      <c r="E5090">
        <v>870</v>
      </c>
      <c r="F5090" s="48" t="str">
        <f t="shared" si="79"/>
        <v>Tỉnh Hưng YênThành phố Hưng YênXã Quảng Châu</v>
      </c>
      <c r="G5090" t="s">
        <v>3192</v>
      </c>
      <c r="H5090">
        <v>2091</v>
      </c>
    </row>
    <row r="5091" spans="1:8">
      <c r="A5091">
        <v>11190</v>
      </c>
      <c r="B5091" t="s">
        <v>515</v>
      </c>
      <c r="C5091">
        <v>92</v>
      </c>
      <c r="D5091" t="s">
        <v>831</v>
      </c>
      <c r="E5091">
        <v>870</v>
      </c>
      <c r="F5091" s="48" t="str">
        <f t="shared" si="79"/>
        <v>Tỉnh Hưng YênThành phố Hưng YênXã Liên Phương</v>
      </c>
      <c r="G5091" t="s">
        <v>1364</v>
      </c>
      <c r="H5091">
        <v>2092</v>
      </c>
    </row>
    <row r="5092" spans="1:8">
      <c r="A5092">
        <v>11191</v>
      </c>
      <c r="B5092" t="s">
        <v>515</v>
      </c>
      <c r="C5092">
        <v>92</v>
      </c>
      <c r="D5092" t="s">
        <v>831</v>
      </c>
      <c r="E5092">
        <v>870</v>
      </c>
      <c r="F5092" s="48" t="str">
        <f t="shared" si="79"/>
        <v>Tỉnh Hưng YênThành phố Hưng YênXã Bảo Khê</v>
      </c>
      <c r="G5092" t="s">
        <v>3193</v>
      </c>
      <c r="H5092">
        <v>2093</v>
      </c>
    </row>
    <row r="5093" spans="1:8">
      <c r="A5093">
        <v>11192</v>
      </c>
      <c r="B5093" t="s">
        <v>515</v>
      </c>
      <c r="C5093">
        <v>92</v>
      </c>
      <c r="D5093" t="s">
        <v>831</v>
      </c>
      <c r="E5093">
        <v>870</v>
      </c>
      <c r="F5093" s="48" t="str">
        <f t="shared" si="79"/>
        <v>Tỉnh Hưng YênThành phố Hưng YênPhường Hồng Châu</v>
      </c>
      <c r="G5093" t="s">
        <v>3194</v>
      </c>
      <c r="H5093">
        <v>2094</v>
      </c>
    </row>
    <row r="5094" spans="1:8">
      <c r="A5094">
        <v>11193</v>
      </c>
      <c r="B5094" t="s">
        <v>515</v>
      </c>
      <c r="C5094">
        <v>92</v>
      </c>
      <c r="D5094" t="s">
        <v>831</v>
      </c>
      <c r="E5094">
        <v>870</v>
      </c>
      <c r="F5094" s="48" t="str">
        <f t="shared" si="79"/>
        <v>Tỉnh Hưng YênThành phố Hưng YênPhường Quang Trung</v>
      </c>
      <c r="G5094" t="s">
        <v>1904</v>
      </c>
      <c r="H5094">
        <v>2095</v>
      </c>
    </row>
    <row r="5095" spans="1:8">
      <c r="A5095">
        <v>11194</v>
      </c>
      <c r="B5095" t="s">
        <v>515</v>
      </c>
      <c r="C5095">
        <v>92</v>
      </c>
      <c r="D5095" t="s">
        <v>831</v>
      </c>
      <c r="E5095">
        <v>870</v>
      </c>
      <c r="F5095" s="48" t="str">
        <f t="shared" si="79"/>
        <v>Tỉnh Hưng YênThành phố Hưng YênXã Hồng Nam</v>
      </c>
      <c r="G5095" t="s">
        <v>1397</v>
      </c>
      <c r="H5095">
        <v>2096</v>
      </c>
    </row>
    <row r="5096" spans="1:8">
      <c r="A5096">
        <v>11195</v>
      </c>
      <c r="B5096" t="s">
        <v>515</v>
      </c>
      <c r="C5096">
        <v>92</v>
      </c>
      <c r="D5096" t="s">
        <v>834</v>
      </c>
      <c r="E5096">
        <v>873</v>
      </c>
      <c r="F5096" s="48" t="str">
        <f t="shared" si="79"/>
        <v>Tỉnh Hưng YênHuyện Yên MỹThị trấn Yên Mỹ</v>
      </c>
      <c r="G5096" t="s">
        <v>3195</v>
      </c>
      <c r="H5096">
        <v>2097</v>
      </c>
    </row>
    <row r="5097" spans="1:8">
      <c r="A5097">
        <v>11196</v>
      </c>
      <c r="B5097" t="s">
        <v>515</v>
      </c>
      <c r="C5097">
        <v>92</v>
      </c>
      <c r="D5097" t="s">
        <v>834</v>
      </c>
      <c r="E5097">
        <v>873</v>
      </c>
      <c r="F5097" s="48" t="str">
        <f t="shared" si="79"/>
        <v>Tỉnh Hưng YênHuyện Yên MỹXã Yên Hòa</v>
      </c>
      <c r="G5097" t="s">
        <v>2688</v>
      </c>
      <c r="H5097">
        <v>2098</v>
      </c>
    </row>
    <row r="5098" spans="1:8">
      <c r="A5098">
        <v>11197</v>
      </c>
      <c r="B5098" t="s">
        <v>515</v>
      </c>
      <c r="C5098">
        <v>92</v>
      </c>
      <c r="D5098" t="s">
        <v>834</v>
      </c>
      <c r="E5098">
        <v>873</v>
      </c>
      <c r="F5098" s="48" t="str">
        <f t="shared" si="79"/>
        <v>Tỉnh Hưng YênHuyện Yên MỹXã Ngọc Long</v>
      </c>
      <c r="G5098" t="s">
        <v>3196</v>
      </c>
      <c r="H5098">
        <v>2099</v>
      </c>
    </row>
    <row r="5099" spans="1:8">
      <c r="A5099">
        <v>11198</v>
      </c>
      <c r="B5099" t="s">
        <v>515</v>
      </c>
      <c r="C5099">
        <v>92</v>
      </c>
      <c r="D5099" t="s">
        <v>834</v>
      </c>
      <c r="E5099">
        <v>873</v>
      </c>
      <c r="F5099" s="48" t="str">
        <f t="shared" si="79"/>
        <v>Tỉnh Hưng YênHuyện Yên MỹXã Việt Cường</v>
      </c>
      <c r="G5099" t="s">
        <v>3197</v>
      </c>
      <c r="H5099">
        <v>2100</v>
      </c>
    </row>
    <row r="5100" spans="1:8">
      <c r="A5100">
        <v>11199</v>
      </c>
      <c r="B5100" t="s">
        <v>515</v>
      </c>
      <c r="C5100">
        <v>92</v>
      </c>
      <c r="D5100" t="s">
        <v>834</v>
      </c>
      <c r="E5100">
        <v>873</v>
      </c>
      <c r="F5100" s="48" t="str">
        <f t="shared" si="79"/>
        <v>Tỉnh Hưng YênHuyện Yên MỹXã Đồng Than</v>
      </c>
      <c r="G5100" t="s">
        <v>3198</v>
      </c>
      <c r="H5100">
        <v>2101</v>
      </c>
    </row>
    <row r="5101" spans="1:8">
      <c r="A5101">
        <v>11200</v>
      </c>
      <c r="B5101" t="s">
        <v>515</v>
      </c>
      <c r="C5101">
        <v>92</v>
      </c>
      <c r="D5101" t="s">
        <v>834</v>
      </c>
      <c r="E5101">
        <v>873</v>
      </c>
      <c r="F5101" s="48" t="str">
        <f t="shared" si="79"/>
        <v>Tỉnh Hưng YênHuyện Yên MỹXã Hoàn Long</v>
      </c>
      <c r="G5101" t="s">
        <v>3199</v>
      </c>
      <c r="H5101">
        <v>2102</v>
      </c>
    </row>
    <row r="5102" spans="1:8">
      <c r="A5102">
        <v>11201</v>
      </c>
      <c r="B5102" t="s">
        <v>515</v>
      </c>
      <c r="C5102">
        <v>92</v>
      </c>
      <c r="D5102" t="s">
        <v>834</v>
      </c>
      <c r="E5102">
        <v>873</v>
      </c>
      <c r="F5102" s="48" t="str">
        <f t="shared" si="79"/>
        <v>Tỉnh Hưng YênHuyện Yên MỹXã Yên Phú</v>
      </c>
      <c r="G5102" t="s">
        <v>2723</v>
      </c>
      <c r="H5102">
        <v>2103</v>
      </c>
    </row>
    <row r="5103" spans="1:8">
      <c r="A5103">
        <v>11202</v>
      </c>
      <c r="B5103" t="s">
        <v>515</v>
      </c>
      <c r="C5103">
        <v>92</v>
      </c>
      <c r="D5103" t="s">
        <v>834</v>
      </c>
      <c r="E5103">
        <v>873</v>
      </c>
      <c r="F5103" s="48" t="str">
        <f t="shared" si="79"/>
        <v>Tỉnh Hưng YênHuyện Yên MỹXã Giai Phạm</v>
      </c>
      <c r="G5103" t="s">
        <v>3200</v>
      </c>
      <c r="H5103">
        <v>2104</v>
      </c>
    </row>
    <row r="5104" spans="1:8">
      <c r="A5104">
        <v>11203</v>
      </c>
      <c r="B5104" t="s">
        <v>515</v>
      </c>
      <c r="C5104">
        <v>92</v>
      </c>
      <c r="D5104" t="s">
        <v>834</v>
      </c>
      <c r="E5104">
        <v>873</v>
      </c>
      <c r="F5104" s="48" t="str">
        <f t="shared" si="79"/>
        <v>Tỉnh Hưng YênHuyện Yên MỹXã Trung Hòa</v>
      </c>
      <c r="G5104" t="s">
        <v>2826</v>
      </c>
      <c r="H5104">
        <v>2105</v>
      </c>
    </row>
    <row r="5105" spans="1:8">
      <c r="A5105">
        <v>11204</v>
      </c>
      <c r="B5105" t="s">
        <v>515</v>
      </c>
      <c r="C5105">
        <v>92</v>
      </c>
      <c r="D5105" t="s">
        <v>834</v>
      </c>
      <c r="E5105">
        <v>873</v>
      </c>
      <c r="F5105" s="48" t="str">
        <f t="shared" si="79"/>
        <v>Tỉnh Hưng YênHuyện Yên MỹXã Lý Thường Kiệt</v>
      </c>
      <c r="G5105" t="s">
        <v>3201</v>
      </c>
      <c r="H5105">
        <v>2106</v>
      </c>
    </row>
    <row r="5106" spans="1:8">
      <c r="A5106">
        <v>11205</v>
      </c>
      <c r="B5106" t="s">
        <v>515</v>
      </c>
      <c r="C5106">
        <v>92</v>
      </c>
      <c r="D5106" t="s">
        <v>834</v>
      </c>
      <c r="E5106">
        <v>873</v>
      </c>
      <c r="F5106" s="48" t="str">
        <f t="shared" si="79"/>
        <v>Tỉnh Hưng YênHuyện Yên MỹXã Tân Lập</v>
      </c>
      <c r="G5106" t="s">
        <v>1699</v>
      </c>
      <c r="H5106">
        <v>2107</v>
      </c>
    </row>
    <row r="5107" spans="1:8">
      <c r="A5107">
        <v>11206</v>
      </c>
      <c r="B5107" t="s">
        <v>515</v>
      </c>
      <c r="C5107">
        <v>92</v>
      </c>
      <c r="D5107" t="s">
        <v>834</v>
      </c>
      <c r="E5107">
        <v>873</v>
      </c>
      <c r="F5107" s="48" t="str">
        <f t="shared" si="79"/>
        <v>Tỉnh Hưng YênHuyện Yên MỹXã Thanh Long</v>
      </c>
      <c r="G5107" t="s">
        <v>3068</v>
      </c>
      <c r="H5107">
        <v>2108</v>
      </c>
    </row>
    <row r="5108" spans="1:8">
      <c r="A5108">
        <v>11207</v>
      </c>
      <c r="B5108" t="s">
        <v>515</v>
      </c>
      <c r="C5108">
        <v>92</v>
      </c>
      <c r="D5108" t="s">
        <v>834</v>
      </c>
      <c r="E5108">
        <v>873</v>
      </c>
      <c r="F5108" s="48" t="str">
        <f t="shared" si="79"/>
        <v>Tỉnh Hưng YênHuyện Yên MỹXã Nghĩa Hiệp</v>
      </c>
      <c r="G5108" t="s">
        <v>3202</v>
      </c>
      <c r="H5108">
        <v>2109</v>
      </c>
    </row>
    <row r="5109" spans="1:8">
      <c r="A5109">
        <v>11208</v>
      </c>
      <c r="B5109" t="s">
        <v>515</v>
      </c>
      <c r="C5109">
        <v>92</v>
      </c>
      <c r="D5109" t="s">
        <v>834</v>
      </c>
      <c r="E5109">
        <v>873</v>
      </c>
      <c r="F5109" s="48" t="str">
        <f t="shared" si="79"/>
        <v>Tỉnh Hưng YênHuyện Yên MỹXã Liêu Xá</v>
      </c>
      <c r="G5109" t="s">
        <v>3203</v>
      </c>
      <c r="H5109">
        <v>2110</v>
      </c>
    </row>
    <row r="5110" spans="1:8">
      <c r="A5110">
        <v>11209</v>
      </c>
      <c r="B5110" t="s">
        <v>515</v>
      </c>
      <c r="C5110">
        <v>92</v>
      </c>
      <c r="D5110" t="s">
        <v>834</v>
      </c>
      <c r="E5110">
        <v>873</v>
      </c>
      <c r="F5110" s="48" t="str">
        <f t="shared" si="79"/>
        <v>Tỉnh Hưng YênHuyện Yên MỹXã Trung Hưng</v>
      </c>
      <c r="G5110" t="s">
        <v>2014</v>
      </c>
      <c r="H5110">
        <v>2111</v>
      </c>
    </row>
    <row r="5111" spans="1:8">
      <c r="A5111">
        <v>11210</v>
      </c>
      <c r="B5111" t="s">
        <v>515</v>
      </c>
      <c r="C5111">
        <v>92</v>
      </c>
      <c r="D5111" t="s">
        <v>834</v>
      </c>
      <c r="E5111">
        <v>873</v>
      </c>
      <c r="F5111" s="48" t="str">
        <f t="shared" si="79"/>
        <v>Tỉnh Hưng YênHuyện Yên MỹXã Minh Châu</v>
      </c>
      <c r="G5111" t="s">
        <v>2552</v>
      </c>
      <c r="H5111">
        <v>2112</v>
      </c>
    </row>
    <row r="5112" spans="1:8">
      <c r="A5112">
        <v>11211</v>
      </c>
      <c r="B5112" t="s">
        <v>515</v>
      </c>
      <c r="C5112">
        <v>92</v>
      </c>
      <c r="D5112" t="s">
        <v>834</v>
      </c>
      <c r="E5112">
        <v>873</v>
      </c>
      <c r="F5112" s="48" t="str">
        <f t="shared" si="79"/>
        <v>Tỉnh Hưng YênHuyện Yên MỹXã Tân Việt</v>
      </c>
      <c r="G5112" t="s">
        <v>2502</v>
      </c>
      <c r="H5112">
        <v>2113</v>
      </c>
    </row>
    <row r="5113" spans="1:8">
      <c r="A5113">
        <v>11212</v>
      </c>
      <c r="B5113" t="s">
        <v>515</v>
      </c>
      <c r="C5113">
        <v>92</v>
      </c>
      <c r="D5113" t="s">
        <v>835</v>
      </c>
      <c r="E5113">
        <v>874</v>
      </c>
      <c r="F5113" s="48" t="str">
        <f t="shared" si="79"/>
        <v>Tỉnh Hưng YênHuyện Mỹ HàoThị trấn Bần Yên Nhân</v>
      </c>
      <c r="G5113" t="s">
        <v>3204</v>
      </c>
      <c r="H5113">
        <v>2114</v>
      </c>
    </row>
    <row r="5114" spans="1:8">
      <c r="A5114">
        <v>11213</v>
      </c>
      <c r="B5114" t="s">
        <v>515</v>
      </c>
      <c r="C5114">
        <v>92</v>
      </c>
      <c r="D5114" t="s">
        <v>835</v>
      </c>
      <c r="E5114">
        <v>874</v>
      </c>
      <c r="F5114" s="48" t="str">
        <f t="shared" si="79"/>
        <v>Tỉnh Hưng YênHuyện Mỹ HàoXã Cẩm Xá</v>
      </c>
      <c r="G5114" t="s">
        <v>3205</v>
      </c>
      <c r="H5114">
        <v>2115</v>
      </c>
    </row>
    <row r="5115" spans="1:8">
      <c r="A5115">
        <v>11214</v>
      </c>
      <c r="B5115" t="s">
        <v>515</v>
      </c>
      <c r="C5115">
        <v>92</v>
      </c>
      <c r="D5115" t="s">
        <v>835</v>
      </c>
      <c r="E5115">
        <v>874</v>
      </c>
      <c r="F5115" s="48" t="str">
        <f t="shared" si="79"/>
        <v>Tỉnh Hưng YênHuyện Mỹ HàoXã Dương Quang</v>
      </c>
      <c r="G5115" t="s">
        <v>1934</v>
      </c>
      <c r="H5115">
        <v>2116</v>
      </c>
    </row>
    <row r="5116" spans="1:8">
      <c r="A5116">
        <v>11215</v>
      </c>
      <c r="B5116" t="s">
        <v>515</v>
      </c>
      <c r="C5116">
        <v>92</v>
      </c>
      <c r="D5116" t="s">
        <v>835</v>
      </c>
      <c r="E5116">
        <v>874</v>
      </c>
      <c r="F5116" s="48" t="str">
        <f t="shared" si="79"/>
        <v>Tỉnh Hưng YênHuyện Mỹ HàoXã Dị Sử</v>
      </c>
      <c r="G5116" t="s">
        <v>3206</v>
      </c>
      <c r="H5116">
        <v>2117</v>
      </c>
    </row>
    <row r="5117" spans="1:8">
      <c r="A5117">
        <v>11216</v>
      </c>
      <c r="B5117" t="s">
        <v>515</v>
      </c>
      <c r="C5117">
        <v>92</v>
      </c>
      <c r="D5117" t="s">
        <v>835</v>
      </c>
      <c r="E5117">
        <v>874</v>
      </c>
      <c r="F5117" s="48" t="str">
        <f t="shared" si="79"/>
        <v>Tỉnh Hưng YênHuyện Mỹ HàoXã Minh Đức</v>
      </c>
      <c r="G5117" t="s">
        <v>3207</v>
      </c>
      <c r="H5117">
        <v>2118</v>
      </c>
    </row>
    <row r="5118" spans="1:8">
      <c r="A5118">
        <v>11217</v>
      </c>
      <c r="B5118" t="s">
        <v>515</v>
      </c>
      <c r="C5118">
        <v>92</v>
      </c>
      <c r="D5118" t="s">
        <v>835</v>
      </c>
      <c r="E5118">
        <v>874</v>
      </c>
      <c r="F5118" s="48" t="str">
        <f t="shared" si="79"/>
        <v>Tỉnh Hưng YênHuyện Mỹ HàoXã Hòa Phong</v>
      </c>
      <c r="G5118" t="s">
        <v>3208</v>
      </c>
      <c r="H5118">
        <v>2119</v>
      </c>
    </row>
    <row r="5119" spans="1:8">
      <c r="A5119">
        <v>11218</v>
      </c>
      <c r="B5119" t="s">
        <v>515</v>
      </c>
      <c r="C5119">
        <v>92</v>
      </c>
      <c r="D5119" t="s">
        <v>835</v>
      </c>
      <c r="E5119">
        <v>874</v>
      </c>
      <c r="F5119" s="48" t="str">
        <f t="shared" si="79"/>
        <v>Tỉnh Hưng YênHuyện Mỹ HàoXã Phan Đình Phùng</v>
      </c>
      <c r="G5119" t="s">
        <v>3209</v>
      </c>
      <c r="H5119">
        <v>2120</v>
      </c>
    </row>
    <row r="5120" spans="1:8">
      <c r="A5120">
        <v>11219</v>
      </c>
      <c r="B5120" t="s">
        <v>515</v>
      </c>
      <c r="C5120">
        <v>92</v>
      </c>
      <c r="D5120" t="s">
        <v>835</v>
      </c>
      <c r="E5120">
        <v>874</v>
      </c>
      <c r="F5120" s="48" t="str">
        <f t="shared" si="79"/>
        <v>Tỉnh Hưng YênHuyện Mỹ HàoXã Hưng Long</v>
      </c>
      <c r="G5120" t="s">
        <v>3210</v>
      </c>
      <c r="H5120">
        <v>2121</v>
      </c>
    </row>
    <row r="5121" spans="1:8">
      <c r="A5121">
        <v>11220</v>
      </c>
      <c r="B5121" t="s">
        <v>515</v>
      </c>
      <c r="C5121">
        <v>92</v>
      </c>
      <c r="D5121" t="s">
        <v>835</v>
      </c>
      <c r="E5121">
        <v>874</v>
      </c>
      <c r="F5121" s="48" t="str">
        <f t="shared" si="79"/>
        <v>Tỉnh Hưng YênHuyện Mỹ HàoXã Phùng Chí Kiên</v>
      </c>
      <c r="G5121" t="s">
        <v>3211</v>
      </c>
      <c r="H5121">
        <v>2122</v>
      </c>
    </row>
    <row r="5122" spans="1:8">
      <c r="A5122">
        <v>11221</v>
      </c>
      <c r="B5122" t="s">
        <v>515</v>
      </c>
      <c r="C5122">
        <v>92</v>
      </c>
      <c r="D5122" t="s">
        <v>835</v>
      </c>
      <c r="E5122">
        <v>874</v>
      </c>
      <c r="F5122" s="48" t="str">
        <f t="shared" ref="F5122:F5185" si="80">B5122&amp;D5122&amp;G5122</f>
        <v>Tỉnh Hưng YênHuyện Mỹ HàoXã Nhân Hòa</v>
      </c>
      <c r="G5122" t="s">
        <v>2309</v>
      </c>
      <c r="H5122">
        <v>2123</v>
      </c>
    </row>
    <row r="5123" spans="1:8">
      <c r="A5123">
        <v>11222</v>
      </c>
      <c r="B5123" t="s">
        <v>515</v>
      </c>
      <c r="C5123">
        <v>92</v>
      </c>
      <c r="D5123" t="s">
        <v>835</v>
      </c>
      <c r="E5123">
        <v>874</v>
      </c>
      <c r="F5123" s="48" t="str">
        <f t="shared" si="80"/>
        <v>Tỉnh Hưng YênHuyện Mỹ HàoXã Bạch Sam</v>
      </c>
      <c r="G5123" t="s">
        <v>3212</v>
      </c>
      <c r="H5123">
        <v>2124</v>
      </c>
    </row>
    <row r="5124" spans="1:8">
      <c r="A5124">
        <v>11223</v>
      </c>
      <c r="B5124" t="s">
        <v>515</v>
      </c>
      <c r="C5124">
        <v>92</v>
      </c>
      <c r="D5124" t="s">
        <v>835</v>
      </c>
      <c r="E5124">
        <v>874</v>
      </c>
      <c r="F5124" s="48" t="str">
        <f t="shared" si="80"/>
        <v>Tỉnh Hưng YênHuyện Mỹ HàoXã Xuân Dục</v>
      </c>
      <c r="G5124" t="s">
        <v>3213</v>
      </c>
      <c r="H5124">
        <v>2125</v>
      </c>
    </row>
    <row r="5125" spans="1:8">
      <c r="A5125">
        <v>11224</v>
      </c>
      <c r="B5125" t="s">
        <v>515</v>
      </c>
      <c r="C5125">
        <v>92</v>
      </c>
      <c r="D5125" t="s">
        <v>835</v>
      </c>
      <c r="E5125">
        <v>874</v>
      </c>
      <c r="F5125" s="48" t="str">
        <f t="shared" si="80"/>
        <v>Tỉnh Hưng YênHuyện Mỹ HàoXã Ngọc Lâm</v>
      </c>
      <c r="G5125" t="s">
        <v>3214</v>
      </c>
      <c r="H5125">
        <v>2126</v>
      </c>
    </row>
    <row r="5126" spans="1:8">
      <c r="A5126">
        <v>11225</v>
      </c>
      <c r="B5126" t="s">
        <v>515</v>
      </c>
      <c r="C5126">
        <v>92</v>
      </c>
      <c r="D5126" t="s">
        <v>833</v>
      </c>
      <c r="E5126">
        <v>872</v>
      </c>
      <c r="F5126" s="48" t="str">
        <f t="shared" si="80"/>
        <v>Tỉnh Hưng YênHuyện Văn GiangThị trấn Văn Giang</v>
      </c>
      <c r="G5126" t="s">
        <v>3215</v>
      </c>
      <c r="H5126">
        <v>2127</v>
      </c>
    </row>
    <row r="5127" spans="1:8">
      <c r="A5127">
        <v>11226</v>
      </c>
      <c r="B5127" t="s">
        <v>515</v>
      </c>
      <c r="C5127">
        <v>92</v>
      </c>
      <c r="D5127" t="s">
        <v>833</v>
      </c>
      <c r="E5127">
        <v>872</v>
      </c>
      <c r="F5127" s="48" t="str">
        <f t="shared" si="80"/>
        <v>Tỉnh Hưng YênHuyện Văn GiangXã Phụng Công</v>
      </c>
      <c r="G5127" t="s">
        <v>3216</v>
      </c>
      <c r="H5127">
        <v>2128</v>
      </c>
    </row>
    <row r="5128" spans="1:8">
      <c r="A5128">
        <v>11227</v>
      </c>
      <c r="B5128" t="s">
        <v>515</v>
      </c>
      <c r="C5128">
        <v>92</v>
      </c>
      <c r="D5128" t="s">
        <v>833</v>
      </c>
      <c r="E5128">
        <v>872</v>
      </c>
      <c r="F5128" s="48" t="str">
        <f t="shared" si="80"/>
        <v>Tỉnh Hưng YênHuyện Văn GiangXã Vĩnh Khúc</v>
      </c>
      <c r="G5128" t="s">
        <v>3217</v>
      </c>
      <c r="H5128">
        <v>2129</v>
      </c>
    </row>
    <row r="5129" spans="1:8">
      <c r="A5129">
        <v>11228</v>
      </c>
      <c r="B5129" t="s">
        <v>515</v>
      </c>
      <c r="C5129">
        <v>92</v>
      </c>
      <c r="D5129" t="s">
        <v>833</v>
      </c>
      <c r="E5129">
        <v>872</v>
      </c>
      <c r="F5129" s="48" t="str">
        <f t="shared" si="80"/>
        <v>Tỉnh Hưng YênHuyện Văn GiangXã Liên Nghĩa</v>
      </c>
      <c r="G5129" t="s">
        <v>3218</v>
      </c>
      <c r="H5129">
        <v>2130</v>
      </c>
    </row>
    <row r="5130" spans="1:8">
      <c r="A5130">
        <v>11229</v>
      </c>
      <c r="B5130" t="s">
        <v>515</v>
      </c>
      <c r="C5130">
        <v>92</v>
      </c>
      <c r="D5130" t="s">
        <v>833</v>
      </c>
      <c r="E5130">
        <v>872</v>
      </c>
      <c r="F5130" s="48" t="str">
        <f t="shared" si="80"/>
        <v>Tỉnh Hưng YênHuyện Văn GiangXã Tân Tiến</v>
      </c>
      <c r="G5130" t="s">
        <v>1316</v>
      </c>
      <c r="H5130">
        <v>2131</v>
      </c>
    </row>
    <row r="5131" spans="1:8">
      <c r="A5131">
        <v>11230</v>
      </c>
      <c r="B5131" t="s">
        <v>515</v>
      </c>
      <c r="C5131">
        <v>92</v>
      </c>
      <c r="D5131" t="s">
        <v>833</v>
      </c>
      <c r="E5131">
        <v>872</v>
      </c>
      <c r="F5131" s="48" t="str">
        <f t="shared" si="80"/>
        <v>Tỉnh Hưng YênHuyện Văn GiangXã Long Hưng</v>
      </c>
      <c r="G5131" t="s">
        <v>3219</v>
      </c>
      <c r="H5131">
        <v>2132</v>
      </c>
    </row>
    <row r="5132" spans="1:8">
      <c r="A5132">
        <v>11231</v>
      </c>
      <c r="B5132" t="s">
        <v>515</v>
      </c>
      <c r="C5132">
        <v>92</v>
      </c>
      <c r="D5132" t="s">
        <v>833</v>
      </c>
      <c r="E5132">
        <v>872</v>
      </c>
      <c r="F5132" s="48" t="str">
        <f t="shared" si="80"/>
        <v>Tỉnh Hưng YênHuyện Văn GiangXã Cửu Cao</v>
      </c>
      <c r="G5132" t="s">
        <v>3220</v>
      </c>
      <c r="H5132">
        <v>2133</v>
      </c>
    </row>
    <row r="5133" spans="1:8">
      <c r="A5133">
        <v>11232</v>
      </c>
      <c r="B5133" t="s">
        <v>515</v>
      </c>
      <c r="C5133">
        <v>92</v>
      </c>
      <c r="D5133" t="s">
        <v>833</v>
      </c>
      <c r="E5133">
        <v>872</v>
      </c>
      <c r="F5133" s="48" t="str">
        <f t="shared" si="80"/>
        <v>Tỉnh Hưng YênHuyện Văn GiangXã Xuân Quan</v>
      </c>
      <c r="G5133" t="s">
        <v>3221</v>
      </c>
      <c r="H5133">
        <v>2134</v>
      </c>
    </row>
    <row r="5134" spans="1:8">
      <c r="A5134">
        <v>11233</v>
      </c>
      <c r="B5134" t="s">
        <v>515</v>
      </c>
      <c r="C5134">
        <v>92</v>
      </c>
      <c r="D5134" t="s">
        <v>833</v>
      </c>
      <c r="E5134">
        <v>872</v>
      </c>
      <c r="F5134" s="48" t="str">
        <f t="shared" si="80"/>
        <v>Tỉnh Hưng YênHuyện Văn GiangXã Thắng Lợi</v>
      </c>
      <c r="G5134" t="s">
        <v>1362</v>
      </c>
      <c r="H5134">
        <v>2135</v>
      </c>
    </row>
    <row r="5135" spans="1:8">
      <c r="A5135">
        <v>11234</v>
      </c>
      <c r="B5135" t="s">
        <v>515</v>
      </c>
      <c r="C5135">
        <v>92</v>
      </c>
      <c r="D5135" t="s">
        <v>833</v>
      </c>
      <c r="E5135">
        <v>872</v>
      </c>
      <c r="F5135" s="48" t="str">
        <f t="shared" si="80"/>
        <v>Tỉnh Hưng YênHuyện Văn GiangXã Nghĩa Trụ</v>
      </c>
      <c r="G5135" t="s">
        <v>3222</v>
      </c>
      <c r="H5135">
        <v>2136</v>
      </c>
    </row>
    <row r="5136" spans="1:8">
      <c r="A5136">
        <v>11235</v>
      </c>
      <c r="B5136" t="s">
        <v>515</v>
      </c>
      <c r="C5136">
        <v>92</v>
      </c>
      <c r="D5136" t="s">
        <v>833</v>
      </c>
      <c r="E5136">
        <v>872</v>
      </c>
      <c r="F5136" s="48" t="str">
        <f t="shared" si="80"/>
        <v>Tỉnh Hưng YênHuyện Văn GiangXã Mễ Sở</v>
      </c>
      <c r="G5136" t="s">
        <v>3223</v>
      </c>
      <c r="H5136">
        <v>2137</v>
      </c>
    </row>
    <row r="5137" spans="1:8">
      <c r="A5137">
        <v>774</v>
      </c>
      <c r="B5137" t="s">
        <v>547</v>
      </c>
      <c r="C5137">
        <v>108</v>
      </c>
      <c r="D5137" t="s">
        <v>1023</v>
      </c>
      <c r="E5137">
        <v>1064</v>
      </c>
      <c r="F5137" s="48" t="str">
        <f t="shared" si="80"/>
        <v>Tỉnh Khánh HoàThị xã Ninh HòaXã Ninh An</v>
      </c>
      <c r="G5137" t="s">
        <v>4501</v>
      </c>
      <c r="H5137">
        <v>3717</v>
      </c>
    </row>
    <row r="5138" spans="1:8">
      <c r="A5138">
        <v>775</v>
      </c>
      <c r="B5138" t="s">
        <v>547</v>
      </c>
      <c r="C5138">
        <v>108</v>
      </c>
      <c r="D5138" t="s">
        <v>1023</v>
      </c>
      <c r="E5138">
        <v>1064</v>
      </c>
      <c r="F5138" s="48" t="str">
        <f t="shared" si="80"/>
        <v>Tỉnh Khánh HoàThị xã Ninh HòaPhường Ninh Hải</v>
      </c>
      <c r="G5138" t="s">
        <v>4502</v>
      </c>
      <c r="H5138">
        <v>3718</v>
      </c>
    </row>
    <row r="5139" spans="1:8">
      <c r="A5139">
        <v>776</v>
      </c>
      <c r="B5139" t="s">
        <v>547</v>
      </c>
      <c r="C5139">
        <v>108</v>
      </c>
      <c r="D5139" t="s">
        <v>1023</v>
      </c>
      <c r="E5139">
        <v>1064</v>
      </c>
      <c r="F5139" s="48" t="str">
        <f t="shared" si="80"/>
        <v>Tỉnh Khánh HoàThị xã Ninh HòaPhường Ninh Diêm</v>
      </c>
      <c r="G5139" t="s">
        <v>4503</v>
      </c>
      <c r="H5139">
        <v>3719</v>
      </c>
    </row>
    <row r="5140" spans="1:8">
      <c r="A5140">
        <v>777</v>
      </c>
      <c r="B5140" t="s">
        <v>547</v>
      </c>
      <c r="C5140">
        <v>108</v>
      </c>
      <c r="D5140" t="s">
        <v>1023</v>
      </c>
      <c r="E5140">
        <v>1064</v>
      </c>
      <c r="F5140" s="48" t="str">
        <f t="shared" si="80"/>
        <v>Tỉnh Khánh HoàThị xã Ninh HòaXã Ninh Phú</v>
      </c>
      <c r="G5140" t="s">
        <v>4504</v>
      </c>
      <c r="H5140">
        <v>3720</v>
      </c>
    </row>
    <row r="5141" spans="1:8">
      <c r="A5141">
        <v>778</v>
      </c>
      <c r="B5141" t="s">
        <v>547</v>
      </c>
      <c r="C5141">
        <v>108</v>
      </c>
      <c r="D5141" t="s">
        <v>1023</v>
      </c>
      <c r="E5141">
        <v>1064</v>
      </c>
      <c r="F5141" s="48" t="str">
        <f t="shared" si="80"/>
        <v>Tỉnh Khánh HoàThị xã Ninh HòaPhường Ninh Hiệp</v>
      </c>
      <c r="G5141" t="s">
        <v>4505</v>
      </c>
      <c r="H5141">
        <v>3721</v>
      </c>
    </row>
    <row r="5142" spans="1:8">
      <c r="A5142">
        <v>779</v>
      </c>
      <c r="B5142" t="s">
        <v>547</v>
      </c>
      <c r="C5142">
        <v>108</v>
      </c>
      <c r="D5142" t="s">
        <v>1023</v>
      </c>
      <c r="E5142">
        <v>1064</v>
      </c>
      <c r="F5142" s="48" t="str">
        <f t="shared" si="80"/>
        <v>Tỉnh Khánh HoàThị xã Ninh HòaXã Ninh Tây</v>
      </c>
      <c r="G5142" t="s">
        <v>4506</v>
      </c>
      <c r="H5142">
        <v>3722</v>
      </c>
    </row>
    <row r="5143" spans="1:8">
      <c r="A5143">
        <v>780</v>
      </c>
      <c r="B5143" t="s">
        <v>547</v>
      </c>
      <c r="C5143">
        <v>108</v>
      </c>
      <c r="D5143" t="s">
        <v>1023</v>
      </c>
      <c r="E5143">
        <v>1064</v>
      </c>
      <c r="F5143" s="48" t="str">
        <f t="shared" si="80"/>
        <v>Tỉnh Khánh HoàThị xã Ninh HòaXã Ninh Trung</v>
      </c>
      <c r="G5143" t="s">
        <v>4507</v>
      </c>
      <c r="H5143">
        <v>3723</v>
      </c>
    </row>
    <row r="5144" spans="1:8">
      <c r="A5144">
        <v>781</v>
      </c>
      <c r="B5144" t="s">
        <v>547</v>
      </c>
      <c r="C5144">
        <v>108</v>
      </c>
      <c r="D5144" t="s">
        <v>1023</v>
      </c>
      <c r="E5144">
        <v>1064</v>
      </c>
      <c r="F5144" s="48" t="str">
        <f t="shared" si="80"/>
        <v>Tỉnh Khánh HoàThị xã Ninh HòaXã Ninh Sim</v>
      </c>
      <c r="G5144" t="s">
        <v>4508</v>
      </c>
      <c r="H5144">
        <v>3724</v>
      </c>
    </row>
    <row r="5145" spans="1:8">
      <c r="A5145">
        <v>782</v>
      </c>
      <c r="B5145" t="s">
        <v>547</v>
      </c>
      <c r="C5145">
        <v>108</v>
      </c>
      <c r="D5145" t="s">
        <v>1023</v>
      </c>
      <c r="E5145">
        <v>1064</v>
      </c>
      <c r="F5145" s="48" t="str">
        <f t="shared" si="80"/>
        <v>Tỉnh Khánh HoàThị xã Ninh HòaPhường Ninh Đa</v>
      </c>
      <c r="G5145" t="s">
        <v>4509</v>
      </c>
      <c r="H5145">
        <v>3725</v>
      </c>
    </row>
    <row r="5146" spans="1:8">
      <c r="A5146">
        <v>783</v>
      </c>
      <c r="B5146" t="s">
        <v>547</v>
      </c>
      <c r="C5146">
        <v>108</v>
      </c>
      <c r="D5146" t="s">
        <v>1023</v>
      </c>
      <c r="E5146">
        <v>1064</v>
      </c>
      <c r="F5146" s="48" t="str">
        <f t="shared" si="80"/>
        <v>Tỉnh Khánh HoàThị xã Ninh HòaXã Ninh Phụng</v>
      </c>
      <c r="G5146" t="s">
        <v>4510</v>
      </c>
      <c r="H5146">
        <v>3726</v>
      </c>
    </row>
    <row r="5147" spans="1:8">
      <c r="A5147">
        <v>784</v>
      </c>
      <c r="B5147" t="s">
        <v>547</v>
      </c>
      <c r="C5147">
        <v>108</v>
      </c>
      <c r="D5147" t="s">
        <v>1023</v>
      </c>
      <c r="E5147">
        <v>1064</v>
      </c>
      <c r="F5147" s="48" t="str">
        <f t="shared" si="80"/>
        <v>Tỉnh Khánh HoàThị xã Ninh HòaXã Ninh ích</v>
      </c>
      <c r="G5147" t="s">
        <v>4511</v>
      </c>
      <c r="H5147">
        <v>3727</v>
      </c>
    </row>
    <row r="5148" spans="1:8">
      <c r="A5148">
        <v>785</v>
      </c>
      <c r="B5148" t="s">
        <v>547</v>
      </c>
      <c r="C5148">
        <v>108</v>
      </c>
      <c r="D5148" t="s">
        <v>1023</v>
      </c>
      <c r="E5148">
        <v>1064</v>
      </c>
      <c r="F5148" s="48" t="str">
        <f t="shared" si="80"/>
        <v>Tỉnh Khánh HoàThị xã Ninh HòaXã Ninh Sơn</v>
      </c>
      <c r="G5148" t="s">
        <v>4512</v>
      </c>
      <c r="H5148">
        <v>3728</v>
      </c>
    </row>
    <row r="5149" spans="1:8">
      <c r="A5149">
        <v>786</v>
      </c>
      <c r="B5149" t="s">
        <v>547</v>
      </c>
      <c r="C5149">
        <v>108</v>
      </c>
      <c r="D5149" t="s">
        <v>1023</v>
      </c>
      <c r="E5149">
        <v>1064</v>
      </c>
      <c r="F5149" s="48" t="str">
        <f t="shared" si="80"/>
        <v>Tỉnh Khánh HoàThị xã Ninh HòaXã Ninh Đông</v>
      </c>
      <c r="G5149" t="s">
        <v>4513</v>
      </c>
      <c r="H5149">
        <v>3729</v>
      </c>
    </row>
    <row r="5150" spans="1:8">
      <c r="A5150">
        <v>787</v>
      </c>
      <c r="B5150" t="s">
        <v>547</v>
      </c>
      <c r="C5150">
        <v>108</v>
      </c>
      <c r="D5150" t="s">
        <v>1023</v>
      </c>
      <c r="E5150">
        <v>1064</v>
      </c>
      <c r="F5150" s="48" t="str">
        <f t="shared" si="80"/>
        <v>Tỉnh Khánh HoàThị xã Ninh HòaXã Ninh Xuân</v>
      </c>
      <c r="G5150" t="s">
        <v>4514</v>
      </c>
      <c r="H5150">
        <v>3730</v>
      </c>
    </row>
    <row r="5151" spans="1:8">
      <c r="A5151">
        <v>788</v>
      </c>
      <c r="B5151" t="s">
        <v>547</v>
      </c>
      <c r="C5151">
        <v>108</v>
      </c>
      <c r="D5151" t="s">
        <v>1023</v>
      </c>
      <c r="E5151">
        <v>1064</v>
      </c>
      <c r="F5151" s="48" t="str">
        <f t="shared" si="80"/>
        <v>Tỉnh Khánh HoàThị xã Ninh HòaXã Ninh Phước</v>
      </c>
      <c r="G5151" t="s">
        <v>4515</v>
      </c>
      <c r="H5151">
        <v>3731</v>
      </c>
    </row>
    <row r="5152" spans="1:8">
      <c r="A5152">
        <v>789</v>
      </c>
      <c r="B5152" t="s">
        <v>547</v>
      </c>
      <c r="C5152">
        <v>108</v>
      </c>
      <c r="D5152" t="s">
        <v>1023</v>
      </c>
      <c r="E5152">
        <v>1064</v>
      </c>
      <c r="F5152" s="48" t="str">
        <f t="shared" si="80"/>
        <v>Tỉnh Khánh HoàThị xã Ninh HòaXã Ninh Thượng</v>
      </c>
      <c r="G5152" t="s">
        <v>4516</v>
      </c>
      <c r="H5152">
        <v>3732</v>
      </c>
    </row>
    <row r="5153" spans="1:8">
      <c r="A5153">
        <v>790</v>
      </c>
      <c r="B5153" t="s">
        <v>547</v>
      </c>
      <c r="C5153">
        <v>108</v>
      </c>
      <c r="D5153" t="s">
        <v>1023</v>
      </c>
      <c r="E5153">
        <v>1064</v>
      </c>
      <c r="F5153" s="48" t="str">
        <f t="shared" si="80"/>
        <v>Tỉnh Khánh HoàThị xã Ninh HòaXã Ninh Thọ</v>
      </c>
      <c r="G5153" t="s">
        <v>4517</v>
      </c>
      <c r="H5153">
        <v>3733</v>
      </c>
    </row>
    <row r="5154" spans="1:8">
      <c r="A5154">
        <v>791</v>
      </c>
      <c r="B5154" t="s">
        <v>547</v>
      </c>
      <c r="C5154">
        <v>108</v>
      </c>
      <c r="D5154" t="s">
        <v>1023</v>
      </c>
      <c r="E5154">
        <v>1064</v>
      </c>
      <c r="F5154" s="48" t="str">
        <f t="shared" si="80"/>
        <v>Tỉnh Khánh HoàThị xã Ninh HòaXã Ninh Thân</v>
      </c>
      <c r="G5154" t="s">
        <v>4518</v>
      </c>
      <c r="H5154">
        <v>3734</v>
      </c>
    </row>
    <row r="5155" spans="1:8">
      <c r="A5155">
        <v>792</v>
      </c>
      <c r="B5155" t="s">
        <v>547</v>
      </c>
      <c r="C5155">
        <v>108</v>
      </c>
      <c r="D5155" t="s">
        <v>1023</v>
      </c>
      <c r="E5155">
        <v>1064</v>
      </c>
      <c r="F5155" s="48" t="str">
        <f t="shared" si="80"/>
        <v>Tỉnh Khánh HoàThị xã Ninh HòaPhường Ninh Hà</v>
      </c>
      <c r="G5155" t="s">
        <v>4519</v>
      </c>
      <c r="H5155">
        <v>3735</v>
      </c>
    </row>
    <row r="5156" spans="1:8">
      <c r="A5156">
        <v>793</v>
      </c>
      <c r="B5156" t="s">
        <v>547</v>
      </c>
      <c r="C5156">
        <v>108</v>
      </c>
      <c r="D5156" t="s">
        <v>1023</v>
      </c>
      <c r="E5156">
        <v>1064</v>
      </c>
      <c r="F5156" s="48" t="str">
        <f t="shared" si="80"/>
        <v>Tỉnh Khánh HoàThị xã Ninh HòaXã Ninh Bình</v>
      </c>
      <c r="G5156" t="s">
        <v>4520</v>
      </c>
      <c r="H5156">
        <v>3736</v>
      </c>
    </row>
    <row r="5157" spans="1:8">
      <c r="A5157">
        <v>794</v>
      </c>
      <c r="B5157" t="s">
        <v>547</v>
      </c>
      <c r="C5157">
        <v>108</v>
      </c>
      <c r="D5157" t="s">
        <v>1023</v>
      </c>
      <c r="E5157">
        <v>1064</v>
      </c>
      <c r="F5157" s="48" t="str">
        <f t="shared" si="80"/>
        <v>Tỉnh Khánh HoàThị xã Ninh HòaXã Ninh Vân</v>
      </c>
      <c r="G5157" t="s">
        <v>4521</v>
      </c>
      <c r="H5157">
        <v>3737</v>
      </c>
    </row>
    <row r="5158" spans="1:8">
      <c r="A5158">
        <v>795</v>
      </c>
      <c r="B5158" t="s">
        <v>547</v>
      </c>
      <c r="C5158">
        <v>108</v>
      </c>
      <c r="D5158" t="s">
        <v>1023</v>
      </c>
      <c r="E5158">
        <v>1064</v>
      </c>
      <c r="F5158" s="48" t="str">
        <f t="shared" si="80"/>
        <v>Tỉnh Khánh HoàThị xã Ninh HòaPhường Ninh Thủy</v>
      </c>
      <c r="G5158" t="s">
        <v>4522</v>
      </c>
      <c r="H5158">
        <v>3738</v>
      </c>
    </row>
    <row r="5159" spans="1:8">
      <c r="A5159">
        <v>796</v>
      </c>
      <c r="B5159" t="s">
        <v>547</v>
      </c>
      <c r="C5159">
        <v>108</v>
      </c>
      <c r="D5159" t="s">
        <v>1023</v>
      </c>
      <c r="E5159">
        <v>1064</v>
      </c>
      <c r="F5159" s="48" t="str">
        <f t="shared" si="80"/>
        <v>Tỉnh Khánh HoàThị xã Ninh HòaXã Ninh Hưng</v>
      </c>
      <c r="G5159" t="s">
        <v>4523</v>
      </c>
      <c r="H5159">
        <v>3739</v>
      </c>
    </row>
    <row r="5160" spans="1:8">
      <c r="A5160">
        <v>797</v>
      </c>
      <c r="B5160" t="s">
        <v>547</v>
      </c>
      <c r="C5160">
        <v>108</v>
      </c>
      <c r="D5160" t="s">
        <v>1023</v>
      </c>
      <c r="E5160">
        <v>1064</v>
      </c>
      <c r="F5160" s="48" t="str">
        <f t="shared" si="80"/>
        <v>Tỉnh Khánh HoàThị xã Ninh HòaXã Ninh Lộc</v>
      </c>
      <c r="G5160" t="s">
        <v>4524</v>
      </c>
      <c r="H5160">
        <v>3740</v>
      </c>
    </row>
    <row r="5161" spans="1:8">
      <c r="A5161">
        <v>798</v>
      </c>
      <c r="B5161" t="s">
        <v>547</v>
      </c>
      <c r="C5161">
        <v>108</v>
      </c>
      <c r="D5161" t="s">
        <v>1023</v>
      </c>
      <c r="E5161">
        <v>1064</v>
      </c>
      <c r="F5161" s="48" t="str">
        <f t="shared" si="80"/>
        <v>Tỉnh Khánh HoàThị xã Ninh HòaXã Ninh Tân</v>
      </c>
      <c r="G5161" t="s">
        <v>4525</v>
      </c>
      <c r="H5161">
        <v>3741</v>
      </c>
    </row>
    <row r="5162" spans="1:8">
      <c r="A5162">
        <v>799</v>
      </c>
      <c r="B5162" t="s">
        <v>547</v>
      </c>
      <c r="C5162">
        <v>108</v>
      </c>
      <c r="D5162" t="s">
        <v>1023</v>
      </c>
      <c r="E5162">
        <v>1064</v>
      </c>
      <c r="F5162" s="48" t="str">
        <f t="shared" si="80"/>
        <v>Tỉnh Khánh HoàThị xã Ninh HòaXã Ninh Quang</v>
      </c>
      <c r="G5162" t="s">
        <v>4526</v>
      </c>
      <c r="H5162">
        <v>3742</v>
      </c>
    </row>
    <row r="5163" spans="1:8">
      <c r="A5163">
        <v>800</v>
      </c>
      <c r="B5163" t="s">
        <v>547</v>
      </c>
      <c r="C5163">
        <v>108</v>
      </c>
      <c r="D5163" t="s">
        <v>1023</v>
      </c>
      <c r="E5163">
        <v>1064</v>
      </c>
      <c r="F5163" s="48" t="str">
        <f t="shared" si="80"/>
        <v>Tỉnh Khánh HoàThị xã Ninh HòaPhường Ninh Giang</v>
      </c>
      <c r="G5163" t="s">
        <v>4527</v>
      </c>
      <c r="H5163">
        <v>3743</v>
      </c>
    </row>
    <row r="5164" spans="1:8">
      <c r="A5164">
        <v>2437</v>
      </c>
      <c r="B5164" t="s">
        <v>547</v>
      </c>
      <c r="C5164">
        <v>108</v>
      </c>
      <c r="D5164" t="s">
        <v>1024</v>
      </c>
      <c r="E5164">
        <v>1065</v>
      </c>
      <c r="F5164" s="48" t="str">
        <f t="shared" si="80"/>
        <v>Tỉnh Khánh HoàHuyện Khánh VĩnhXã Giang Ly</v>
      </c>
      <c r="G5164" t="s">
        <v>8035</v>
      </c>
      <c r="H5164">
        <v>8674</v>
      </c>
    </row>
    <row r="5165" spans="1:8">
      <c r="A5165">
        <v>2438</v>
      </c>
      <c r="B5165" t="s">
        <v>547</v>
      </c>
      <c r="C5165">
        <v>108</v>
      </c>
      <c r="D5165" t="s">
        <v>1024</v>
      </c>
      <c r="E5165">
        <v>1065</v>
      </c>
      <c r="F5165" s="48" t="str">
        <f t="shared" si="80"/>
        <v>Tỉnh Khánh HoàHuyện Khánh VĩnhXã Khánh Nam</v>
      </c>
      <c r="G5165" t="s">
        <v>8036</v>
      </c>
      <c r="H5165">
        <v>8675</v>
      </c>
    </row>
    <row r="5166" spans="1:8">
      <c r="A5166">
        <v>2439</v>
      </c>
      <c r="B5166" t="s">
        <v>547</v>
      </c>
      <c r="C5166">
        <v>108</v>
      </c>
      <c r="D5166" t="s">
        <v>1024</v>
      </c>
      <c r="E5166">
        <v>1065</v>
      </c>
      <c r="F5166" s="48" t="str">
        <f t="shared" si="80"/>
        <v>Tỉnh Khánh HoàHuyện Khánh VĩnhThị trấn Khánh Vĩnh</v>
      </c>
      <c r="G5166" t="s">
        <v>8037</v>
      </c>
      <c r="H5166">
        <v>8676</v>
      </c>
    </row>
    <row r="5167" spans="1:8">
      <c r="A5167">
        <v>2440</v>
      </c>
      <c r="B5167" t="s">
        <v>547</v>
      </c>
      <c r="C5167">
        <v>108</v>
      </c>
      <c r="D5167" t="s">
        <v>1024</v>
      </c>
      <c r="E5167">
        <v>1065</v>
      </c>
      <c r="F5167" s="48" t="str">
        <f t="shared" si="80"/>
        <v>Tỉnh Khánh HoàHuyện Khánh VĩnhXã Khánh Đông</v>
      </c>
      <c r="G5167" t="s">
        <v>8038</v>
      </c>
      <c r="H5167">
        <v>8677</v>
      </c>
    </row>
    <row r="5168" spans="1:8">
      <c r="A5168">
        <v>2441</v>
      </c>
      <c r="B5168" t="s">
        <v>547</v>
      </c>
      <c r="C5168">
        <v>108</v>
      </c>
      <c r="D5168" t="s">
        <v>1024</v>
      </c>
      <c r="E5168">
        <v>1065</v>
      </c>
      <c r="F5168" s="48" t="str">
        <f t="shared" si="80"/>
        <v>Tỉnh Khánh HoàHuyện Khánh VĩnhXã Khánh Thượng</v>
      </c>
      <c r="G5168" t="s">
        <v>3523</v>
      </c>
      <c r="H5168">
        <v>8678</v>
      </c>
    </row>
    <row r="5169" spans="1:8">
      <c r="A5169">
        <v>2442</v>
      </c>
      <c r="B5169" t="s">
        <v>547</v>
      </c>
      <c r="C5169">
        <v>108</v>
      </c>
      <c r="D5169" t="s">
        <v>1024</v>
      </c>
      <c r="E5169">
        <v>1065</v>
      </c>
      <c r="F5169" s="48" t="str">
        <f t="shared" si="80"/>
        <v>Tỉnh Khánh HoàHuyện Khánh VĩnhXã Khánh Trung</v>
      </c>
      <c r="G5169" t="s">
        <v>6930</v>
      </c>
      <c r="H5169">
        <v>8679</v>
      </c>
    </row>
    <row r="5170" spans="1:8">
      <c r="A5170">
        <v>2443</v>
      </c>
      <c r="B5170" t="s">
        <v>547</v>
      </c>
      <c r="C5170">
        <v>108</v>
      </c>
      <c r="D5170" t="s">
        <v>1024</v>
      </c>
      <c r="E5170">
        <v>1065</v>
      </c>
      <c r="F5170" s="48" t="str">
        <f t="shared" si="80"/>
        <v>Tỉnh Khánh HoàHuyện Khánh VĩnhXã Liên Sang</v>
      </c>
      <c r="G5170" t="s">
        <v>8039</v>
      </c>
      <c r="H5170">
        <v>8680</v>
      </c>
    </row>
    <row r="5171" spans="1:8">
      <c r="A5171">
        <v>2444</v>
      </c>
      <c r="B5171" t="s">
        <v>547</v>
      </c>
      <c r="C5171">
        <v>108</v>
      </c>
      <c r="D5171" t="s">
        <v>1024</v>
      </c>
      <c r="E5171">
        <v>1065</v>
      </c>
      <c r="F5171" s="48" t="str">
        <f t="shared" si="80"/>
        <v>Tỉnh Khánh HoàHuyện Khánh VĩnhXã Khánh Bình</v>
      </c>
      <c r="G5171" t="s">
        <v>7574</v>
      </c>
      <c r="H5171">
        <v>8681</v>
      </c>
    </row>
    <row r="5172" spans="1:8">
      <c r="A5172">
        <v>2445</v>
      </c>
      <c r="B5172" t="s">
        <v>547</v>
      </c>
      <c r="C5172">
        <v>108</v>
      </c>
      <c r="D5172" t="s">
        <v>1024</v>
      </c>
      <c r="E5172">
        <v>1065</v>
      </c>
      <c r="F5172" s="48" t="str">
        <f t="shared" si="80"/>
        <v>Tỉnh Khánh HoàHuyện Khánh VĩnhXã Sông Cầu</v>
      </c>
      <c r="G5172" t="s">
        <v>8040</v>
      </c>
      <c r="H5172">
        <v>8682</v>
      </c>
    </row>
    <row r="5173" spans="1:8">
      <c r="A5173">
        <v>2446</v>
      </c>
      <c r="B5173" t="s">
        <v>547</v>
      </c>
      <c r="C5173">
        <v>108</v>
      </c>
      <c r="D5173" t="s">
        <v>1024</v>
      </c>
      <c r="E5173">
        <v>1065</v>
      </c>
      <c r="F5173" s="48" t="str">
        <f t="shared" si="80"/>
        <v>Tỉnh Khánh HoàHuyện Khánh VĩnhXã Khánh Thành</v>
      </c>
      <c r="G5173" t="s">
        <v>6318</v>
      </c>
      <c r="H5173">
        <v>8683</v>
      </c>
    </row>
    <row r="5174" spans="1:8">
      <c r="A5174">
        <v>2447</v>
      </c>
      <c r="B5174" t="s">
        <v>547</v>
      </c>
      <c r="C5174">
        <v>108</v>
      </c>
      <c r="D5174" t="s">
        <v>1024</v>
      </c>
      <c r="E5174">
        <v>1065</v>
      </c>
      <c r="F5174" s="48" t="str">
        <f t="shared" si="80"/>
        <v>Tỉnh Khánh HoàHuyện Khánh VĩnhXã Khánh Phú</v>
      </c>
      <c r="G5174" t="s">
        <v>6933</v>
      </c>
      <c r="H5174">
        <v>8684</v>
      </c>
    </row>
    <row r="5175" spans="1:8">
      <c r="A5175">
        <v>2448</v>
      </c>
      <c r="B5175" t="s">
        <v>547</v>
      </c>
      <c r="C5175">
        <v>108</v>
      </c>
      <c r="D5175" t="s">
        <v>1024</v>
      </c>
      <c r="E5175">
        <v>1065</v>
      </c>
      <c r="F5175" s="48" t="str">
        <f t="shared" si="80"/>
        <v>Tỉnh Khánh HoàHuyện Khánh VĩnhXã Khánh Hiệp</v>
      </c>
      <c r="G5175" t="s">
        <v>8041</v>
      </c>
      <c r="H5175">
        <v>8685</v>
      </c>
    </row>
    <row r="5176" spans="1:8">
      <c r="A5176">
        <v>2449</v>
      </c>
      <c r="B5176" t="s">
        <v>547</v>
      </c>
      <c r="C5176">
        <v>108</v>
      </c>
      <c r="D5176" t="s">
        <v>1024</v>
      </c>
      <c r="E5176">
        <v>1065</v>
      </c>
      <c r="F5176" s="48" t="str">
        <f t="shared" si="80"/>
        <v>Tỉnh Khánh HoàHuyện Khánh VĩnhXã Cầu Bà</v>
      </c>
      <c r="G5176" t="s">
        <v>8042</v>
      </c>
      <c r="H5176">
        <v>8686</v>
      </c>
    </row>
    <row r="5177" spans="1:8">
      <c r="A5177">
        <v>2450</v>
      </c>
      <c r="B5177" t="s">
        <v>547</v>
      </c>
      <c r="C5177">
        <v>108</v>
      </c>
      <c r="D5177" t="s">
        <v>1024</v>
      </c>
      <c r="E5177">
        <v>1065</v>
      </c>
      <c r="F5177" s="48" t="str">
        <f t="shared" si="80"/>
        <v>Tỉnh Khánh HoàHuyện Khánh VĩnhXã Sơn Thái</v>
      </c>
      <c r="G5177" t="s">
        <v>8043</v>
      </c>
      <c r="H5177">
        <v>8687</v>
      </c>
    </row>
    <row r="5178" spans="1:8">
      <c r="A5178">
        <v>2451</v>
      </c>
      <c r="B5178" t="s">
        <v>547</v>
      </c>
      <c r="C5178">
        <v>108</v>
      </c>
      <c r="D5178" t="s">
        <v>1025</v>
      </c>
      <c r="E5178">
        <v>1066</v>
      </c>
      <c r="F5178" s="48" t="str">
        <f t="shared" si="80"/>
        <v>Tỉnh Khánh HoàHuyện Diên KhánhXã Diên Thọ</v>
      </c>
      <c r="G5178" t="s">
        <v>8044</v>
      </c>
      <c r="H5178">
        <v>8688</v>
      </c>
    </row>
    <row r="5179" spans="1:8">
      <c r="A5179">
        <v>2452</v>
      </c>
      <c r="B5179" t="s">
        <v>547</v>
      </c>
      <c r="C5179">
        <v>108</v>
      </c>
      <c r="D5179" t="s">
        <v>1025</v>
      </c>
      <c r="E5179">
        <v>1066</v>
      </c>
      <c r="F5179" s="48" t="str">
        <f t="shared" si="80"/>
        <v>Tỉnh Khánh HoàHuyện Diên KhánhXã Diên Sơn</v>
      </c>
      <c r="G5179" t="s">
        <v>8045</v>
      </c>
      <c r="H5179">
        <v>8689</v>
      </c>
    </row>
    <row r="5180" spans="1:8">
      <c r="A5180">
        <v>2453</v>
      </c>
      <c r="B5180" t="s">
        <v>547</v>
      </c>
      <c r="C5180">
        <v>108</v>
      </c>
      <c r="D5180" t="s">
        <v>1025</v>
      </c>
      <c r="E5180">
        <v>1066</v>
      </c>
      <c r="F5180" s="48" t="str">
        <f t="shared" si="80"/>
        <v>Tỉnh Khánh HoàHuyện Diên KhánhThị trấn Diên Khánh</v>
      </c>
      <c r="G5180" t="s">
        <v>8046</v>
      </c>
      <c r="H5180">
        <v>8690</v>
      </c>
    </row>
    <row r="5181" spans="1:8">
      <c r="A5181">
        <v>2454</v>
      </c>
      <c r="B5181" t="s">
        <v>547</v>
      </c>
      <c r="C5181">
        <v>108</v>
      </c>
      <c r="D5181" t="s">
        <v>1025</v>
      </c>
      <c r="E5181">
        <v>1066</v>
      </c>
      <c r="F5181" s="48" t="str">
        <f t="shared" si="80"/>
        <v>Tỉnh Khánh HoàHuyện Diên KhánhXã Suối Cát</v>
      </c>
      <c r="G5181" t="s">
        <v>8047</v>
      </c>
      <c r="H5181">
        <v>8691</v>
      </c>
    </row>
    <row r="5182" spans="1:8">
      <c r="A5182">
        <v>2455</v>
      </c>
      <c r="B5182" t="s">
        <v>547</v>
      </c>
      <c r="C5182">
        <v>108</v>
      </c>
      <c r="D5182" t="s">
        <v>1025</v>
      </c>
      <c r="E5182">
        <v>1066</v>
      </c>
      <c r="F5182" s="48" t="str">
        <f t="shared" si="80"/>
        <v>Tỉnh Khánh HoàHuyện Diên KhánhXã Diên Xuân</v>
      </c>
      <c r="G5182" t="s">
        <v>8048</v>
      </c>
      <c r="H5182">
        <v>8692</v>
      </c>
    </row>
    <row r="5183" spans="1:8">
      <c r="A5183">
        <v>2456</v>
      </c>
      <c r="B5183" t="s">
        <v>547</v>
      </c>
      <c r="C5183">
        <v>108</v>
      </c>
      <c r="D5183" t="s">
        <v>1025</v>
      </c>
      <c r="E5183">
        <v>1066</v>
      </c>
      <c r="F5183" s="48" t="str">
        <f t="shared" si="80"/>
        <v>Tỉnh Khánh HoàHuyện Diên KhánhXã Diên Tân</v>
      </c>
      <c r="G5183" t="s">
        <v>8049</v>
      </c>
      <c r="H5183">
        <v>8693</v>
      </c>
    </row>
    <row r="5184" spans="1:8">
      <c r="A5184">
        <v>2457</v>
      </c>
      <c r="B5184" t="s">
        <v>547</v>
      </c>
      <c r="C5184">
        <v>108</v>
      </c>
      <c r="D5184" t="s">
        <v>1025</v>
      </c>
      <c r="E5184">
        <v>1066</v>
      </c>
      <c r="F5184" s="48" t="str">
        <f t="shared" si="80"/>
        <v>Tỉnh Khánh HoàHuyện Diên KhánhXã Diên Toàn</v>
      </c>
      <c r="G5184" t="s">
        <v>8050</v>
      </c>
      <c r="H5184">
        <v>8694</v>
      </c>
    </row>
    <row r="5185" spans="1:8">
      <c r="A5185">
        <v>2458</v>
      </c>
      <c r="B5185" t="s">
        <v>547</v>
      </c>
      <c r="C5185">
        <v>108</v>
      </c>
      <c r="D5185" t="s">
        <v>1025</v>
      </c>
      <c r="E5185">
        <v>1066</v>
      </c>
      <c r="F5185" s="48" t="str">
        <f t="shared" si="80"/>
        <v>Tỉnh Khánh HoàHuyện Diên KhánhXã Diên Phước</v>
      </c>
      <c r="G5185" t="s">
        <v>8051</v>
      </c>
      <c r="H5185">
        <v>8695</v>
      </c>
    </row>
    <row r="5186" spans="1:8">
      <c r="A5186">
        <v>2459</v>
      </c>
      <c r="B5186" t="s">
        <v>547</v>
      </c>
      <c r="C5186">
        <v>108</v>
      </c>
      <c r="D5186" t="s">
        <v>1025</v>
      </c>
      <c r="E5186">
        <v>1066</v>
      </c>
      <c r="F5186" s="48" t="str">
        <f t="shared" ref="F5186:F5249" si="81">B5186&amp;D5186&amp;G5186</f>
        <v>Tỉnh Khánh HoàHuyện Diên KhánhXã Diên Lâm</v>
      </c>
      <c r="G5186" t="s">
        <v>8052</v>
      </c>
      <c r="H5186">
        <v>8696</v>
      </c>
    </row>
    <row r="5187" spans="1:8">
      <c r="A5187">
        <v>2460</v>
      </c>
      <c r="B5187" t="s">
        <v>547</v>
      </c>
      <c r="C5187">
        <v>108</v>
      </c>
      <c r="D5187" t="s">
        <v>1025</v>
      </c>
      <c r="E5187">
        <v>1066</v>
      </c>
      <c r="F5187" s="48" t="str">
        <f t="shared" si="81"/>
        <v>Tỉnh Khánh HoàHuyện Diên KhánhXã Diên Lộc</v>
      </c>
      <c r="G5187" t="s">
        <v>8053</v>
      </c>
      <c r="H5187">
        <v>8697</v>
      </c>
    </row>
    <row r="5188" spans="1:8">
      <c r="A5188">
        <v>2461</v>
      </c>
      <c r="B5188" t="s">
        <v>547</v>
      </c>
      <c r="C5188">
        <v>108</v>
      </c>
      <c r="D5188" t="s">
        <v>1025</v>
      </c>
      <c r="E5188">
        <v>1066</v>
      </c>
      <c r="F5188" s="48" t="str">
        <f t="shared" si="81"/>
        <v>Tỉnh Khánh HoàHuyện Diên KhánhXã Diên Đồng</v>
      </c>
      <c r="G5188" t="s">
        <v>8054</v>
      </c>
      <c r="H5188">
        <v>8698</v>
      </c>
    </row>
    <row r="5189" spans="1:8">
      <c r="A5189">
        <v>2462</v>
      </c>
      <c r="B5189" t="s">
        <v>547</v>
      </c>
      <c r="C5189">
        <v>108</v>
      </c>
      <c r="D5189" t="s">
        <v>1025</v>
      </c>
      <c r="E5189">
        <v>1066</v>
      </c>
      <c r="F5189" s="48" t="str">
        <f t="shared" si="81"/>
        <v>Tỉnh Khánh HoàHuyện Diên KhánhXã Diên Phú</v>
      </c>
      <c r="G5189" t="s">
        <v>4589</v>
      </c>
      <c r="H5189">
        <v>8699</v>
      </c>
    </row>
    <row r="5190" spans="1:8">
      <c r="A5190">
        <v>2463</v>
      </c>
      <c r="B5190" t="s">
        <v>547</v>
      </c>
      <c r="C5190">
        <v>108</v>
      </c>
      <c r="D5190" t="s">
        <v>1025</v>
      </c>
      <c r="E5190">
        <v>1066</v>
      </c>
      <c r="F5190" s="48" t="str">
        <f t="shared" si="81"/>
        <v>Tỉnh Khánh HoàHuyện Diên KhánhXã Diên Bình</v>
      </c>
      <c r="G5190" t="s">
        <v>8055</v>
      </c>
      <c r="H5190">
        <v>8700</v>
      </c>
    </row>
    <row r="5191" spans="1:8">
      <c r="A5191">
        <v>2464</v>
      </c>
      <c r="B5191" t="s">
        <v>547</v>
      </c>
      <c r="C5191">
        <v>108</v>
      </c>
      <c r="D5191" t="s">
        <v>1025</v>
      </c>
      <c r="E5191">
        <v>1066</v>
      </c>
      <c r="F5191" s="48" t="str">
        <f t="shared" si="81"/>
        <v>Tỉnh Khánh HoàHuyện Diên KhánhXã Suối Hiệp</v>
      </c>
      <c r="G5191" t="s">
        <v>8056</v>
      </c>
      <c r="H5191">
        <v>8701</v>
      </c>
    </row>
    <row r="5192" spans="1:8">
      <c r="A5192">
        <v>2465</v>
      </c>
      <c r="B5192" t="s">
        <v>547</v>
      </c>
      <c r="C5192">
        <v>108</v>
      </c>
      <c r="D5192" t="s">
        <v>1025</v>
      </c>
      <c r="E5192">
        <v>1066</v>
      </c>
      <c r="F5192" s="48" t="str">
        <f t="shared" si="81"/>
        <v>Tỉnh Khánh HoàHuyện Diên KhánhXã Diên Hòa</v>
      </c>
      <c r="G5192" t="s">
        <v>8057</v>
      </c>
      <c r="H5192">
        <v>8702</v>
      </c>
    </row>
    <row r="5193" spans="1:8">
      <c r="A5193">
        <v>2466</v>
      </c>
      <c r="B5193" t="s">
        <v>547</v>
      </c>
      <c r="C5193">
        <v>108</v>
      </c>
      <c r="D5193" t="s">
        <v>1025</v>
      </c>
      <c r="E5193">
        <v>1066</v>
      </c>
      <c r="F5193" s="48" t="str">
        <f t="shared" si="81"/>
        <v>Tỉnh Khánh HoàHuyện Diên KhánhXã Diên Điền</v>
      </c>
      <c r="G5193" t="s">
        <v>8058</v>
      </c>
      <c r="H5193">
        <v>8703</v>
      </c>
    </row>
    <row r="5194" spans="1:8">
      <c r="A5194">
        <v>2467</v>
      </c>
      <c r="B5194" t="s">
        <v>547</v>
      </c>
      <c r="C5194">
        <v>108</v>
      </c>
      <c r="D5194" t="s">
        <v>1025</v>
      </c>
      <c r="E5194">
        <v>1066</v>
      </c>
      <c r="F5194" s="48" t="str">
        <f t="shared" si="81"/>
        <v>Tỉnh Khánh HoàHuyện Diên KhánhXã Diên Lạc</v>
      </c>
      <c r="G5194" t="s">
        <v>8059</v>
      </c>
      <c r="H5194">
        <v>8704</v>
      </c>
    </row>
    <row r="5195" spans="1:8">
      <c r="A5195">
        <v>2468</v>
      </c>
      <c r="B5195" t="s">
        <v>547</v>
      </c>
      <c r="C5195">
        <v>108</v>
      </c>
      <c r="D5195" t="s">
        <v>1025</v>
      </c>
      <c r="E5195">
        <v>1066</v>
      </c>
      <c r="F5195" s="48" t="str">
        <f t="shared" si="81"/>
        <v>Tỉnh Khánh HoàHuyện Diên KhánhXã Diên Thạnh</v>
      </c>
      <c r="G5195" t="s">
        <v>8060</v>
      </c>
      <c r="H5195">
        <v>8705</v>
      </c>
    </row>
    <row r="5196" spans="1:8">
      <c r="A5196">
        <v>2469</v>
      </c>
      <c r="B5196" t="s">
        <v>547</v>
      </c>
      <c r="C5196">
        <v>108</v>
      </c>
      <c r="D5196" t="s">
        <v>1025</v>
      </c>
      <c r="E5196">
        <v>1066</v>
      </c>
      <c r="F5196" s="48" t="str">
        <f t="shared" si="81"/>
        <v>Tỉnh Khánh HoàHuyện Diên KhánhXã Diên An</v>
      </c>
      <c r="G5196" t="s">
        <v>8061</v>
      </c>
      <c r="H5196">
        <v>8706</v>
      </c>
    </row>
    <row r="5197" spans="1:8">
      <c r="A5197">
        <v>2470</v>
      </c>
      <c r="B5197" t="s">
        <v>547</v>
      </c>
      <c r="C5197">
        <v>108</v>
      </c>
      <c r="D5197" t="s">
        <v>1025</v>
      </c>
      <c r="E5197">
        <v>1066</v>
      </c>
      <c r="F5197" s="48" t="str">
        <f t="shared" si="81"/>
        <v>Tỉnh Khánh HoàHuyện Diên KhánhXã Suối Tiên</v>
      </c>
      <c r="G5197" t="s">
        <v>8062</v>
      </c>
      <c r="H5197">
        <v>8707</v>
      </c>
    </row>
    <row r="5198" spans="1:8">
      <c r="A5198">
        <v>2471</v>
      </c>
      <c r="B5198" t="s">
        <v>547</v>
      </c>
      <c r="C5198">
        <v>108</v>
      </c>
      <c r="D5198" t="s">
        <v>1025</v>
      </c>
      <c r="E5198">
        <v>1066</v>
      </c>
      <c r="F5198" s="48" t="str">
        <f t="shared" si="81"/>
        <v>Tỉnh Khánh HoàHuyện Diên KhánhXã Suối Tân</v>
      </c>
      <c r="G5198" t="s">
        <v>8063</v>
      </c>
      <c r="H5198">
        <v>8708</v>
      </c>
    </row>
    <row r="5199" spans="1:8">
      <c r="A5199">
        <v>2472</v>
      </c>
      <c r="B5199" t="s">
        <v>547</v>
      </c>
      <c r="C5199">
        <v>108</v>
      </c>
      <c r="D5199" t="s">
        <v>1026</v>
      </c>
      <c r="E5199">
        <v>1067</v>
      </c>
      <c r="F5199" s="48" t="str">
        <f t="shared" si="81"/>
        <v>Tỉnh Khánh HoàHuyện Khánh SơnThị trấn Tô Hạp</v>
      </c>
      <c r="G5199" t="s">
        <v>8064</v>
      </c>
      <c r="H5199">
        <v>8709</v>
      </c>
    </row>
    <row r="5200" spans="1:8">
      <c r="A5200">
        <v>2473</v>
      </c>
      <c r="B5200" t="s">
        <v>547</v>
      </c>
      <c r="C5200">
        <v>108</v>
      </c>
      <c r="D5200" t="s">
        <v>1026</v>
      </c>
      <c r="E5200">
        <v>1067</v>
      </c>
      <c r="F5200" s="48" t="str">
        <f t="shared" si="81"/>
        <v>Tỉnh Khánh HoàHuyện Khánh SơnXã Sơn Lâm</v>
      </c>
      <c r="G5200" t="s">
        <v>6388</v>
      </c>
      <c r="H5200">
        <v>8710</v>
      </c>
    </row>
    <row r="5201" spans="1:8">
      <c r="A5201">
        <v>2474</v>
      </c>
      <c r="B5201" t="s">
        <v>547</v>
      </c>
      <c r="C5201">
        <v>108</v>
      </c>
      <c r="D5201" t="s">
        <v>1026</v>
      </c>
      <c r="E5201">
        <v>1067</v>
      </c>
      <c r="F5201" s="48" t="str">
        <f t="shared" si="81"/>
        <v>Tỉnh Khánh HoàHuyện Khánh SơnXã Thành Sơn</v>
      </c>
      <c r="G5201" t="s">
        <v>5301</v>
      </c>
      <c r="H5201">
        <v>8711</v>
      </c>
    </row>
    <row r="5202" spans="1:8">
      <c r="A5202">
        <v>2475</v>
      </c>
      <c r="B5202" t="s">
        <v>547</v>
      </c>
      <c r="C5202">
        <v>108</v>
      </c>
      <c r="D5202" t="s">
        <v>1026</v>
      </c>
      <c r="E5202">
        <v>1067</v>
      </c>
      <c r="F5202" s="48" t="str">
        <f t="shared" si="81"/>
        <v>Tỉnh Khánh HoàHuyện Khánh SơnXã Ba Cụm Nam</v>
      </c>
      <c r="G5202" t="s">
        <v>8065</v>
      </c>
      <c r="H5202">
        <v>8712</v>
      </c>
    </row>
    <row r="5203" spans="1:8">
      <c r="A5203">
        <v>2476</v>
      </c>
      <c r="B5203" t="s">
        <v>547</v>
      </c>
      <c r="C5203">
        <v>108</v>
      </c>
      <c r="D5203" t="s">
        <v>1026</v>
      </c>
      <c r="E5203">
        <v>1067</v>
      </c>
      <c r="F5203" s="48" t="str">
        <f t="shared" si="81"/>
        <v>Tỉnh Khánh HoàHuyện Khánh SơnXã Sơn Bình</v>
      </c>
      <c r="G5203" t="s">
        <v>3014</v>
      </c>
      <c r="H5203">
        <v>8713</v>
      </c>
    </row>
    <row r="5204" spans="1:8">
      <c r="A5204">
        <v>2477</v>
      </c>
      <c r="B5204" t="s">
        <v>547</v>
      </c>
      <c r="C5204">
        <v>108</v>
      </c>
      <c r="D5204" t="s">
        <v>1026</v>
      </c>
      <c r="E5204">
        <v>1067</v>
      </c>
      <c r="F5204" s="48" t="str">
        <f t="shared" si="81"/>
        <v>Tỉnh Khánh HoàHuyện Khánh SơnXã Sơn Trung</v>
      </c>
      <c r="G5204" t="s">
        <v>6380</v>
      </c>
      <c r="H5204">
        <v>8714</v>
      </c>
    </row>
    <row r="5205" spans="1:8">
      <c r="A5205">
        <v>2478</v>
      </c>
      <c r="B5205" t="s">
        <v>547</v>
      </c>
      <c r="C5205">
        <v>108</v>
      </c>
      <c r="D5205" t="s">
        <v>1026</v>
      </c>
      <c r="E5205">
        <v>1067</v>
      </c>
      <c r="F5205" s="48" t="str">
        <f t="shared" si="81"/>
        <v>Tỉnh Khánh HoàHuyện Khánh SơnXã Sơn Hiệp</v>
      </c>
      <c r="G5205" t="s">
        <v>8066</v>
      </c>
      <c r="H5205">
        <v>8715</v>
      </c>
    </row>
    <row r="5206" spans="1:8">
      <c r="A5206">
        <v>2479</v>
      </c>
      <c r="B5206" t="s">
        <v>547</v>
      </c>
      <c r="C5206">
        <v>108</v>
      </c>
      <c r="D5206" t="s">
        <v>1026</v>
      </c>
      <c r="E5206">
        <v>1067</v>
      </c>
      <c r="F5206" s="48" t="str">
        <f t="shared" si="81"/>
        <v>Tỉnh Khánh HoàHuyện Khánh SơnXã Ba Cụm Bắc</v>
      </c>
      <c r="G5206" t="s">
        <v>8067</v>
      </c>
      <c r="H5206">
        <v>8716</v>
      </c>
    </row>
    <row r="5207" spans="1:8">
      <c r="A5207">
        <v>4485</v>
      </c>
      <c r="B5207" t="s">
        <v>547</v>
      </c>
      <c r="C5207">
        <v>108</v>
      </c>
      <c r="D5207" t="s">
        <v>1020</v>
      </c>
      <c r="E5207">
        <v>1061</v>
      </c>
      <c r="F5207" s="48" t="str">
        <f t="shared" si="81"/>
        <v>Tỉnh Khánh HoàThành phố Nha TrangPhường Vĩnh Hải</v>
      </c>
      <c r="G5207" t="s">
        <v>1810</v>
      </c>
      <c r="H5207">
        <v>528</v>
      </c>
    </row>
    <row r="5208" spans="1:8">
      <c r="A5208">
        <v>4486</v>
      </c>
      <c r="B5208" t="s">
        <v>547</v>
      </c>
      <c r="C5208">
        <v>108</v>
      </c>
      <c r="D5208" t="s">
        <v>1020</v>
      </c>
      <c r="E5208">
        <v>1061</v>
      </c>
      <c r="F5208" s="48" t="str">
        <f t="shared" si="81"/>
        <v>Tỉnh Khánh HoàThành phố Nha TrangPhường Phước Hòa</v>
      </c>
      <c r="G5208" t="s">
        <v>1811</v>
      </c>
      <c r="H5208">
        <v>529</v>
      </c>
    </row>
    <row r="5209" spans="1:8">
      <c r="A5209">
        <v>4487</v>
      </c>
      <c r="B5209" t="s">
        <v>547</v>
      </c>
      <c r="C5209">
        <v>108</v>
      </c>
      <c r="D5209" t="s">
        <v>1020</v>
      </c>
      <c r="E5209">
        <v>1061</v>
      </c>
      <c r="F5209" s="48" t="str">
        <f t="shared" si="81"/>
        <v>Tỉnh Khánh HoàThành phố Nha TrangPhường Phước Tiến</v>
      </c>
      <c r="G5209" t="s">
        <v>1812</v>
      </c>
      <c r="H5209">
        <v>530</v>
      </c>
    </row>
    <row r="5210" spans="1:8">
      <c r="A5210">
        <v>4488</v>
      </c>
      <c r="B5210" t="s">
        <v>547</v>
      </c>
      <c r="C5210">
        <v>108</v>
      </c>
      <c r="D5210" t="s">
        <v>1020</v>
      </c>
      <c r="E5210">
        <v>1061</v>
      </c>
      <c r="F5210" s="48" t="str">
        <f t="shared" si="81"/>
        <v>Tỉnh Khánh HoàThành phố Nha TrangPhường Vĩnh Hoà</v>
      </c>
      <c r="G5210" t="s">
        <v>1813</v>
      </c>
      <c r="H5210">
        <v>531</v>
      </c>
    </row>
    <row r="5211" spans="1:8">
      <c r="A5211">
        <v>4489</v>
      </c>
      <c r="B5211" t="s">
        <v>547</v>
      </c>
      <c r="C5211">
        <v>108</v>
      </c>
      <c r="D5211" t="s">
        <v>1020</v>
      </c>
      <c r="E5211">
        <v>1061</v>
      </c>
      <c r="F5211" s="48" t="str">
        <f t="shared" si="81"/>
        <v>Tỉnh Khánh HoàThành phố Nha TrangPhường Vĩnh Phước</v>
      </c>
      <c r="G5211" t="s">
        <v>1814</v>
      </c>
      <c r="H5211">
        <v>532</v>
      </c>
    </row>
    <row r="5212" spans="1:8">
      <c r="A5212">
        <v>4490</v>
      </c>
      <c r="B5212" t="s">
        <v>547</v>
      </c>
      <c r="C5212">
        <v>108</v>
      </c>
      <c r="D5212" t="s">
        <v>1020</v>
      </c>
      <c r="E5212">
        <v>1061</v>
      </c>
      <c r="F5212" s="48" t="str">
        <f t="shared" si="81"/>
        <v>Tỉnh Khánh HoàThành phố Nha TrangPhường Vạn Thắng</v>
      </c>
      <c r="G5212" t="s">
        <v>1815</v>
      </c>
      <c r="H5212">
        <v>533</v>
      </c>
    </row>
    <row r="5213" spans="1:8">
      <c r="A5213">
        <v>4491</v>
      </c>
      <c r="B5213" t="s">
        <v>547</v>
      </c>
      <c r="C5213">
        <v>108</v>
      </c>
      <c r="D5213" t="s">
        <v>1020</v>
      </c>
      <c r="E5213">
        <v>1061</v>
      </c>
      <c r="F5213" s="48" t="str">
        <f t="shared" si="81"/>
        <v>Tỉnh Khánh HoàThành phố Nha TrangPhường Phước Tân</v>
      </c>
      <c r="G5213" t="s">
        <v>1816</v>
      </c>
      <c r="H5213">
        <v>534</v>
      </c>
    </row>
    <row r="5214" spans="1:8">
      <c r="A5214">
        <v>4492</v>
      </c>
      <c r="B5214" t="s">
        <v>547</v>
      </c>
      <c r="C5214">
        <v>108</v>
      </c>
      <c r="D5214" t="s">
        <v>1020</v>
      </c>
      <c r="E5214">
        <v>1061</v>
      </c>
      <c r="F5214" s="48" t="str">
        <f t="shared" si="81"/>
        <v>Tỉnh Khánh HoàThành phố Nha TrangXã Phước Đồng</v>
      </c>
      <c r="G5214" t="s">
        <v>1817</v>
      </c>
      <c r="H5214">
        <v>535</v>
      </c>
    </row>
    <row r="5215" spans="1:8">
      <c r="A5215">
        <v>4493</v>
      </c>
      <c r="B5215" t="s">
        <v>547</v>
      </c>
      <c r="C5215">
        <v>108</v>
      </c>
      <c r="D5215" t="s">
        <v>1020</v>
      </c>
      <c r="E5215">
        <v>1061</v>
      </c>
      <c r="F5215" s="48" t="str">
        <f t="shared" si="81"/>
        <v>Tỉnh Khánh HoàThành phố Nha TrangXã Vĩnh Lương</v>
      </c>
      <c r="G5215" t="s">
        <v>1818</v>
      </c>
      <c r="H5215">
        <v>536</v>
      </c>
    </row>
    <row r="5216" spans="1:8">
      <c r="A5216">
        <v>4494</v>
      </c>
      <c r="B5216" t="s">
        <v>547</v>
      </c>
      <c r="C5216">
        <v>108</v>
      </c>
      <c r="D5216" t="s">
        <v>1020</v>
      </c>
      <c r="E5216">
        <v>1061</v>
      </c>
      <c r="F5216" s="48" t="str">
        <f t="shared" si="81"/>
        <v>Tỉnh Khánh HoàThành phố Nha TrangPhường Vĩnh Thọ</v>
      </c>
      <c r="G5216" t="s">
        <v>1819</v>
      </c>
      <c r="H5216">
        <v>537</v>
      </c>
    </row>
    <row r="5217" spans="1:8">
      <c r="A5217">
        <v>4495</v>
      </c>
      <c r="B5217" t="s">
        <v>547</v>
      </c>
      <c r="C5217">
        <v>108</v>
      </c>
      <c r="D5217" t="s">
        <v>1020</v>
      </c>
      <c r="E5217">
        <v>1061</v>
      </c>
      <c r="F5217" s="48" t="str">
        <f t="shared" si="81"/>
        <v>Tỉnh Khánh HoàThành phố Nha TrangXã Vĩnh Ngọc</v>
      </c>
      <c r="G5217" t="s">
        <v>1820</v>
      </c>
      <c r="H5217">
        <v>538</v>
      </c>
    </row>
    <row r="5218" spans="1:8">
      <c r="A5218">
        <v>4496</v>
      </c>
      <c r="B5218" t="s">
        <v>547</v>
      </c>
      <c r="C5218">
        <v>108</v>
      </c>
      <c r="D5218" t="s">
        <v>1020</v>
      </c>
      <c r="E5218">
        <v>1061</v>
      </c>
      <c r="F5218" s="48" t="str">
        <f t="shared" si="81"/>
        <v>Tỉnh Khánh HoàThành phố Nha TrangXã Vĩnh Hiệp</v>
      </c>
      <c r="G5218" t="s">
        <v>1821</v>
      </c>
      <c r="H5218">
        <v>539</v>
      </c>
    </row>
    <row r="5219" spans="1:8">
      <c r="A5219">
        <v>4497</v>
      </c>
      <c r="B5219" t="s">
        <v>547</v>
      </c>
      <c r="C5219">
        <v>108</v>
      </c>
      <c r="D5219" t="s">
        <v>1020</v>
      </c>
      <c r="E5219">
        <v>1061</v>
      </c>
      <c r="F5219" s="48" t="str">
        <f t="shared" si="81"/>
        <v>Tỉnh Khánh HoàThành phố Nha TrangPhường Phương Sơn</v>
      </c>
      <c r="G5219" t="s">
        <v>1822</v>
      </c>
      <c r="H5219">
        <v>540</v>
      </c>
    </row>
    <row r="5220" spans="1:8">
      <c r="A5220">
        <v>4498</v>
      </c>
      <c r="B5220" t="s">
        <v>547</v>
      </c>
      <c r="C5220">
        <v>108</v>
      </c>
      <c r="D5220" t="s">
        <v>1020</v>
      </c>
      <c r="E5220">
        <v>1061</v>
      </c>
      <c r="F5220" s="48" t="str">
        <f t="shared" si="81"/>
        <v>Tỉnh Khánh HoàThành phố Nha TrangPhường Phương Sài</v>
      </c>
      <c r="G5220" t="s">
        <v>1823</v>
      </c>
      <c r="H5220">
        <v>541</v>
      </c>
    </row>
    <row r="5221" spans="1:8">
      <c r="A5221">
        <v>4499</v>
      </c>
      <c r="B5221" t="s">
        <v>547</v>
      </c>
      <c r="C5221">
        <v>108</v>
      </c>
      <c r="D5221" t="s">
        <v>1020</v>
      </c>
      <c r="E5221">
        <v>1061</v>
      </c>
      <c r="F5221" s="48" t="str">
        <f t="shared" si="81"/>
        <v>Tỉnh Khánh HoàThành phố Nha TrangPhường Ngọc Hiệp</v>
      </c>
      <c r="G5221" t="s">
        <v>1824</v>
      </c>
      <c r="H5221">
        <v>542</v>
      </c>
    </row>
    <row r="5222" spans="1:8">
      <c r="A5222">
        <v>4500</v>
      </c>
      <c r="B5222" t="s">
        <v>547</v>
      </c>
      <c r="C5222">
        <v>108</v>
      </c>
      <c r="D5222" t="s">
        <v>1020</v>
      </c>
      <c r="E5222">
        <v>1061</v>
      </c>
      <c r="F5222" s="48" t="str">
        <f t="shared" si="81"/>
        <v>Tỉnh Khánh HoàThành phố Nha TrangPhường Phước Long</v>
      </c>
      <c r="G5222" t="s">
        <v>1825</v>
      </c>
      <c r="H5222">
        <v>543</v>
      </c>
    </row>
    <row r="5223" spans="1:8">
      <c r="A5223">
        <v>4501</v>
      </c>
      <c r="B5223" t="s">
        <v>547</v>
      </c>
      <c r="C5223">
        <v>108</v>
      </c>
      <c r="D5223" t="s">
        <v>1020</v>
      </c>
      <c r="E5223">
        <v>1061</v>
      </c>
      <c r="F5223" s="48" t="str">
        <f t="shared" si="81"/>
        <v>Tỉnh Khánh HoàThành phố Nha TrangPhường Tân Lập</v>
      </c>
      <c r="G5223" t="s">
        <v>1826</v>
      </c>
      <c r="H5223">
        <v>544</v>
      </c>
    </row>
    <row r="5224" spans="1:8">
      <c r="A5224">
        <v>4502</v>
      </c>
      <c r="B5224" t="s">
        <v>547</v>
      </c>
      <c r="C5224">
        <v>108</v>
      </c>
      <c r="D5224" t="s">
        <v>1020</v>
      </c>
      <c r="E5224">
        <v>1061</v>
      </c>
      <c r="F5224" s="48" t="str">
        <f t="shared" si="81"/>
        <v>Tỉnh Khánh HoàThành phố Nha TrangPhường Vĩnh Nguyên</v>
      </c>
      <c r="G5224" t="s">
        <v>1827</v>
      </c>
      <c r="H5224">
        <v>545</v>
      </c>
    </row>
    <row r="5225" spans="1:8">
      <c r="A5225">
        <v>4503</v>
      </c>
      <c r="B5225" t="s">
        <v>547</v>
      </c>
      <c r="C5225">
        <v>108</v>
      </c>
      <c r="D5225" t="s">
        <v>1020</v>
      </c>
      <c r="E5225">
        <v>1061</v>
      </c>
      <c r="F5225" s="48" t="str">
        <f t="shared" si="81"/>
        <v>Tỉnh Khánh HoàThành phố Nha TrangPhường Phước Hải</v>
      </c>
      <c r="G5225" t="s">
        <v>1828</v>
      </c>
      <c r="H5225">
        <v>546</v>
      </c>
    </row>
    <row r="5226" spans="1:8">
      <c r="A5226">
        <v>4504</v>
      </c>
      <c r="B5226" t="s">
        <v>547</v>
      </c>
      <c r="C5226">
        <v>108</v>
      </c>
      <c r="D5226" t="s">
        <v>1020</v>
      </c>
      <c r="E5226">
        <v>1061</v>
      </c>
      <c r="F5226" s="48" t="str">
        <f t="shared" si="81"/>
        <v>Tỉnh Khánh HoàThành phố Nha TrangPhường Vĩnh Trường</v>
      </c>
      <c r="G5226" t="s">
        <v>1829</v>
      </c>
      <c r="H5226">
        <v>547</v>
      </c>
    </row>
    <row r="5227" spans="1:8">
      <c r="A5227">
        <v>4505</v>
      </c>
      <c r="B5227" t="s">
        <v>547</v>
      </c>
      <c r="C5227">
        <v>108</v>
      </c>
      <c r="D5227" t="s">
        <v>1020</v>
      </c>
      <c r="E5227">
        <v>1061</v>
      </c>
      <c r="F5227" s="48" t="str">
        <f t="shared" si="81"/>
        <v>Tỉnh Khánh HoàThành phố Nha TrangXã Vĩnh Thạnh</v>
      </c>
      <c r="G5227" t="s">
        <v>1830</v>
      </c>
      <c r="H5227">
        <v>548</v>
      </c>
    </row>
    <row r="5228" spans="1:8">
      <c r="A5228">
        <v>4506</v>
      </c>
      <c r="B5228" t="s">
        <v>547</v>
      </c>
      <c r="C5228">
        <v>108</v>
      </c>
      <c r="D5228" t="s">
        <v>1020</v>
      </c>
      <c r="E5228">
        <v>1061</v>
      </c>
      <c r="F5228" s="48" t="str">
        <f t="shared" si="81"/>
        <v>Tỉnh Khánh HoàThành phố Nha TrangPhường Xương Huân</v>
      </c>
      <c r="G5228" t="s">
        <v>1831</v>
      </c>
      <c r="H5228">
        <v>549</v>
      </c>
    </row>
    <row r="5229" spans="1:8">
      <c r="A5229">
        <v>4507</v>
      </c>
      <c r="B5229" t="s">
        <v>547</v>
      </c>
      <c r="C5229">
        <v>108</v>
      </c>
      <c r="D5229" t="s">
        <v>1020</v>
      </c>
      <c r="E5229">
        <v>1061</v>
      </c>
      <c r="F5229" s="48" t="str">
        <f t="shared" si="81"/>
        <v>Tỉnh Khánh HoàThành phố Nha TrangPhường Lộc Thọ</v>
      </c>
      <c r="G5229" t="s">
        <v>1832</v>
      </c>
      <c r="H5229">
        <v>550</v>
      </c>
    </row>
    <row r="5230" spans="1:8">
      <c r="A5230">
        <v>4508</v>
      </c>
      <c r="B5230" t="s">
        <v>547</v>
      </c>
      <c r="C5230">
        <v>108</v>
      </c>
      <c r="D5230" t="s">
        <v>1020</v>
      </c>
      <c r="E5230">
        <v>1061</v>
      </c>
      <c r="F5230" s="48" t="str">
        <f t="shared" si="81"/>
        <v>Tỉnh Khánh HoàThành phố Nha TrangXã Vĩnh Phương</v>
      </c>
      <c r="G5230" t="s">
        <v>1833</v>
      </c>
      <c r="H5230">
        <v>551</v>
      </c>
    </row>
    <row r="5231" spans="1:8">
      <c r="A5231">
        <v>4509</v>
      </c>
      <c r="B5231" t="s">
        <v>547</v>
      </c>
      <c r="C5231">
        <v>108</v>
      </c>
      <c r="D5231" t="s">
        <v>1020</v>
      </c>
      <c r="E5231">
        <v>1061</v>
      </c>
      <c r="F5231" s="48" t="str">
        <f t="shared" si="81"/>
        <v>Tỉnh Khánh HoàThành phố Nha TrangPhường Vạn Thạnh</v>
      </c>
      <c r="G5231" t="s">
        <v>1834</v>
      </c>
      <c r="H5231">
        <v>552</v>
      </c>
    </row>
    <row r="5232" spans="1:8">
      <c r="A5232">
        <v>4510</v>
      </c>
      <c r="B5232" t="s">
        <v>547</v>
      </c>
      <c r="C5232">
        <v>108</v>
      </c>
      <c r="D5232" t="s">
        <v>1020</v>
      </c>
      <c r="E5232">
        <v>1061</v>
      </c>
      <c r="F5232" s="48" t="str">
        <f t="shared" si="81"/>
        <v>Tỉnh Khánh HoàThành phố Nha TrangXã Vĩnh Trung</v>
      </c>
      <c r="G5232" t="s">
        <v>1835</v>
      </c>
      <c r="H5232">
        <v>553</v>
      </c>
    </row>
    <row r="5233" spans="1:8">
      <c r="A5233">
        <v>4511</v>
      </c>
      <c r="B5233" t="s">
        <v>547</v>
      </c>
      <c r="C5233">
        <v>108</v>
      </c>
      <c r="D5233" t="s">
        <v>1020</v>
      </c>
      <c r="E5233">
        <v>1061</v>
      </c>
      <c r="F5233" s="48" t="str">
        <f t="shared" si="81"/>
        <v>Tỉnh Khánh HoàThành phố Nha TrangXã Vĩnh Thái</v>
      </c>
      <c r="G5233" t="s">
        <v>1836</v>
      </c>
      <c r="H5233">
        <v>554</v>
      </c>
    </row>
    <row r="5234" spans="1:8">
      <c r="A5234">
        <v>8483</v>
      </c>
      <c r="B5234" t="s">
        <v>547</v>
      </c>
      <c r="C5234">
        <v>108</v>
      </c>
      <c r="D5234" t="s">
        <v>1028</v>
      </c>
      <c r="E5234">
        <v>1069</v>
      </c>
      <c r="F5234" s="48" t="str">
        <f t="shared" si="81"/>
        <v>Tỉnh Khánh HoàHuyện Cam LâmXã Cam Tân</v>
      </c>
      <c r="G5234" t="s">
        <v>4067</v>
      </c>
      <c r="H5234">
        <v>10964</v>
      </c>
    </row>
    <row r="5235" spans="1:8">
      <c r="A5235">
        <v>8484</v>
      </c>
      <c r="B5235" t="s">
        <v>547</v>
      </c>
      <c r="C5235">
        <v>108</v>
      </c>
      <c r="D5235" t="s">
        <v>1028</v>
      </c>
      <c r="E5235">
        <v>1069</v>
      </c>
      <c r="F5235" s="48" t="str">
        <f t="shared" si="81"/>
        <v>Tỉnh Khánh HoàHuyện Cam LâmXã Cam Hoà</v>
      </c>
      <c r="G5235" t="s">
        <v>9327</v>
      </c>
      <c r="H5235">
        <v>10965</v>
      </c>
    </row>
    <row r="5236" spans="1:8">
      <c r="A5236">
        <v>8485</v>
      </c>
      <c r="B5236" t="s">
        <v>547</v>
      </c>
      <c r="C5236">
        <v>108</v>
      </c>
      <c r="D5236" t="s">
        <v>1028</v>
      </c>
      <c r="E5236">
        <v>1069</v>
      </c>
      <c r="F5236" s="48" t="str">
        <f t="shared" si="81"/>
        <v>Tỉnh Khánh HoàHuyện Cam LâmXã Cam Hải Đông</v>
      </c>
      <c r="G5236" t="s">
        <v>4070</v>
      </c>
      <c r="H5236">
        <v>10966</v>
      </c>
    </row>
    <row r="5237" spans="1:8">
      <c r="A5237">
        <v>8486</v>
      </c>
      <c r="B5237" t="s">
        <v>547</v>
      </c>
      <c r="C5237">
        <v>108</v>
      </c>
      <c r="D5237" t="s">
        <v>1028</v>
      </c>
      <c r="E5237">
        <v>1069</v>
      </c>
      <c r="F5237" s="48" t="str">
        <f t="shared" si="81"/>
        <v>Tỉnh Khánh HoàHuyện Cam LâmXã Cam Hải Tây</v>
      </c>
      <c r="G5237" t="s">
        <v>4078</v>
      </c>
      <c r="H5237">
        <v>10967</v>
      </c>
    </row>
    <row r="5238" spans="1:8">
      <c r="A5238">
        <v>8487</v>
      </c>
      <c r="B5238" t="s">
        <v>547</v>
      </c>
      <c r="C5238">
        <v>108</v>
      </c>
      <c r="D5238" t="s">
        <v>1028</v>
      </c>
      <c r="E5238">
        <v>1069</v>
      </c>
      <c r="F5238" s="48" t="str">
        <f t="shared" si="81"/>
        <v>Tỉnh Khánh HoàHuyện Cam LâmXã Sơn Tân</v>
      </c>
      <c r="G5238" t="s">
        <v>4071</v>
      </c>
      <c r="H5238">
        <v>10968</v>
      </c>
    </row>
    <row r="5239" spans="1:8">
      <c r="A5239">
        <v>8488</v>
      </c>
      <c r="B5239" t="s">
        <v>547</v>
      </c>
      <c r="C5239">
        <v>108</v>
      </c>
      <c r="D5239" t="s">
        <v>1028</v>
      </c>
      <c r="E5239">
        <v>1069</v>
      </c>
      <c r="F5239" s="48" t="str">
        <f t="shared" si="81"/>
        <v>Tỉnh Khánh HoàHuyện Cam LâmXã Cam Hiệp Bắc</v>
      </c>
      <c r="G5239" t="s">
        <v>4068</v>
      </c>
      <c r="H5239">
        <v>10969</v>
      </c>
    </row>
    <row r="5240" spans="1:8">
      <c r="A5240">
        <v>8489</v>
      </c>
      <c r="B5240" t="s">
        <v>547</v>
      </c>
      <c r="C5240">
        <v>108</v>
      </c>
      <c r="D5240" t="s">
        <v>1028</v>
      </c>
      <c r="E5240">
        <v>1069</v>
      </c>
      <c r="F5240" s="48" t="str">
        <f t="shared" si="81"/>
        <v>Tỉnh Khánh HoàHuyện Cam LâmThị trấn Cam Đức</v>
      </c>
      <c r="G5240" t="s">
        <v>9328</v>
      </c>
      <c r="H5240">
        <v>10970</v>
      </c>
    </row>
    <row r="5241" spans="1:8">
      <c r="A5241">
        <v>8490</v>
      </c>
      <c r="B5241" t="s">
        <v>547</v>
      </c>
      <c r="C5241">
        <v>108</v>
      </c>
      <c r="D5241" t="s">
        <v>1028</v>
      </c>
      <c r="E5241">
        <v>1069</v>
      </c>
      <c r="F5241" s="48" t="str">
        <f t="shared" si="81"/>
        <v>Tỉnh Khánh HoàHuyện Cam LâmXã Cam Hiệp Nam</v>
      </c>
      <c r="G5241" t="s">
        <v>4072</v>
      </c>
      <c r="H5241">
        <v>10971</v>
      </c>
    </row>
    <row r="5242" spans="1:8">
      <c r="A5242">
        <v>8491</v>
      </c>
      <c r="B5242" t="s">
        <v>547</v>
      </c>
      <c r="C5242">
        <v>108</v>
      </c>
      <c r="D5242" t="s">
        <v>1028</v>
      </c>
      <c r="E5242">
        <v>1069</v>
      </c>
      <c r="F5242" s="48" t="str">
        <f t="shared" si="81"/>
        <v>Tỉnh Khánh HoàHuyện Cam LâmXã Cam Phước Tây</v>
      </c>
      <c r="G5242" t="s">
        <v>4058</v>
      </c>
      <c r="H5242">
        <v>10972</v>
      </c>
    </row>
    <row r="5243" spans="1:8">
      <c r="A5243">
        <v>8492</v>
      </c>
      <c r="B5243" t="s">
        <v>547</v>
      </c>
      <c r="C5243">
        <v>108</v>
      </c>
      <c r="D5243" t="s">
        <v>1028</v>
      </c>
      <c r="E5243">
        <v>1069</v>
      </c>
      <c r="F5243" s="48" t="str">
        <f t="shared" si="81"/>
        <v>Tỉnh Khánh HoàHuyện Cam LâmXã Cam Thành Bắc</v>
      </c>
      <c r="G5243" t="s">
        <v>4060</v>
      </c>
      <c r="H5243">
        <v>10973</v>
      </c>
    </row>
    <row r="5244" spans="1:8">
      <c r="A5244">
        <v>8493</v>
      </c>
      <c r="B5244" t="s">
        <v>547</v>
      </c>
      <c r="C5244">
        <v>108</v>
      </c>
      <c r="D5244" t="s">
        <v>1028</v>
      </c>
      <c r="E5244">
        <v>1069</v>
      </c>
      <c r="F5244" s="48" t="str">
        <f t="shared" si="81"/>
        <v>Tỉnh Khánh HoàHuyện Cam LâmXã Cam An Bắc</v>
      </c>
      <c r="G5244" t="s">
        <v>4075</v>
      </c>
      <c r="H5244">
        <v>10974</v>
      </c>
    </row>
    <row r="5245" spans="1:8">
      <c r="A5245">
        <v>8494</v>
      </c>
      <c r="B5245" t="s">
        <v>547</v>
      </c>
      <c r="C5245">
        <v>108</v>
      </c>
      <c r="D5245" t="s">
        <v>1028</v>
      </c>
      <c r="E5245">
        <v>1069</v>
      </c>
      <c r="F5245" s="48" t="str">
        <f t="shared" si="81"/>
        <v>Tỉnh Khánh HoàHuyện Cam LâmXã Cam An Nam</v>
      </c>
      <c r="G5245" t="s">
        <v>4056</v>
      </c>
      <c r="H5245">
        <v>10975</v>
      </c>
    </row>
    <row r="5246" spans="1:8">
      <c r="A5246">
        <v>8495</v>
      </c>
      <c r="B5246" t="s">
        <v>547</v>
      </c>
      <c r="C5246">
        <v>108</v>
      </c>
      <c r="D5246" t="s">
        <v>1028</v>
      </c>
      <c r="E5246">
        <v>1069</v>
      </c>
      <c r="F5246" s="48" t="str">
        <f t="shared" si="81"/>
        <v>Tỉnh Khánh HoàHuyện Cam LâmXã Suối Cát</v>
      </c>
      <c r="G5246" t="s">
        <v>8047</v>
      </c>
      <c r="H5246">
        <v>10976</v>
      </c>
    </row>
    <row r="5247" spans="1:8">
      <c r="A5247">
        <v>8496</v>
      </c>
      <c r="B5247" t="s">
        <v>547</v>
      </c>
      <c r="C5247">
        <v>108</v>
      </c>
      <c r="D5247" t="s">
        <v>1028</v>
      </c>
      <c r="E5247">
        <v>1069</v>
      </c>
      <c r="F5247" s="48" t="str">
        <f t="shared" si="81"/>
        <v>Tỉnh Khánh HoàHuyện Cam LâmXã Suối Tân</v>
      </c>
      <c r="G5247" t="s">
        <v>8063</v>
      </c>
      <c r="H5247">
        <v>10977</v>
      </c>
    </row>
    <row r="5248" spans="1:8">
      <c r="A5248">
        <v>8497</v>
      </c>
      <c r="B5248" t="s">
        <v>547</v>
      </c>
      <c r="C5248">
        <v>108</v>
      </c>
      <c r="D5248" t="s">
        <v>1027</v>
      </c>
      <c r="E5248">
        <v>1068</v>
      </c>
      <c r="F5248" s="48" t="str">
        <f t="shared" si="81"/>
        <v>Tỉnh Khánh HoàHuyện Trường SaThị trấn Trường Sa</v>
      </c>
      <c r="G5248" t="s">
        <v>9329</v>
      </c>
      <c r="H5248">
        <v>10978</v>
      </c>
    </row>
    <row r="5249" spans="1:8">
      <c r="A5249">
        <v>8498</v>
      </c>
      <c r="B5249" t="s">
        <v>547</v>
      </c>
      <c r="C5249">
        <v>108</v>
      </c>
      <c r="D5249" t="s">
        <v>1027</v>
      </c>
      <c r="E5249">
        <v>1068</v>
      </c>
      <c r="F5249" s="48" t="str">
        <f t="shared" si="81"/>
        <v>Tỉnh Khánh HoàHuyện Trường SaXã Song Tử Tây</v>
      </c>
      <c r="G5249" t="s">
        <v>9330</v>
      </c>
      <c r="H5249">
        <v>10979</v>
      </c>
    </row>
    <row r="5250" spans="1:8">
      <c r="A5250">
        <v>8499</v>
      </c>
      <c r="B5250" t="s">
        <v>547</v>
      </c>
      <c r="C5250">
        <v>108</v>
      </c>
      <c r="D5250" t="s">
        <v>1027</v>
      </c>
      <c r="E5250">
        <v>1068</v>
      </c>
      <c r="F5250" s="48" t="str">
        <f t="shared" ref="F5250:F5313" si="82">B5250&amp;D5250&amp;G5250</f>
        <v>Tỉnh Khánh HoàHuyện Trường SaXã Sinh Tồn</v>
      </c>
      <c r="G5250" t="s">
        <v>9331</v>
      </c>
      <c r="H5250">
        <v>10980</v>
      </c>
    </row>
    <row r="5251" spans="1:8">
      <c r="A5251">
        <v>9690</v>
      </c>
      <c r="B5251" t="s">
        <v>547</v>
      </c>
      <c r="C5251">
        <v>108</v>
      </c>
      <c r="D5251" t="s">
        <v>1021</v>
      </c>
      <c r="E5251">
        <v>1062</v>
      </c>
      <c r="F5251" s="48" t="str">
        <f t="shared" si="82"/>
        <v>Tỉnh Khánh HoàThành phố Cam RanhPhường Cam Phú</v>
      </c>
      <c r="G5251" t="s">
        <v>4061</v>
      </c>
      <c r="H5251">
        <v>3149</v>
      </c>
    </row>
    <row r="5252" spans="1:8">
      <c r="A5252">
        <v>9691</v>
      </c>
      <c r="B5252" t="s">
        <v>547</v>
      </c>
      <c r="C5252">
        <v>108</v>
      </c>
      <c r="D5252" t="s">
        <v>1021</v>
      </c>
      <c r="E5252">
        <v>1062</v>
      </c>
      <c r="F5252" s="48" t="str">
        <f t="shared" si="82"/>
        <v>Tỉnh Khánh HoàThành phố Cam RanhXã Cam Thịnh Đông</v>
      </c>
      <c r="G5252" t="s">
        <v>4062</v>
      </c>
      <c r="H5252">
        <v>3150</v>
      </c>
    </row>
    <row r="5253" spans="1:8">
      <c r="A5253">
        <v>9692</v>
      </c>
      <c r="B5253" t="s">
        <v>547</v>
      </c>
      <c r="C5253">
        <v>108</v>
      </c>
      <c r="D5253" t="s">
        <v>1021</v>
      </c>
      <c r="E5253">
        <v>1062</v>
      </c>
      <c r="F5253" s="48" t="str">
        <f t="shared" si="82"/>
        <v>Tỉnh Khánh HoàThành phố Cam RanhPhường Cam Phúc Bắc</v>
      </c>
      <c r="G5253" t="s">
        <v>4063</v>
      </c>
      <c r="H5253">
        <v>3151</v>
      </c>
    </row>
    <row r="5254" spans="1:8">
      <c r="A5254">
        <v>9693</v>
      </c>
      <c r="B5254" t="s">
        <v>547</v>
      </c>
      <c r="C5254">
        <v>108</v>
      </c>
      <c r="D5254" t="s">
        <v>1021</v>
      </c>
      <c r="E5254">
        <v>1062</v>
      </c>
      <c r="F5254" s="48" t="str">
        <f t="shared" si="82"/>
        <v>Tỉnh Khánh HoàThành phố Cam RanhXã Cam Hòa</v>
      </c>
      <c r="G5254" t="s">
        <v>4064</v>
      </c>
      <c r="H5254">
        <v>3152</v>
      </c>
    </row>
    <row r="5255" spans="1:8">
      <c r="A5255">
        <v>9694</v>
      </c>
      <c r="B5255" t="s">
        <v>547</v>
      </c>
      <c r="C5255">
        <v>108</v>
      </c>
      <c r="D5255" t="s">
        <v>1021</v>
      </c>
      <c r="E5255">
        <v>1062</v>
      </c>
      <c r="F5255" s="48" t="str">
        <f t="shared" si="82"/>
        <v>Tỉnh Khánh HoàThành phố Cam RanhPhường Ba Ngòi</v>
      </c>
      <c r="G5255" t="s">
        <v>4065</v>
      </c>
      <c r="H5255">
        <v>3153</v>
      </c>
    </row>
    <row r="5256" spans="1:8">
      <c r="A5256">
        <v>9695</v>
      </c>
      <c r="B5256" t="s">
        <v>547</v>
      </c>
      <c r="C5256">
        <v>108</v>
      </c>
      <c r="D5256" t="s">
        <v>1021</v>
      </c>
      <c r="E5256">
        <v>1062</v>
      </c>
      <c r="F5256" s="48" t="str">
        <f t="shared" si="82"/>
        <v>Tỉnh Khánh HoàThành phố Cam RanhPhường Cam Lộc</v>
      </c>
      <c r="G5256" t="s">
        <v>4066</v>
      </c>
      <c r="H5256">
        <v>3154</v>
      </c>
    </row>
    <row r="5257" spans="1:8">
      <c r="A5257">
        <v>9696</v>
      </c>
      <c r="B5257" t="s">
        <v>547</v>
      </c>
      <c r="C5257">
        <v>108</v>
      </c>
      <c r="D5257" t="s">
        <v>1021</v>
      </c>
      <c r="E5257">
        <v>1062</v>
      </c>
      <c r="F5257" s="48" t="str">
        <f t="shared" si="82"/>
        <v>Tỉnh Khánh HoàThành phố Cam RanhXã Cam Tân</v>
      </c>
      <c r="G5257" t="s">
        <v>4067</v>
      </c>
      <c r="H5257">
        <v>3155</v>
      </c>
    </row>
    <row r="5258" spans="1:8">
      <c r="A5258">
        <v>9697</v>
      </c>
      <c r="B5258" t="s">
        <v>547</v>
      </c>
      <c r="C5258">
        <v>108</v>
      </c>
      <c r="D5258" t="s">
        <v>1021</v>
      </c>
      <c r="E5258">
        <v>1062</v>
      </c>
      <c r="F5258" s="48" t="str">
        <f t="shared" si="82"/>
        <v>Tỉnh Khánh HoàThành phố Cam RanhXã Cam Hiệp Bắc</v>
      </c>
      <c r="G5258" t="s">
        <v>4068</v>
      </c>
      <c r="H5258">
        <v>3156</v>
      </c>
    </row>
    <row r="5259" spans="1:8">
      <c r="A5259">
        <v>9698</v>
      </c>
      <c r="B5259" t="s">
        <v>547</v>
      </c>
      <c r="C5259">
        <v>108</v>
      </c>
      <c r="D5259" t="s">
        <v>1021</v>
      </c>
      <c r="E5259">
        <v>1062</v>
      </c>
      <c r="F5259" s="48" t="str">
        <f t="shared" si="82"/>
        <v>Tỉnh Khánh HoàThành phố Cam RanhPhường Cam Nghĩa</v>
      </c>
      <c r="G5259" t="s">
        <v>4069</v>
      </c>
      <c r="H5259">
        <v>3157</v>
      </c>
    </row>
    <row r="5260" spans="1:8">
      <c r="A5260">
        <v>9699</v>
      </c>
      <c r="B5260" t="s">
        <v>547</v>
      </c>
      <c r="C5260">
        <v>108</v>
      </c>
      <c r="D5260" t="s">
        <v>1021</v>
      </c>
      <c r="E5260">
        <v>1062</v>
      </c>
      <c r="F5260" s="48" t="str">
        <f t="shared" si="82"/>
        <v>Tỉnh Khánh HoàThành phố Cam RanhXã Cam Hải Đông</v>
      </c>
      <c r="G5260" t="s">
        <v>4070</v>
      </c>
      <c r="H5260">
        <v>3158</v>
      </c>
    </row>
    <row r="5261" spans="1:8">
      <c r="A5261">
        <v>9700</v>
      </c>
      <c r="B5261" t="s">
        <v>547</v>
      </c>
      <c r="C5261">
        <v>108</v>
      </c>
      <c r="D5261" t="s">
        <v>1021</v>
      </c>
      <c r="E5261">
        <v>1062</v>
      </c>
      <c r="F5261" s="48" t="str">
        <f t="shared" si="82"/>
        <v>Tỉnh Khánh HoàThành phố Cam RanhXã Sơn Tân</v>
      </c>
      <c r="G5261" t="s">
        <v>4071</v>
      </c>
      <c r="H5261">
        <v>3159</v>
      </c>
    </row>
    <row r="5262" spans="1:8">
      <c r="A5262">
        <v>9701</v>
      </c>
      <c r="B5262" t="s">
        <v>547</v>
      </c>
      <c r="C5262">
        <v>108</v>
      </c>
      <c r="D5262" t="s">
        <v>1021</v>
      </c>
      <c r="E5262">
        <v>1062</v>
      </c>
      <c r="F5262" s="48" t="str">
        <f t="shared" si="82"/>
        <v>Tỉnh Khánh HoàThành phố Cam RanhXã Cam Hiệp Nam</v>
      </c>
      <c r="G5262" t="s">
        <v>4072</v>
      </c>
      <c r="H5262">
        <v>3160</v>
      </c>
    </row>
    <row r="5263" spans="1:8">
      <c r="A5263">
        <v>9702</v>
      </c>
      <c r="B5263" t="s">
        <v>547</v>
      </c>
      <c r="C5263">
        <v>108</v>
      </c>
      <c r="D5263" t="s">
        <v>1021</v>
      </c>
      <c r="E5263">
        <v>1062</v>
      </c>
      <c r="F5263" s="48" t="str">
        <f t="shared" si="82"/>
        <v>Tỉnh Khánh HoàThành phố Cam RanhPhường Cam Phúc Nam</v>
      </c>
      <c r="G5263" t="s">
        <v>4073</v>
      </c>
      <c r="H5263">
        <v>3161</v>
      </c>
    </row>
    <row r="5264" spans="1:8">
      <c r="A5264">
        <v>9703</v>
      </c>
      <c r="B5264" t="s">
        <v>547</v>
      </c>
      <c r="C5264">
        <v>108</v>
      </c>
      <c r="D5264" t="s">
        <v>1021</v>
      </c>
      <c r="E5264">
        <v>1062</v>
      </c>
      <c r="F5264" s="48" t="str">
        <f t="shared" si="82"/>
        <v>Tỉnh Khánh HoàThành phố Cam RanhPhường Cam Thuận</v>
      </c>
      <c r="G5264" t="s">
        <v>4074</v>
      </c>
      <c r="H5264">
        <v>3162</v>
      </c>
    </row>
    <row r="5265" spans="1:8">
      <c r="A5265">
        <v>9704</v>
      </c>
      <c r="B5265" t="s">
        <v>547</v>
      </c>
      <c r="C5265">
        <v>108</v>
      </c>
      <c r="D5265" t="s">
        <v>1021</v>
      </c>
      <c r="E5265">
        <v>1062</v>
      </c>
      <c r="F5265" s="48" t="str">
        <f t="shared" si="82"/>
        <v>Tỉnh Khánh HoàThành phố Cam RanhXã Cam An Bắc</v>
      </c>
      <c r="G5265" t="s">
        <v>4075</v>
      </c>
      <c r="H5265">
        <v>3163</v>
      </c>
    </row>
    <row r="5266" spans="1:8">
      <c r="A5266">
        <v>9705</v>
      </c>
      <c r="B5266" t="s">
        <v>547</v>
      </c>
      <c r="C5266">
        <v>108</v>
      </c>
      <c r="D5266" t="s">
        <v>1021</v>
      </c>
      <c r="E5266">
        <v>1062</v>
      </c>
      <c r="F5266" s="48" t="str">
        <f t="shared" si="82"/>
        <v>Tỉnh Khánh HoàThành phố Cam RanhXã Cam Thịnh Tây</v>
      </c>
      <c r="G5266" t="s">
        <v>4076</v>
      </c>
      <c r="H5266">
        <v>3164</v>
      </c>
    </row>
    <row r="5267" spans="1:8">
      <c r="A5267">
        <v>9706</v>
      </c>
      <c r="B5267" t="s">
        <v>547</v>
      </c>
      <c r="C5267">
        <v>108</v>
      </c>
      <c r="D5267" t="s">
        <v>1021</v>
      </c>
      <c r="E5267">
        <v>1062</v>
      </c>
      <c r="F5267" s="48" t="str">
        <f t="shared" si="82"/>
        <v>Tỉnh Khánh HoàThành phố Cam RanhXã Cam Phước Đông</v>
      </c>
      <c r="G5267" t="s">
        <v>4077</v>
      </c>
      <c r="H5267">
        <v>3165</v>
      </c>
    </row>
    <row r="5268" spans="1:8">
      <c r="A5268">
        <v>9707</v>
      </c>
      <c r="B5268" t="s">
        <v>547</v>
      </c>
      <c r="C5268">
        <v>108</v>
      </c>
      <c r="D5268" t="s">
        <v>1021</v>
      </c>
      <c r="E5268">
        <v>1062</v>
      </c>
      <c r="F5268" s="48" t="str">
        <f t="shared" si="82"/>
        <v>Tỉnh Khánh HoàThành phố Cam RanhXã Cam Hải Tây</v>
      </c>
      <c r="G5268" t="s">
        <v>4078</v>
      </c>
      <c r="H5268">
        <v>3166</v>
      </c>
    </row>
    <row r="5269" spans="1:8">
      <c r="A5269">
        <v>9708</v>
      </c>
      <c r="B5269" t="s">
        <v>547</v>
      </c>
      <c r="C5269">
        <v>108</v>
      </c>
      <c r="D5269" t="s">
        <v>1021</v>
      </c>
      <c r="E5269">
        <v>1062</v>
      </c>
      <c r="F5269" s="48" t="str">
        <f t="shared" si="82"/>
        <v>Tỉnh Khánh HoàThành phố Cam RanhXã Cam Thành Nam</v>
      </c>
      <c r="G5269" t="s">
        <v>4079</v>
      </c>
      <c r="H5269">
        <v>3167</v>
      </c>
    </row>
    <row r="5270" spans="1:8">
      <c r="A5270">
        <v>10069</v>
      </c>
      <c r="B5270" t="s">
        <v>547</v>
      </c>
      <c r="C5270">
        <v>108</v>
      </c>
      <c r="D5270" t="s">
        <v>1022</v>
      </c>
      <c r="E5270">
        <v>1063</v>
      </c>
      <c r="F5270" s="48" t="str">
        <f t="shared" si="82"/>
        <v>Tỉnh Khánh HoàHuyện Vạn NinhXã Đại Lãnh</v>
      </c>
      <c r="G5270" t="s">
        <v>4042</v>
      </c>
      <c r="H5270">
        <v>3128</v>
      </c>
    </row>
    <row r="5271" spans="1:8">
      <c r="A5271">
        <v>10070</v>
      </c>
      <c r="B5271" t="s">
        <v>547</v>
      </c>
      <c r="C5271">
        <v>108</v>
      </c>
      <c r="D5271" t="s">
        <v>1022</v>
      </c>
      <c r="E5271">
        <v>1063</v>
      </c>
      <c r="F5271" s="48" t="str">
        <f t="shared" si="82"/>
        <v>Tỉnh Khánh HoàHuyện Vạn NinhXã Vạn Thọ</v>
      </c>
      <c r="G5271" t="s">
        <v>4043</v>
      </c>
      <c r="H5271">
        <v>3129</v>
      </c>
    </row>
    <row r="5272" spans="1:8">
      <c r="A5272">
        <v>10071</v>
      </c>
      <c r="B5272" t="s">
        <v>547</v>
      </c>
      <c r="C5272">
        <v>108</v>
      </c>
      <c r="D5272" t="s">
        <v>1022</v>
      </c>
      <c r="E5272">
        <v>1063</v>
      </c>
      <c r="F5272" s="48" t="str">
        <f t="shared" si="82"/>
        <v>Tỉnh Khánh HoàHuyện Vạn NinhThị trấn Vạn Giã</v>
      </c>
      <c r="G5272" t="s">
        <v>4044</v>
      </c>
      <c r="H5272">
        <v>3130</v>
      </c>
    </row>
    <row r="5273" spans="1:8">
      <c r="A5273">
        <v>10072</v>
      </c>
      <c r="B5273" t="s">
        <v>547</v>
      </c>
      <c r="C5273">
        <v>108</v>
      </c>
      <c r="D5273" t="s">
        <v>1022</v>
      </c>
      <c r="E5273">
        <v>1063</v>
      </c>
      <c r="F5273" s="48" t="str">
        <f t="shared" si="82"/>
        <v>Tỉnh Khánh HoàHuyện Vạn NinhXã Vạn Bình</v>
      </c>
      <c r="G5273" t="s">
        <v>4045</v>
      </c>
      <c r="H5273">
        <v>3131</v>
      </c>
    </row>
    <row r="5274" spans="1:8">
      <c r="A5274">
        <v>10073</v>
      </c>
      <c r="B5274" t="s">
        <v>547</v>
      </c>
      <c r="C5274">
        <v>108</v>
      </c>
      <c r="D5274" t="s">
        <v>1022</v>
      </c>
      <c r="E5274">
        <v>1063</v>
      </c>
      <c r="F5274" s="48" t="str">
        <f t="shared" si="82"/>
        <v>Tỉnh Khánh HoàHuyện Vạn NinhXã Vạn Khánh</v>
      </c>
      <c r="G5274" t="s">
        <v>4046</v>
      </c>
      <c r="H5274">
        <v>3132</v>
      </c>
    </row>
    <row r="5275" spans="1:8">
      <c r="A5275">
        <v>10074</v>
      </c>
      <c r="B5275" t="s">
        <v>547</v>
      </c>
      <c r="C5275">
        <v>108</v>
      </c>
      <c r="D5275" t="s">
        <v>1022</v>
      </c>
      <c r="E5275">
        <v>1063</v>
      </c>
      <c r="F5275" s="48" t="str">
        <f t="shared" si="82"/>
        <v>Tỉnh Khánh HoàHuyện Vạn NinhXã Vạn Long</v>
      </c>
      <c r="G5275" t="s">
        <v>4047</v>
      </c>
      <c r="H5275">
        <v>3133</v>
      </c>
    </row>
    <row r="5276" spans="1:8">
      <c r="A5276">
        <v>10075</v>
      </c>
      <c r="B5276" t="s">
        <v>547</v>
      </c>
      <c r="C5276">
        <v>108</v>
      </c>
      <c r="D5276" t="s">
        <v>1022</v>
      </c>
      <c r="E5276">
        <v>1063</v>
      </c>
      <c r="F5276" s="48" t="str">
        <f t="shared" si="82"/>
        <v>Tỉnh Khánh HoàHuyện Vạn NinhXã Vạn Phú</v>
      </c>
      <c r="G5276" t="s">
        <v>4048</v>
      </c>
      <c r="H5276">
        <v>3134</v>
      </c>
    </row>
    <row r="5277" spans="1:8">
      <c r="A5277">
        <v>10076</v>
      </c>
      <c r="B5277" t="s">
        <v>547</v>
      </c>
      <c r="C5277">
        <v>108</v>
      </c>
      <c r="D5277" t="s">
        <v>1022</v>
      </c>
      <c r="E5277">
        <v>1063</v>
      </c>
      <c r="F5277" s="48" t="str">
        <f t="shared" si="82"/>
        <v>Tỉnh Khánh HoàHuyện Vạn NinhXã Vạn Thắng</v>
      </c>
      <c r="G5277" t="s">
        <v>3525</v>
      </c>
      <c r="H5277">
        <v>3135</v>
      </c>
    </row>
    <row r="5278" spans="1:8">
      <c r="A5278">
        <v>10078</v>
      </c>
      <c r="B5278" t="s">
        <v>547</v>
      </c>
      <c r="C5278">
        <v>108</v>
      </c>
      <c r="D5278" t="s">
        <v>1022</v>
      </c>
      <c r="E5278">
        <v>1063</v>
      </c>
      <c r="F5278" s="48" t="str">
        <f t="shared" si="82"/>
        <v>Tỉnh Khánh HoàHuyện Vạn NinhXã Xuân Sơn</v>
      </c>
      <c r="G5278" t="s">
        <v>1667</v>
      </c>
      <c r="H5278">
        <v>3136</v>
      </c>
    </row>
    <row r="5279" spans="1:8">
      <c r="A5279">
        <v>10079</v>
      </c>
      <c r="B5279" t="s">
        <v>547</v>
      </c>
      <c r="C5279">
        <v>108</v>
      </c>
      <c r="D5279" t="s">
        <v>1022</v>
      </c>
      <c r="E5279">
        <v>1063</v>
      </c>
      <c r="F5279" s="48" t="str">
        <f t="shared" si="82"/>
        <v>Tỉnh Khánh HoàHuyện Vạn NinhXã Vạn Hưng</v>
      </c>
      <c r="G5279" t="s">
        <v>4049</v>
      </c>
      <c r="H5279">
        <v>3137</v>
      </c>
    </row>
    <row r="5280" spans="1:8">
      <c r="A5280">
        <v>10080</v>
      </c>
      <c r="B5280" t="s">
        <v>547</v>
      </c>
      <c r="C5280">
        <v>108</v>
      </c>
      <c r="D5280" t="s">
        <v>1022</v>
      </c>
      <c r="E5280">
        <v>1063</v>
      </c>
      <c r="F5280" s="48" t="str">
        <f t="shared" si="82"/>
        <v>Tỉnh Khánh HoàHuyện Vạn NinhXã Vạn Thạnh</v>
      </c>
      <c r="G5280" t="s">
        <v>4050</v>
      </c>
      <c r="H5280">
        <v>3138</v>
      </c>
    </row>
    <row r="5281" spans="1:8">
      <c r="A5281">
        <v>10081</v>
      </c>
      <c r="B5281" t="s">
        <v>547</v>
      </c>
      <c r="C5281">
        <v>108</v>
      </c>
      <c r="D5281" t="s">
        <v>1022</v>
      </c>
      <c r="E5281">
        <v>1063</v>
      </c>
      <c r="F5281" s="48" t="str">
        <f t="shared" si="82"/>
        <v>Tỉnh Khánh HoàHuyện Vạn NinhXã Vạn Phước</v>
      </c>
      <c r="G5281" t="s">
        <v>4051</v>
      </c>
      <c r="H5281">
        <v>3139</v>
      </c>
    </row>
    <row r="5282" spans="1:8">
      <c r="A5282">
        <v>10082</v>
      </c>
      <c r="B5282" t="s">
        <v>547</v>
      </c>
      <c r="C5282">
        <v>108</v>
      </c>
      <c r="D5282" t="s">
        <v>1022</v>
      </c>
      <c r="E5282">
        <v>1063</v>
      </c>
      <c r="F5282" s="48" t="str">
        <f t="shared" si="82"/>
        <v>Tỉnh Khánh HoàHuyện Vạn NinhXã Vạn Lương</v>
      </c>
      <c r="G5282" t="s">
        <v>4052</v>
      </c>
      <c r="H5282">
        <v>3140</v>
      </c>
    </row>
    <row r="5283" spans="1:8">
      <c r="A5283">
        <v>10083</v>
      </c>
      <c r="B5283" t="s">
        <v>547</v>
      </c>
      <c r="C5283">
        <v>108</v>
      </c>
      <c r="D5283" t="s">
        <v>1021</v>
      </c>
      <c r="E5283">
        <v>1062</v>
      </c>
      <c r="F5283" s="48" t="str">
        <f t="shared" si="82"/>
        <v>Tỉnh Khánh HoàThành phố Cam RanhXã Cam Bình</v>
      </c>
      <c r="G5283" t="s">
        <v>4053</v>
      </c>
      <c r="H5283">
        <v>3141</v>
      </c>
    </row>
    <row r="5284" spans="1:8">
      <c r="A5284">
        <v>10084</v>
      </c>
      <c r="B5284" t="s">
        <v>547</v>
      </c>
      <c r="C5284">
        <v>108</v>
      </c>
      <c r="D5284" t="s">
        <v>1021</v>
      </c>
      <c r="E5284">
        <v>1062</v>
      </c>
      <c r="F5284" s="48" t="str">
        <f t="shared" si="82"/>
        <v>Tỉnh Khánh HoàThành phố Cam RanhPhường Cam Lợi</v>
      </c>
      <c r="G5284" t="s">
        <v>4054</v>
      </c>
      <c r="H5284">
        <v>3142</v>
      </c>
    </row>
    <row r="5285" spans="1:8">
      <c r="A5285">
        <v>10085</v>
      </c>
      <c r="B5285" t="s">
        <v>547</v>
      </c>
      <c r="C5285">
        <v>108</v>
      </c>
      <c r="D5285" t="s">
        <v>1021</v>
      </c>
      <c r="E5285">
        <v>1062</v>
      </c>
      <c r="F5285" s="48" t="str">
        <f t="shared" si="82"/>
        <v>Tỉnh Khánh HoàThành phố Cam RanhXã Cam Lập</v>
      </c>
      <c r="G5285" t="s">
        <v>4055</v>
      </c>
      <c r="H5285">
        <v>3143</v>
      </c>
    </row>
    <row r="5286" spans="1:8">
      <c r="A5286">
        <v>10086</v>
      </c>
      <c r="B5286" t="s">
        <v>547</v>
      </c>
      <c r="C5286">
        <v>108</v>
      </c>
      <c r="D5286" t="s">
        <v>1021</v>
      </c>
      <c r="E5286">
        <v>1062</v>
      </c>
      <c r="F5286" s="48" t="str">
        <f t="shared" si="82"/>
        <v>Tỉnh Khánh HoàThành phố Cam RanhXã Cam An Nam</v>
      </c>
      <c r="G5286" t="s">
        <v>4056</v>
      </c>
      <c r="H5286">
        <v>3144</v>
      </c>
    </row>
    <row r="5287" spans="1:8">
      <c r="A5287">
        <v>10087</v>
      </c>
      <c r="B5287" t="s">
        <v>547</v>
      </c>
      <c r="C5287">
        <v>108</v>
      </c>
      <c r="D5287" t="s">
        <v>1021</v>
      </c>
      <c r="E5287">
        <v>1062</v>
      </c>
      <c r="F5287" s="48" t="str">
        <f t="shared" si="82"/>
        <v>Tỉnh Khánh HoàThành phố Cam RanhPhường Cam Linh</v>
      </c>
      <c r="G5287" t="s">
        <v>4057</v>
      </c>
      <c r="H5287">
        <v>3145</v>
      </c>
    </row>
    <row r="5288" spans="1:8">
      <c r="A5288">
        <v>10088</v>
      </c>
      <c r="B5288" t="s">
        <v>547</v>
      </c>
      <c r="C5288">
        <v>108</v>
      </c>
      <c r="D5288" t="s">
        <v>1021</v>
      </c>
      <c r="E5288">
        <v>1062</v>
      </c>
      <c r="F5288" s="48" t="str">
        <f t="shared" si="82"/>
        <v>Tỉnh Khánh HoàThành phố Cam RanhXã Cam Phước Tây</v>
      </c>
      <c r="G5288" t="s">
        <v>4058</v>
      </c>
      <c r="H5288">
        <v>3146</v>
      </c>
    </row>
    <row r="5289" spans="1:8">
      <c r="A5289">
        <v>10089</v>
      </c>
      <c r="B5289" t="s">
        <v>547</v>
      </c>
      <c r="C5289">
        <v>108</v>
      </c>
      <c r="D5289" t="s">
        <v>1021</v>
      </c>
      <c r="E5289">
        <v>1062</v>
      </c>
      <c r="F5289" s="48" t="str">
        <f t="shared" si="82"/>
        <v>Tỉnh Khánh HoàThành phố Cam RanhXã Cam Đức</v>
      </c>
      <c r="G5289" t="s">
        <v>4059</v>
      </c>
      <c r="H5289">
        <v>3147</v>
      </c>
    </row>
    <row r="5290" spans="1:8">
      <c r="A5290">
        <v>10090</v>
      </c>
      <c r="B5290" t="s">
        <v>547</v>
      </c>
      <c r="C5290">
        <v>108</v>
      </c>
      <c r="D5290" t="s">
        <v>1021</v>
      </c>
      <c r="E5290">
        <v>1062</v>
      </c>
      <c r="F5290" s="48" t="str">
        <f t="shared" si="82"/>
        <v>Tỉnh Khánh HoàThành phố Cam RanhXã Cam Thành Bắc</v>
      </c>
      <c r="G5290" t="s">
        <v>4060</v>
      </c>
      <c r="H5290">
        <v>3148</v>
      </c>
    </row>
    <row r="5291" spans="1:8">
      <c r="A5291">
        <v>2480</v>
      </c>
      <c r="B5291" t="s">
        <v>589</v>
      </c>
      <c r="C5291">
        <v>129</v>
      </c>
      <c r="D5291" t="s">
        <v>1247</v>
      </c>
      <c r="E5291">
        <v>1298</v>
      </c>
      <c r="F5291" s="48" t="str">
        <f t="shared" si="82"/>
        <v>Tỉnh Kiên GiangHuyện Kiên LươngXã Bình An</v>
      </c>
      <c r="G5291" t="s">
        <v>3857</v>
      </c>
      <c r="H5291">
        <v>8717</v>
      </c>
    </row>
    <row r="5292" spans="1:8">
      <c r="A5292">
        <v>2481</v>
      </c>
      <c r="B5292" t="s">
        <v>589</v>
      </c>
      <c r="C5292">
        <v>129</v>
      </c>
      <c r="D5292" t="s">
        <v>1247</v>
      </c>
      <c r="E5292">
        <v>1298</v>
      </c>
      <c r="F5292" s="48" t="str">
        <f t="shared" si="82"/>
        <v>Tỉnh Kiên GiangHuyện Kiên LươngXã Dương Hòa</v>
      </c>
      <c r="G5292" t="s">
        <v>5787</v>
      </c>
      <c r="H5292">
        <v>8718</v>
      </c>
    </row>
    <row r="5293" spans="1:8">
      <c r="A5293">
        <v>2482</v>
      </c>
      <c r="B5293" t="s">
        <v>589</v>
      </c>
      <c r="C5293">
        <v>129</v>
      </c>
      <c r="D5293" t="s">
        <v>1247</v>
      </c>
      <c r="E5293">
        <v>1298</v>
      </c>
      <c r="F5293" s="48" t="str">
        <f t="shared" si="82"/>
        <v>Tỉnh Kiên GiangHuyện Kiên LươngXã Kiên Bình</v>
      </c>
      <c r="G5293" t="s">
        <v>8068</v>
      </c>
      <c r="H5293">
        <v>8719</v>
      </c>
    </row>
    <row r="5294" spans="1:8">
      <c r="A5294">
        <v>2483</v>
      </c>
      <c r="B5294" t="s">
        <v>589</v>
      </c>
      <c r="C5294">
        <v>129</v>
      </c>
      <c r="D5294" t="s">
        <v>1247</v>
      </c>
      <c r="E5294">
        <v>1298</v>
      </c>
      <c r="F5294" s="48" t="str">
        <f t="shared" si="82"/>
        <v>Tỉnh Kiên GiangHuyện Kiên LươngXã Hòa Điền</v>
      </c>
      <c r="G5294" t="s">
        <v>8069</v>
      </c>
      <c r="H5294">
        <v>8720</v>
      </c>
    </row>
    <row r="5295" spans="1:8">
      <c r="A5295">
        <v>2484</v>
      </c>
      <c r="B5295" t="s">
        <v>589</v>
      </c>
      <c r="C5295">
        <v>129</v>
      </c>
      <c r="D5295" t="s">
        <v>1247</v>
      </c>
      <c r="E5295">
        <v>1298</v>
      </c>
      <c r="F5295" s="48" t="str">
        <f t="shared" si="82"/>
        <v>Tỉnh Kiên GiangHuyện Kiên LươngXã Vĩnh Phú</v>
      </c>
      <c r="G5295" t="s">
        <v>3645</v>
      </c>
      <c r="H5295">
        <v>8721</v>
      </c>
    </row>
    <row r="5296" spans="1:8">
      <c r="A5296">
        <v>2485</v>
      </c>
      <c r="B5296" t="s">
        <v>589</v>
      </c>
      <c r="C5296">
        <v>129</v>
      </c>
      <c r="D5296" t="s">
        <v>1247</v>
      </c>
      <c r="E5296">
        <v>1298</v>
      </c>
      <c r="F5296" s="48" t="str">
        <f t="shared" si="82"/>
        <v>Tỉnh Kiên GiangHuyện Kiên LươngXã Tân Khánh Hòa</v>
      </c>
      <c r="G5296" t="s">
        <v>8070</v>
      </c>
      <c r="H5296">
        <v>8722</v>
      </c>
    </row>
    <row r="5297" spans="1:8">
      <c r="A5297">
        <v>2486</v>
      </c>
      <c r="B5297" t="s">
        <v>589</v>
      </c>
      <c r="C5297">
        <v>129</v>
      </c>
      <c r="D5297" t="s">
        <v>1247</v>
      </c>
      <c r="E5297">
        <v>1298</v>
      </c>
      <c r="F5297" s="48" t="str">
        <f t="shared" si="82"/>
        <v>Tỉnh Kiên GiangHuyện Kiên LươngXã Bình Trị</v>
      </c>
      <c r="G5297" t="s">
        <v>6959</v>
      </c>
      <c r="H5297">
        <v>8723</v>
      </c>
    </row>
    <row r="5298" spans="1:8">
      <c r="A5298">
        <v>2487</v>
      </c>
      <c r="B5298" t="s">
        <v>589</v>
      </c>
      <c r="C5298">
        <v>129</v>
      </c>
      <c r="D5298" t="s">
        <v>1247</v>
      </c>
      <c r="E5298">
        <v>1298</v>
      </c>
      <c r="F5298" s="48" t="str">
        <f t="shared" si="82"/>
        <v>Tỉnh Kiên GiangHuyện Kiên LươngXã Vĩnh Điều</v>
      </c>
      <c r="G5298" t="s">
        <v>8071</v>
      </c>
      <c r="H5298">
        <v>8724</v>
      </c>
    </row>
    <row r="5299" spans="1:8">
      <c r="A5299">
        <v>2488</v>
      </c>
      <c r="B5299" t="s">
        <v>589</v>
      </c>
      <c r="C5299">
        <v>129</v>
      </c>
      <c r="D5299" t="s">
        <v>1247</v>
      </c>
      <c r="E5299">
        <v>1298</v>
      </c>
      <c r="F5299" s="48" t="str">
        <f t="shared" si="82"/>
        <v>Tỉnh Kiên GiangHuyện Kiên LươngThị trấn Kiên Lương</v>
      </c>
      <c r="G5299" t="s">
        <v>8072</v>
      </c>
      <c r="H5299">
        <v>8725</v>
      </c>
    </row>
    <row r="5300" spans="1:8">
      <c r="A5300">
        <v>2489</v>
      </c>
      <c r="B5300" t="s">
        <v>589</v>
      </c>
      <c r="C5300">
        <v>129</v>
      </c>
      <c r="D5300" t="s">
        <v>1247</v>
      </c>
      <c r="E5300">
        <v>1298</v>
      </c>
      <c r="F5300" s="48" t="str">
        <f t="shared" si="82"/>
        <v>Tỉnh Kiên GiangHuyện Kiên LươngXã Hòn Nghệ</v>
      </c>
      <c r="G5300" t="s">
        <v>8073</v>
      </c>
      <c r="H5300">
        <v>8726</v>
      </c>
    </row>
    <row r="5301" spans="1:8">
      <c r="A5301">
        <v>2490</v>
      </c>
      <c r="B5301" t="s">
        <v>589</v>
      </c>
      <c r="C5301">
        <v>129</v>
      </c>
      <c r="D5301" t="s">
        <v>1247</v>
      </c>
      <c r="E5301">
        <v>1298</v>
      </c>
      <c r="F5301" s="48" t="str">
        <f t="shared" si="82"/>
        <v>Tỉnh Kiên GiangHuyện Kiên LươngXã Phú Mỹ</v>
      </c>
      <c r="G5301" t="s">
        <v>3099</v>
      </c>
      <c r="H5301">
        <v>8727</v>
      </c>
    </row>
    <row r="5302" spans="1:8">
      <c r="A5302">
        <v>2491</v>
      </c>
      <c r="B5302" t="s">
        <v>589</v>
      </c>
      <c r="C5302">
        <v>129</v>
      </c>
      <c r="D5302" t="s">
        <v>1247</v>
      </c>
      <c r="E5302">
        <v>1298</v>
      </c>
      <c r="F5302" s="48" t="str">
        <f t="shared" si="82"/>
        <v>Tỉnh Kiên GiangHuyện Kiên LươngXã Sơn Hải</v>
      </c>
      <c r="G5302" t="s">
        <v>1598</v>
      </c>
      <c r="H5302">
        <v>8728</v>
      </c>
    </row>
    <row r="5303" spans="1:8">
      <c r="A5303">
        <v>2492</v>
      </c>
      <c r="B5303" t="s">
        <v>589</v>
      </c>
      <c r="C5303">
        <v>129</v>
      </c>
      <c r="D5303" t="s">
        <v>1247</v>
      </c>
      <c r="E5303">
        <v>1298</v>
      </c>
      <c r="F5303" s="48" t="str">
        <f t="shared" si="82"/>
        <v>Tỉnh Kiên GiangHuyện Kiên LươngXã Phú Lợi</v>
      </c>
      <c r="G5303" t="s">
        <v>3943</v>
      </c>
      <c r="H5303">
        <v>8729</v>
      </c>
    </row>
    <row r="5304" spans="1:8">
      <c r="A5304">
        <v>2493</v>
      </c>
      <c r="B5304" t="s">
        <v>589</v>
      </c>
      <c r="C5304">
        <v>129</v>
      </c>
      <c r="D5304" t="s">
        <v>1122</v>
      </c>
      <c r="E5304">
        <v>1301</v>
      </c>
      <c r="F5304" s="48" t="str">
        <f t="shared" si="82"/>
        <v>Tỉnh Kiên GiangHuyện Châu ThànhThị trấn Minh Lương</v>
      </c>
      <c r="G5304" t="s">
        <v>8074</v>
      </c>
      <c r="H5304">
        <v>8730</v>
      </c>
    </row>
    <row r="5305" spans="1:8">
      <c r="A5305">
        <v>2494</v>
      </c>
      <c r="B5305" t="s">
        <v>589</v>
      </c>
      <c r="C5305">
        <v>129</v>
      </c>
      <c r="D5305" t="s">
        <v>1122</v>
      </c>
      <c r="E5305">
        <v>1301</v>
      </c>
      <c r="F5305" s="48" t="str">
        <f t="shared" si="82"/>
        <v>Tỉnh Kiên GiangHuyện Châu ThànhXã Giục Tượng</v>
      </c>
      <c r="G5305" t="s">
        <v>8075</v>
      </c>
      <c r="H5305">
        <v>8731</v>
      </c>
    </row>
    <row r="5306" spans="1:8">
      <c r="A5306">
        <v>2495</v>
      </c>
      <c r="B5306" t="s">
        <v>589</v>
      </c>
      <c r="C5306">
        <v>129</v>
      </c>
      <c r="D5306" t="s">
        <v>1122</v>
      </c>
      <c r="E5306">
        <v>1301</v>
      </c>
      <c r="F5306" s="48" t="str">
        <f t="shared" si="82"/>
        <v>Tỉnh Kiên GiangHuyện Châu ThànhXã Vĩnh Hoà Phú</v>
      </c>
      <c r="G5306" t="s">
        <v>8076</v>
      </c>
      <c r="H5306">
        <v>8732</v>
      </c>
    </row>
    <row r="5307" spans="1:8">
      <c r="A5307">
        <v>2496</v>
      </c>
      <c r="B5307" t="s">
        <v>589</v>
      </c>
      <c r="C5307">
        <v>129</v>
      </c>
      <c r="D5307" t="s">
        <v>1122</v>
      </c>
      <c r="E5307">
        <v>1301</v>
      </c>
      <c r="F5307" s="48" t="str">
        <f t="shared" si="82"/>
        <v>Tỉnh Kiên GiangHuyện Châu ThànhXã Vĩnh Hòa Hiệp</v>
      </c>
      <c r="G5307" t="s">
        <v>8077</v>
      </c>
      <c r="H5307">
        <v>8733</v>
      </c>
    </row>
    <row r="5308" spans="1:8">
      <c r="A5308">
        <v>2497</v>
      </c>
      <c r="B5308" t="s">
        <v>589</v>
      </c>
      <c r="C5308">
        <v>129</v>
      </c>
      <c r="D5308" t="s">
        <v>1122</v>
      </c>
      <c r="E5308">
        <v>1301</v>
      </c>
      <c r="F5308" s="48" t="str">
        <f t="shared" si="82"/>
        <v>Tỉnh Kiên GiangHuyện Châu ThànhXã Minh Hòa</v>
      </c>
      <c r="G5308" t="s">
        <v>2104</v>
      </c>
      <c r="H5308">
        <v>8734</v>
      </c>
    </row>
    <row r="5309" spans="1:8">
      <c r="A5309">
        <v>2498</v>
      </c>
      <c r="B5309" t="s">
        <v>589</v>
      </c>
      <c r="C5309">
        <v>129</v>
      </c>
      <c r="D5309" t="s">
        <v>1122</v>
      </c>
      <c r="E5309">
        <v>1301</v>
      </c>
      <c r="F5309" s="48" t="str">
        <f t="shared" si="82"/>
        <v>Tỉnh Kiên GiangHuyện Châu ThànhXã Mong Thọ</v>
      </c>
      <c r="G5309" t="s">
        <v>8078</v>
      </c>
      <c r="H5309">
        <v>8735</v>
      </c>
    </row>
    <row r="5310" spans="1:8">
      <c r="A5310">
        <v>2499</v>
      </c>
      <c r="B5310" t="s">
        <v>589</v>
      </c>
      <c r="C5310">
        <v>129</v>
      </c>
      <c r="D5310" t="s">
        <v>1122</v>
      </c>
      <c r="E5310">
        <v>1301</v>
      </c>
      <c r="F5310" s="48" t="str">
        <f t="shared" si="82"/>
        <v>Tỉnh Kiên GiangHuyện Châu ThànhXã Mong Thọ B</v>
      </c>
      <c r="G5310" t="s">
        <v>8079</v>
      </c>
      <c r="H5310">
        <v>8736</v>
      </c>
    </row>
    <row r="5311" spans="1:8">
      <c r="A5311">
        <v>2500</v>
      </c>
      <c r="B5311" t="s">
        <v>589</v>
      </c>
      <c r="C5311">
        <v>129</v>
      </c>
      <c r="D5311" t="s">
        <v>1122</v>
      </c>
      <c r="E5311">
        <v>1301</v>
      </c>
      <c r="F5311" s="48" t="str">
        <f t="shared" si="82"/>
        <v>Tỉnh Kiên GiangHuyện Châu ThànhXã Bình An</v>
      </c>
      <c r="G5311" t="s">
        <v>3857</v>
      </c>
      <c r="H5311">
        <v>8737</v>
      </c>
    </row>
    <row r="5312" spans="1:8">
      <c r="A5312">
        <v>2501</v>
      </c>
      <c r="B5312" t="s">
        <v>589</v>
      </c>
      <c r="C5312">
        <v>129</v>
      </c>
      <c r="D5312" t="s">
        <v>1122</v>
      </c>
      <c r="E5312">
        <v>1301</v>
      </c>
      <c r="F5312" s="48" t="str">
        <f t="shared" si="82"/>
        <v>Tỉnh Kiên GiangHuyện Châu ThànhXã Mong Thọ A</v>
      </c>
      <c r="G5312" t="s">
        <v>8080</v>
      </c>
      <c r="H5312">
        <v>8738</v>
      </c>
    </row>
    <row r="5313" spans="1:8">
      <c r="A5313">
        <v>2502</v>
      </c>
      <c r="B5313" t="s">
        <v>589</v>
      </c>
      <c r="C5313">
        <v>129</v>
      </c>
      <c r="D5313" t="s">
        <v>1122</v>
      </c>
      <c r="E5313">
        <v>1301</v>
      </c>
      <c r="F5313" s="48" t="str">
        <f t="shared" si="82"/>
        <v>Tỉnh Kiên GiangHuyện Châu ThànhXã Thạnh Lộc</v>
      </c>
      <c r="G5313" t="s">
        <v>2039</v>
      </c>
      <c r="H5313">
        <v>8739</v>
      </c>
    </row>
    <row r="5314" spans="1:8">
      <c r="A5314">
        <v>2512</v>
      </c>
      <c r="B5314" t="s">
        <v>589</v>
      </c>
      <c r="C5314">
        <v>129</v>
      </c>
      <c r="D5314" t="s">
        <v>1256</v>
      </c>
      <c r="E5314">
        <v>1308</v>
      </c>
      <c r="F5314" s="48" t="str">
        <f t="shared" ref="F5314:F5377" si="83">B5314&amp;D5314&amp;G5314</f>
        <v>Tỉnh Kiên GiangHuyện Kiên HảiXã Lại Sơn</v>
      </c>
      <c r="G5314" t="s">
        <v>8090</v>
      </c>
      <c r="H5314">
        <v>8749</v>
      </c>
    </row>
    <row r="5315" spans="1:8">
      <c r="A5315">
        <v>2513</v>
      </c>
      <c r="B5315" t="s">
        <v>589</v>
      </c>
      <c r="C5315">
        <v>129</v>
      </c>
      <c r="D5315" t="s">
        <v>1256</v>
      </c>
      <c r="E5315">
        <v>1308</v>
      </c>
      <c r="F5315" s="48" t="str">
        <f t="shared" si="83"/>
        <v>Tỉnh Kiên GiangHuyện Kiên HảiXã Nam Du</v>
      </c>
      <c r="G5315" t="s">
        <v>8091</v>
      </c>
      <c r="H5315">
        <v>8750</v>
      </c>
    </row>
    <row r="5316" spans="1:8">
      <c r="A5316">
        <v>2514</v>
      </c>
      <c r="B5316" t="s">
        <v>589</v>
      </c>
      <c r="C5316">
        <v>129</v>
      </c>
      <c r="D5316" t="s">
        <v>1256</v>
      </c>
      <c r="E5316">
        <v>1308</v>
      </c>
      <c r="F5316" s="48" t="str">
        <f t="shared" si="83"/>
        <v>Tỉnh Kiên GiangHuyện Kiên HảiXã Hòn Tre</v>
      </c>
      <c r="G5316" t="s">
        <v>8092</v>
      </c>
      <c r="H5316">
        <v>8751</v>
      </c>
    </row>
    <row r="5317" spans="1:8">
      <c r="A5317">
        <v>2515</v>
      </c>
      <c r="B5317" t="s">
        <v>589</v>
      </c>
      <c r="C5317">
        <v>129</v>
      </c>
      <c r="D5317" t="s">
        <v>1256</v>
      </c>
      <c r="E5317">
        <v>1308</v>
      </c>
      <c r="F5317" s="48" t="str">
        <f t="shared" si="83"/>
        <v>Tỉnh Kiên GiangHuyện Kiên HảiXã An Sơn</v>
      </c>
      <c r="G5317" t="s">
        <v>2429</v>
      </c>
      <c r="H5317">
        <v>8752</v>
      </c>
    </row>
    <row r="5318" spans="1:8">
      <c r="A5318">
        <v>2525</v>
      </c>
      <c r="B5318" t="s">
        <v>589</v>
      </c>
      <c r="C5318">
        <v>129</v>
      </c>
      <c r="D5318" t="s">
        <v>1252</v>
      </c>
      <c r="E5318">
        <v>1304</v>
      </c>
      <c r="F5318" s="48" t="str">
        <f t="shared" si="83"/>
        <v>Tỉnh Kiên GiangHuyện An BiênXã Nam Thái</v>
      </c>
      <c r="G5318" t="s">
        <v>4802</v>
      </c>
      <c r="H5318">
        <v>8762</v>
      </c>
    </row>
    <row r="5319" spans="1:8">
      <c r="A5319">
        <v>2526</v>
      </c>
      <c r="B5319" t="s">
        <v>589</v>
      </c>
      <c r="C5319">
        <v>129</v>
      </c>
      <c r="D5319" t="s">
        <v>1252</v>
      </c>
      <c r="E5319">
        <v>1304</v>
      </c>
      <c r="F5319" s="48" t="str">
        <f t="shared" si="83"/>
        <v>Tỉnh Kiên GiangHuyện An BiênXã Nam Yên</v>
      </c>
      <c r="G5319" t="s">
        <v>8101</v>
      </c>
      <c r="H5319">
        <v>8763</v>
      </c>
    </row>
    <row r="5320" spans="1:8">
      <c r="A5320">
        <v>2527</v>
      </c>
      <c r="B5320" t="s">
        <v>589</v>
      </c>
      <c r="C5320">
        <v>129</v>
      </c>
      <c r="D5320" t="s">
        <v>1252</v>
      </c>
      <c r="E5320">
        <v>1304</v>
      </c>
      <c r="F5320" s="48" t="str">
        <f t="shared" si="83"/>
        <v>Tỉnh Kiên GiangHuyện An BiênXã Nam Thái A</v>
      </c>
      <c r="G5320" t="s">
        <v>8102</v>
      </c>
      <c r="H5320">
        <v>8764</v>
      </c>
    </row>
    <row r="5321" spans="1:8">
      <c r="A5321">
        <v>2528</v>
      </c>
      <c r="B5321" t="s">
        <v>589</v>
      </c>
      <c r="C5321">
        <v>129</v>
      </c>
      <c r="D5321" t="s">
        <v>1252</v>
      </c>
      <c r="E5321">
        <v>1304</v>
      </c>
      <c r="F5321" s="48" t="str">
        <f t="shared" si="83"/>
        <v>Tỉnh Kiên GiangHuyện An BiênXã Tây Yên A</v>
      </c>
      <c r="G5321" t="s">
        <v>8103</v>
      </c>
      <c r="H5321">
        <v>8765</v>
      </c>
    </row>
    <row r="5322" spans="1:8">
      <c r="A5322">
        <v>2529</v>
      </c>
      <c r="B5322" t="s">
        <v>589</v>
      </c>
      <c r="C5322">
        <v>129</v>
      </c>
      <c r="D5322" t="s">
        <v>1252</v>
      </c>
      <c r="E5322">
        <v>1304</v>
      </c>
      <c r="F5322" s="48" t="str">
        <f t="shared" si="83"/>
        <v>Tỉnh Kiên GiangHuyện An BiênThị trấn Thứ Ba</v>
      </c>
      <c r="G5322" t="s">
        <v>8104</v>
      </c>
      <c r="H5322">
        <v>8766</v>
      </c>
    </row>
    <row r="5323" spans="1:8">
      <c r="A5323">
        <v>2530</v>
      </c>
      <c r="B5323" t="s">
        <v>589</v>
      </c>
      <c r="C5323">
        <v>129</v>
      </c>
      <c r="D5323" t="s">
        <v>1252</v>
      </c>
      <c r="E5323">
        <v>1304</v>
      </c>
      <c r="F5323" s="48" t="str">
        <f t="shared" si="83"/>
        <v>Tỉnh Kiên GiangHuyện An BiênXã Hưng Yên</v>
      </c>
      <c r="G5323" t="s">
        <v>8105</v>
      </c>
      <c r="H5323">
        <v>8767</v>
      </c>
    </row>
    <row r="5324" spans="1:8">
      <c r="A5324">
        <v>2531</v>
      </c>
      <c r="B5324" t="s">
        <v>589</v>
      </c>
      <c r="C5324">
        <v>129</v>
      </c>
      <c r="D5324" t="s">
        <v>1252</v>
      </c>
      <c r="E5324">
        <v>1304</v>
      </c>
      <c r="F5324" s="48" t="str">
        <f t="shared" si="83"/>
        <v>Tỉnh Kiên GiangHuyện An BiênXã Đông Yên</v>
      </c>
      <c r="G5324" t="s">
        <v>5379</v>
      </c>
      <c r="H5324">
        <v>8768</v>
      </c>
    </row>
    <row r="5325" spans="1:8">
      <c r="A5325">
        <v>2532</v>
      </c>
      <c r="B5325" t="s">
        <v>589</v>
      </c>
      <c r="C5325">
        <v>129</v>
      </c>
      <c r="D5325" t="s">
        <v>1252</v>
      </c>
      <c r="E5325">
        <v>1304</v>
      </c>
      <c r="F5325" s="48" t="str">
        <f t="shared" si="83"/>
        <v>Tỉnh Kiên GiangHuyện An BiênXã Thạnh Yên</v>
      </c>
      <c r="G5325" t="s">
        <v>8106</v>
      </c>
      <c r="H5325">
        <v>8769</v>
      </c>
    </row>
    <row r="5326" spans="1:8">
      <c r="A5326">
        <v>2533</v>
      </c>
      <c r="B5326" t="s">
        <v>589</v>
      </c>
      <c r="C5326">
        <v>129</v>
      </c>
      <c r="D5326" t="s">
        <v>1252</v>
      </c>
      <c r="E5326">
        <v>1304</v>
      </c>
      <c r="F5326" s="48" t="str">
        <f t="shared" si="83"/>
        <v>Tỉnh Kiên GiangHuyện An BiênXã Thạnh Yên A</v>
      </c>
      <c r="G5326" t="s">
        <v>8107</v>
      </c>
      <c r="H5326">
        <v>8770</v>
      </c>
    </row>
    <row r="5327" spans="1:8">
      <c r="A5327">
        <v>2534</v>
      </c>
      <c r="B5327" t="s">
        <v>589</v>
      </c>
      <c r="C5327">
        <v>129</v>
      </c>
      <c r="D5327" t="s">
        <v>1252</v>
      </c>
      <c r="E5327">
        <v>1304</v>
      </c>
      <c r="F5327" s="48" t="str">
        <f t="shared" si="83"/>
        <v>Tỉnh Kiên GiangHuyện An BiênXã Đông Thái</v>
      </c>
      <c r="G5327" t="s">
        <v>8108</v>
      </c>
      <c r="H5327">
        <v>8771</v>
      </c>
    </row>
    <row r="5328" spans="1:8">
      <c r="A5328">
        <v>2535</v>
      </c>
      <c r="B5328" t="s">
        <v>589</v>
      </c>
      <c r="C5328">
        <v>129</v>
      </c>
      <c r="D5328" t="s">
        <v>1252</v>
      </c>
      <c r="E5328">
        <v>1304</v>
      </c>
      <c r="F5328" s="48" t="str">
        <f t="shared" si="83"/>
        <v>Tỉnh Kiên GiangHuyện An BiênXã Tây Yên</v>
      </c>
      <c r="G5328" t="s">
        <v>8109</v>
      </c>
      <c r="H5328">
        <v>8772</v>
      </c>
    </row>
    <row r="5329" spans="1:8">
      <c r="A5329">
        <v>5033</v>
      </c>
      <c r="B5329" t="s">
        <v>589</v>
      </c>
      <c r="C5329">
        <v>129</v>
      </c>
      <c r="D5329" t="s">
        <v>1246</v>
      </c>
      <c r="E5329">
        <v>1297</v>
      </c>
      <c r="F5329" s="48" t="str">
        <f t="shared" si="83"/>
        <v>Tỉnh Kiên GiangThị xã Hà TiênXã Mỹ Đức</v>
      </c>
      <c r="G5329" t="s">
        <v>2261</v>
      </c>
      <c r="H5329">
        <v>7125</v>
      </c>
    </row>
    <row r="5330" spans="1:8">
      <c r="A5330">
        <v>5034</v>
      </c>
      <c r="B5330" t="s">
        <v>589</v>
      </c>
      <c r="C5330">
        <v>129</v>
      </c>
      <c r="D5330" t="s">
        <v>1246</v>
      </c>
      <c r="E5330">
        <v>1297</v>
      </c>
      <c r="F5330" s="48" t="str">
        <f t="shared" si="83"/>
        <v>Tỉnh Kiên GiangThị xã Hà TiênXã Tiên Hải</v>
      </c>
      <c r="G5330" t="s">
        <v>6869</v>
      </c>
      <c r="H5330">
        <v>7126</v>
      </c>
    </row>
    <row r="5331" spans="1:8">
      <c r="A5331">
        <v>5035</v>
      </c>
      <c r="B5331" t="s">
        <v>589</v>
      </c>
      <c r="C5331">
        <v>129</v>
      </c>
      <c r="D5331" t="s">
        <v>1246</v>
      </c>
      <c r="E5331">
        <v>1297</v>
      </c>
      <c r="F5331" s="48" t="str">
        <f t="shared" si="83"/>
        <v>Tỉnh Kiên GiangThị xã Hà TiênPhường Bình San</v>
      </c>
      <c r="G5331" t="s">
        <v>6981</v>
      </c>
      <c r="H5331">
        <v>7127</v>
      </c>
    </row>
    <row r="5332" spans="1:8">
      <c r="A5332">
        <v>5036</v>
      </c>
      <c r="B5332" t="s">
        <v>589</v>
      </c>
      <c r="C5332">
        <v>129</v>
      </c>
      <c r="D5332" t="s">
        <v>1246</v>
      </c>
      <c r="E5332">
        <v>1297</v>
      </c>
      <c r="F5332" s="48" t="str">
        <f t="shared" si="83"/>
        <v>Tỉnh Kiên GiangThị xã Hà TiênPhường Tô Châu</v>
      </c>
      <c r="G5332" t="s">
        <v>6982</v>
      </c>
      <c r="H5332">
        <v>7128</v>
      </c>
    </row>
    <row r="5333" spans="1:8">
      <c r="A5333">
        <v>5037</v>
      </c>
      <c r="B5333" t="s">
        <v>589</v>
      </c>
      <c r="C5333">
        <v>129</v>
      </c>
      <c r="D5333" t="s">
        <v>1246</v>
      </c>
      <c r="E5333">
        <v>1297</v>
      </c>
      <c r="F5333" s="48" t="str">
        <f t="shared" si="83"/>
        <v>Tỉnh Kiên GiangThị xã Hà TiênPhường Pháo Đài</v>
      </c>
      <c r="G5333" t="s">
        <v>6983</v>
      </c>
      <c r="H5333">
        <v>7129</v>
      </c>
    </row>
    <row r="5334" spans="1:8">
      <c r="A5334">
        <v>5038</v>
      </c>
      <c r="B5334" t="s">
        <v>589</v>
      </c>
      <c r="C5334">
        <v>129</v>
      </c>
      <c r="D5334" t="s">
        <v>1246</v>
      </c>
      <c r="E5334">
        <v>1297</v>
      </c>
      <c r="F5334" s="48" t="str">
        <f t="shared" si="83"/>
        <v>Tỉnh Kiên GiangThị xã Hà TiênXã Thuận Yên</v>
      </c>
      <c r="G5334" t="s">
        <v>6984</v>
      </c>
      <c r="H5334">
        <v>7130</v>
      </c>
    </row>
    <row r="5335" spans="1:8">
      <c r="A5335">
        <v>5039</v>
      </c>
      <c r="B5335" t="s">
        <v>589</v>
      </c>
      <c r="C5335">
        <v>129</v>
      </c>
      <c r="D5335" t="s">
        <v>1246</v>
      </c>
      <c r="E5335">
        <v>1297</v>
      </c>
      <c r="F5335" s="48" t="str">
        <f t="shared" si="83"/>
        <v>Tỉnh Kiên GiangThị xã Hà TiênPhường Đông Hồ</v>
      </c>
      <c r="G5335" t="s">
        <v>6985</v>
      </c>
      <c r="H5335">
        <v>7131</v>
      </c>
    </row>
    <row r="5336" spans="1:8">
      <c r="A5336">
        <v>5684</v>
      </c>
      <c r="B5336" t="s">
        <v>589</v>
      </c>
      <c r="C5336">
        <v>129</v>
      </c>
      <c r="D5336" t="s">
        <v>1245</v>
      </c>
      <c r="E5336">
        <v>1296</v>
      </c>
      <c r="F5336" s="48" t="str">
        <f t="shared" si="83"/>
        <v>Tỉnh Kiên GiangThành phố Rạch GiáPhường Vĩnh Thanh</v>
      </c>
      <c r="G5336" t="s">
        <v>6838</v>
      </c>
      <c r="H5336">
        <v>6909</v>
      </c>
    </row>
    <row r="5337" spans="1:8">
      <c r="A5337">
        <v>5685</v>
      </c>
      <c r="B5337" t="s">
        <v>589</v>
      </c>
      <c r="C5337">
        <v>129</v>
      </c>
      <c r="D5337" t="s">
        <v>1245</v>
      </c>
      <c r="E5337">
        <v>1296</v>
      </c>
      <c r="F5337" s="48" t="str">
        <f t="shared" si="83"/>
        <v>Tỉnh Kiên GiangThành phố Rạch GiáPhường Vĩnh Quang</v>
      </c>
      <c r="G5337" t="s">
        <v>6839</v>
      </c>
      <c r="H5337">
        <v>6910</v>
      </c>
    </row>
    <row r="5338" spans="1:8">
      <c r="A5338">
        <v>5686</v>
      </c>
      <c r="B5338" t="s">
        <v>589</v>
      </c>
      <c r="C5338">
        <v>129</v>
      </c>
      <c r="D5338" t="s">
        <v>1245</v>
      </c>
      <c r="E5338">
        <v>1296</v>
      </c>
      <c r="F5338" s="48" t="str">
        <f t="shared" si="83"/>
        <v>Tỉnh Kiên GiangThành phố Rạch GiáXã Phi Thông</v>
      </c>
      <c r="G5338" t="s">
        <v>6840</v>
      </c>
      <c r="H5338">
        <v>6911</v>
      </c>
    </row>
    <row r="5339" spans="1:8">
      <c r="A5339">
        <v>5687</v>
      </c>
      <c r="B5339" t="s">
        <v>589</v>
      </c>
      <c r="C5339">
        <v>129</v>
      </c>
      <c r="D5339" t="s">
        <v>1245</v>
      </c>
      <c r="E5339">
        <v>1296</v>
      </c>
      <c r="F5339" s="48" t="str">
        <f t="shared" si="83"/>
        <v>Tỉnh Kiên GiangThành phố Rạch GiáPhường An Hòa</v>
      </c>
      <c r="G5339" t="s">
        <v>2025</v>
      </c>
      <c r="H5339">
        <v>6912</v>
      </c>
    </row>
    <row r="5340" spans="1:8">
      <c r="A5340">
        <v>5688</v>
      </c>
      <c r="B5340" t="s">
        <v>589</v>
      </c>
      <c r="C5340">
        <v>129</v>
      </c>
      <c r="D5340" t="s">
        <v>1245</v>
      </c>
      <c r="E5340">
        <v>1296</v>
      </c>
      <c r="F5340" s="48" t="str">
        <f t="shared" si="83"/>
        <v>Tỉnh Kiên GiangThành phố Rạch GiáPhường Rạch Sỏi</v>
      </c>
      <c r="G5340" t="s">
        <v>6841</v>
      </c>
      <c r="H5340">
        <v>6913</v>
      </c>
    </row>
    <row r="5341" spans="1:8">
      <c r="A5341">
        <v>5689</v>
      </c>
      <c r="B5341" t="s">
        <v>589</v>
      </c>
      <c r="C5341">
        <v>129</v>
      </c>
      <c r="D5341" t="s">
        <v>1245</v>
      </c>
      <c r="E5341">
        <v>1296</v>
      </c>
      <c r="F5341" s="48" t="str">
        <f t="shared" si="83"/>
        <v>Tỉnh Kiên GiangThành phố Rạch GiáPhường Vĩnh Thông</v>
      </c>
      <c r="G5341" t="s">
        <v>6842</v>
      </c>
      <c r="H5341">
        <v>6914</v>
      </c>
    </row>
    <row r="5342" spans="1:8">
      <c r="A5342">
        <v>5690</v>
      </c>
      <c r="B5342" t="s">
        <v>589</v>
      </c>
      <c r="C5342">
        <v>129</v>
      </c>
      <c r="D5342" t="s">
        <v>1245</v>
      </c>
      <c r="E5342">
        <v>1296</v>
      </c>
      <c r="F5342" s="48" t="str">
        <f t="shared" si="83"/>
        <v>Tỉnh Kiên GiangThành phố Rạch GiáPhường An Bình</v>
      </c>
      <c r="G5342" t="s">
        <v>2032</v>
      </c>
      <c r="H5342">
        <v>6915</v>
      </c>
    </row>
    <row r="5343" spans="1:8">
      <c r="A5343">
        <v>5691</v>
      </c>
      <c r="B5343" t="s">
        <v>589</v>
      </c>
      <c r="C5343">
        <v>129</v>
      </c>
      <c r="D5343" t="s">
        <v>1245</v>
      </c>
      <c r="E5343">
        <v>1296</v>
      </c>
      <c r="F5343" s="48" t="str">
        <f t="shared" si="83"/>
        <v>Tỉnh Kiên GiangThành phố Rạch GiáPhường Vĩnh Thanh Vân</v>
      </c>
      <c r="G5343" t="s">
        <v>6843</v>
      </c>
      <c r="H5343">
        <v>6916</v>
      </c>
    </row>
    <row r="5344" spans="1:8">
      <c r="A5344">
        <v>5692</v>
      </c>
      <c r="B5344" t="s">
        <v>589</v>
      </c>
      <c r="C5344">
        <v>129</v>
      </c>
      <c r="D5344" t="s">
        <v>1245</v>
      </c>
      <c r="E5344">
        <v>1296</v>
      </c>
      <c r="F5344" s="48" t="str">
        <f t="shared" si="83"/>
        <v>Tỉnh Kiên GiangThành phố Rạch GiáPhường Vĩnh Bảo</v>
      </c>
      <c r="G5344" t="s">
        <v>6844</v>
      </c>
      <c r="H5344">
        <v>6917</v>
      </c>
    </row>
    <row r="5345" spans="1:8">
      <c r="A5345">
        <v>5693</v>
      </c>
      <c r="B5345" t="s">
        <v>589</v>
      </c>
      <c r="C5345">
        <v>129</v>
      </c>
      <c r="D5345" t="s">
        <v>1245</v>
      </c>
      <c r="E5345">
        <v>1296</v>
      </c>
      <c r="F5345" s="48" t="str">
        <f t="shared" si="83"/>
        <v>Tỉnh Kiên GiangThành phố Rạch GiáPhường Vĩnh Lạc</v>
      </c>
      <c r="G5345" t="s">
        <v>6845</v>
      </c>
      <c r="H5345">
        <v>6918</v>
      </c>
    </row>
    <row r="5346" spans="1:8">
      <c r="A5346">
        <v>5694</v>
      </c>
      <c r="B5346" t="s">
        <v>589</v>
      </c>
      <c r="C5346">
        <v>129</v>
      </c>
      <c r="D5346" t="s">
        <v>1245</v>
      </c>
      <c r="E5346">
        <v>1296</v>
      </c>
      <c r="F5346" s="48" t="str">
        <f t="shared" si="83"/>
        <v>Tỉnh Kiên GiangThành phố Rạch GiáPhường Vĩnh Hiệp</v>
      </c>
      <c r="G5346" t="s">
        <v>6846</v>
      </c>
      <c r="H5346">
        <v>6919</v>
      </c>
    </row>
    <row r="5347" spans="1:8">
      <c r="A5347">
        <v>5695</v>
      </c>
      <c r="B5347" t="s">
        <v>589</v>
      </c>
      <c r="C5347">
        <v>129</v>
      </c>
      <c r="D5347" t="s">
        <v>1245</v>
      </c>
      <c r="E5347">
        <v>1296</v>
      </c>
      <c r="F5347" s="48" t="str">
        <f t="shared" si="83"/>
        <v>Tỉnh Kiên GiangThành phố Rạch GiáPhường Vĩnh Lợi</v>
      </c>
      <c r="G5347" t="s">
        <v>6847</v>
      </c>
      <c r="H5347">
        <v>6920</v>
      </c>
    </row>
    <row r="5348" spans="1:8">
      <c r="A5348">
        <v>5696</v>
      </c>
      <c r="B5348" t="s">
        <v>589</v>
      </c>
      <c r="C5348">
        <v>129</v>
      </c>
      <c r="D5348" t="s">
        <v>1249</v>
      </c>
      <c r="E5348">
        <v>1300</v>
      </c>
      <c r="F5348" s="48" t="str">
        <f t="shared" si="83"/>
        <v>Tỉnh Kiên GiangHuyện Tân HiệpXã Tân Thành</v>
      </c>
      <c r="G5348" t="s">
        <v>2092</v>
      </c>
      <c r="H5348">
        <v>6921</v>
      </c>
    </row>
    <row r="5349" spans="1:8">
      <c r="A5349">
        <v>5697</v>
      </c>
      <c r="B5349" t="s">
        <v>589</v>
      </c>
      <c r="C5349">
        <v>129</v>
      </c>
      <c r="D5349" t="s">
        <v>1249</v>
      </c>
      <c r="E5349">
        <v>1300</v>
      </c>
      <c r="F5349" s="48" t="str">
        <f t="shared" si="83"/>
        <v>Tỉnh Kiên GiangHuyện Tân HiệpXã Thạnh Đông</v>
      </c>
      <c r="G5349" t="s">
        <v>6848</v>
      </c>
      <c r="H5349">
        <v>6922</v>
      </c>
    </row>
    <row r="5350" spans="1:8">
      <c r="A5350">
        <v>5698</v>
      </c>
      <c r="B5350" t="s">
        <v>589</v>
      </c>
      <c r="C5350">
        <v>129</v>
      </c>
      <c r="D5350" t="s">
        <v>1249</v>
      </c>
      <c r="E5350">
        <v>1300</v>
      </c>
      <c r="F5350" s="48" t="str">
        <f t="shared" si="83"/>
        <v>Tỉnh Kiên GiangHuyện Tân HiệpXã Thạnh Đông A</v>
      </c>
      <c r="G5350" t="s">
        <v>6849</v>
      </c>
      <c r="H5350">
        <v>6923</v>
      </c>
    </row>
    <row r="5351" spans="1:8">
      <c r="A5351">
        <v>5699</v>
      </c>
      <c r="B5351" t="s">
        <v>589</v>
      </c>
      <c r="C5351">
        <v>129</v>
      </c>
      <c r="D5351" t="s">
        <v>1249</v>
      </c>
      <c r="E5351">
        <v>1300</v>
      </c>
      <c r="F5351" s="48" t="str">
        <f t="shared" si="83"/>
        <v>Tỉnh Kiên GiangHuyện Tân HiệpXã Thạnh Đông B</v>
      </c>
      <c r="G5351" t="s">
        <v>6850</v>
      </c>
      <c r="H5351">
        <v>6924</v>
      </c>
    </row>
    <row r="5352" spans="1:8">
      <c r="A5352">
        <v>5700</v>
      </c>
      <c r="B5352" t="s">
        <v>589</v>
      </c>
      <c r="C5352">
        <v>129</v>
      </c>
      <c r="D5352" t="s">
        <v>1249</v>
      </c>
      <c r="E5352">
        <v>1300</v>
      </c>
      <c r="F5352" s="48" t="str">
        <f t="shared" si="83"/>
        <v>Tỉnh Kiên GiangHuyện Tân HiệpThị trấn Tân Hiệp</v>
      </c>
      <c r="G5352" t="s">
        <v>6851</v>
      </c>
      <c r="H5352">
        <v>6925</v>
      </c>
    </row>
    <row r="5353" spans="1:8">
      <c r="A5353">
        <v>5701</v>
      </c>
      <c r="B5353" t="s">
        <v>589</v>
      </c>
      <c r="C5353">
        <v>129</v>
      </c>
      <c r="D5353" t="s">
        <v>1249</v>
      </c>
      <c r="E5353">
        <v>1300</v>
      </c>
      <c r="F5353" s="48" t="str">
        <f t="shared" si="83"/>
        <v>Tỉnh Kiên GiangHuyện Tân HiệpXã Tân Hiệp B</v>
      </c>
      <c r="G5353" t="s">
        <v>6852</v>
      </c>
      <c r="H5353">
        <v>6926</v>
      </c>
    </row>
    <row r="5354" spans="1:8">
      <c r="A5354">
        <v>5702</v>
      </c>
      <c r="B5354" t="s">
        <v>589</v>
      </c>
      <c r="C5354">
        <v>129</v>
      </c>
      <c r="D5354" t="s">
        <v>1249</v>
      </c>
      <c r="E5354">
        <v>1300</v>
      </c>
      <c r="F5354" s="48" t="str">
        <f t="shared" si="83"/>
        <v>Tỉnh Kiên GiangHuyện Tân HiệpXã Tân Hội</v>
      </c>
      <c r="G5354" t="s">
        <v>3903</v>
      </c>
      <c r="H5354">
        <v>6927</v>
      </c>
    </row>
    <row r="5355" spans="1:8">
      <c r="A5355">
        <v>5703</v>
      </c>
      <c r="B5355" t="s">
        <v>589</v>
      </c>
      <c r="C5355">
        <v>129</v>
      </c>
      <c r="D5355" t="s">
        <v>1249</v>
      </c>
      <c r="E5355">
        <v>1300</v>
      </c>
      <c r="F5355" s="48" t="str">
        <f t="shared" si="83"/>
        <v>Tỉnh Kiên GiangHuyện Tân HiệpXã Tân Hoà</v>
      </c>
      <c r="G5355" t="s">
        <v>5011</v>
      </c>
      <c r="H5355">
        <v>6928</v>
      </c>
    </row>
    <row r="5356" spans="1:8">
      <c r="A5356">
        <v>5704</v>
      </c>
      <c r="B5356" t="s">
        <v>589</v>
      </c>
      <c r="C5356">
        <v>129</v>
      </c>
      <c r="D5356" t="s">
        <v>1249</v>
      </c>
      <c r="E5356">
        <v>1300</v>
      </c>
      <c r="F5356" s="48" t="str">
        <f t="shared" si="83"/>
        <v>Tỉnh Kiên GiangHuyện Tân HiệpXã Tân Hiệp A</v>
      </c>
      <c r="G5356" t="s">
        <v>6853</v>
      </c>
      <c r="H5356">
        <v>6929</v>
      </c>
    </row>
    <row r="5357" spans="1:8">
      <c r="A5357">
        <v>5705</v>
      </c>
      <c r="B5357" t="s">
        <v>589</v>
      </c>
      <c r="C5357">
        <v>129</v>
      </c>
      <c r="D5357" t="s">
        <v>1249</v>
      </c>
      <c r="E5357">
        <v>1300</v>
      </c>
      <c r="F5357" s="48" t="str">
        <f t="shared" si="83"/>
        <v>Tỉnh Kiên GiangHuyện Tân HiệpXã Tân An</v>
      </c>
      <c r="G5357" t="s">
        <v>1516</v>
      </c>
      <c r="H5357">
        <v>6930</v>
      </c>
    </row>
    <row r="5358" spans="1:8">
      <c r="A5358">
        <v>5706</v>
      </c>
      <c r="B5358" t="s">
        <v>589</v>
      </c>
      <c r="C5358">
        <v>129</v>
      </c>
      <c r="D5358" t="s">
        <v>1249</v>
      </c>
      <c r="E5358">
        <v>1300</v>
      </c>
      <c r="F5358" s="48" t="str">
        <f t="shared" si="83"/>
        <v>Tỉnh Kiên GiangHuyện Tân HiệpXã Thạnh Trị</v>
      </c>
      <c r="G5358" t="s">
        <v>1653</v>
      </c>
      <c r="H5358">
        <v>6931</v>
      </c>
    </row>
    <row r="5359" spans="1:8">
      <c r="A5359">
        <v>7073</v>
      </c>
      <c r="B5359" t="s">
        <v>589</v>
      </c>
      <c r="C5359">
        <v>129</v>
      </c>
      <c r="D5359" t="s">
        <v>1250</v>
      </c>
      <c r="E5359">
        <v>1302</v>
      </c>
      <c r="F5359" s="48" t="str">
        <f t="shared" si="83"/>
        <v>Tỉnh Kiên GiangHuyện Giồng RiềngXã Bàn Tân Định</v>
      </c>
      <c r="G5359" t="s">
        <v>8914</v>
      </c>
      <c r="H5359">
        <v>10162</v>
      </c>
    </row>
    <row r="5360" spans="1:8">
      <c r="A5360">
        <v>7074</v>
      </c>
      <c r="B5360" t="s">
        <v>589</v>
      </c>
      <c r="C5360">
        <v>129</v>
      </c>
      <c r="D5360" t="s">
        <v>1250</v>
      </c>
      <c r="E5360">
        <v>1302</v>
      </c>
      <c r="F5360" s="48" t="str">
        <f t="shared" si="83"/>
        <v>Tỉnh Kiên GiangHuyện Giồng RiềngXã Thạch Bình</v>
      </c>
      <c r="G5360" t="s">
        <v>5452</v>
      </c>
      <c r="H5360">
        <v>10163</v>
      </c>
    </row>
    <row r="5361" spans="1:8">
      <c r="A5361">
        <v>7075</v>
      </c>
      <c r="B5361" t="s">
        <v>589</v>
      </c>
      <c r="C5361">
        <v>129</v>
      </c>
      <c r="D5361" t="s">
        <v>1250</v>
      </c>
      <c r="E5361">
        <v>1302</v>
      </c>
      <c r="F5361" s="48" t="str">
        <f t="shared" si="83"/>
        <v>Tỉnh Kiên GiangHuyện Giồng RiềngXã Hoà Lợi</v>
      </c>
      <c r="G5361" t="s">
        <v>4089</v>
      </c>
      <c r="H5361">
        <v>10164</v>
      </c>
    </row>
    <row r="5362" spans="1:8">
      <c r="A5362">
        <v>7076</v>
      </c>
      <c r="B5362" t="s">
        <v>589</v>
      </c>
      <c r="C5362">
        <v>129</v>
      </c>
      <c r="D5362" t="s">
        <v>1250</v>
      </c>
      <c r="E5362">
        <v>1302</v>
      </c>
      <c r="F5362" s="48" t="str">
        <f t="shared" si="83"/>
        <v>Tỉnh Kiên GiangHuyện Giồng RiềngXã Thạnh Hòa</v>
      </c>
      <c r="G5362" t="s">
        <v>7344</v>
      </c>
      <c r="H5362">
        <v>10165</v>
      </c>
    </row>
    <row r="5363" spans="1:8">
      <c r="A5363">
        <v>7077</v>
      </c>
      <c r="B5363" t="s">
        <v>589</v>
      </c>
      <c r="C5363">
        <v>129</v>
      </c>
      <c r="D5363" t="s">
        <v>1250</v>
      </c>
      <c r="E5363">
        <v>1302</v>
      </c>
      <c r="F5363" s="48" t="str">
        <f t="shared" si="83"/>
        <v>Tỉnh Kiên GiangHuyện Giồng RiềngThị trấn Giồng Riềng</v>
      </c>
      <c r="G5363" t="s">
        <v>8915</v>
      </c>
      <c r="H5363">
        <v>10166</v>
      </c>
    </row>
    <row r="5364" spans="1:8">
      <c r="A5364">
        <v>7078</v>
      </c>
      <c r="B5364" t="s">
        <v>589</v>
      </c>
      <c r="C5364">
        <v>129</v>
      </c>
      <c r="D5364" t="s">
        <v>1250</v>
      </c>
      <c r="E5364">
        <v>1302</v>
      </c>
      <c r="F5364" s="48" t="str">
        <f t="shared" si="83"/>
        <v>Tỉnh Kiên GiangHuyện Giồng RiềngXã Ngọc Chúc</v>
      </c>
      <c r="G5364" t="s">
        <v>8916</v>
      </c>
      <c r="H5364">
        <v>10167</v>
      </c>
    </row>
    <row r="5365" spans="1:8">
      <c r="A5365">
        <v>7079</v>
      </c>
      <c r="B5365" t="s">
        <v>589</v>
      </c>
      <c r="C5365">
        <v>129</v>
      </c>
      <c r="D5365" t="s">
        <v>1250</v>
      </c>
      <c r="E5365">
        <v>1302</v>
      </c>
      <c r="F5365" s="48" t="str">
        <f t="shared" si="83"/>
        <v>Tỉnh Kiên GiangHuyện Giồng RiềngXã Thạnh Hưng</v>
      </c>
      <c r="G5365" t="s">
        <v>8420</v>
      </c>
      <c r="H5365">
        <v>10168</v>
      </c>
    </row>
    <row r="5366" spans="1:8">
      <c r="A5366">
        <v>7080</v>
      </c>
      <c r="B5366" t="s">
        <v>589</v>
      </c>
      <c r="C5366">
        <v>129</v>
      </c>
      <c r="D5366" t="s">
        <v>1250</v>
      </c>
      <c r="E5366">
        <v>1302</v>
      </c>
      <c r="F5366" s="48" t="str">
        <f t="shared" si="83"/>
        <v>Tỉnh Kiên GiangHuyện Giồng RiềngXã Thạnh Lộc</v>
      </c>
      <c r="G5366" t="s">
        <v>2039</v>
      </c>
      <c r="H5366">
        <v>10169</v>
      </c>
    </row>
    <row r="5367" spans="1:8">
      <c r="A5367">
        <v>7081</v>
      </c>
      <c r="B5367" t="s">
        <v>589</v>
      </c>
      <c r="C5367">
        <v>129</v>
      </c>
      <c r="D5367" t="s">
        <v>1250</v>
      </c>
      <c r="E5367">
        <v>1302</v>
      </c>
      <c r="F5367" s="48" t="str">
        <f t="shared" si="83"/>
        <v>Tỉnh Kiên GiangHuyện Giồng RiềngXã Hoà An</v>
      </c>
      <c r="G5367" t="s">
        <v>8917</v>
      </c>
      <c r="H5367">
        <v>10170</v>
      </c>
    </row>
    <row r="5368" spans="1:8">
      <c r="A5368">
        <v>7082</v>
      </c>
      <c r="B5368" t="s">
        <v>589</v>
      </c>
      <c r="C5368">
        <v>129</v>
      </c>
      <c r="D5368" t="s">
        <v>1250</v>
      </c>
      <c r="E5368">
        <v>1302</v>
      </c>
      <c r="F5368" s="48" t="str">
        <f t="shared" si="83"/>
        <v>Tỉnh Kiên GiangHuyện Giồng RiềngXã Vĩnh Thạnh</v>
      </c>
      <c r="G5368" t="s">
        <v>1830</v>
      </c>
      <c r="H5368">
        <v>10171</v>
      </c>
    </row>
    <row r="5369" spans="1:8">
      <c r="A5369">
        <v>7083</v>
      </c>
      <c r="B5369" t="s">
        <v>589</v>
      </c>
      <c r="C5369">
        <v>129</v>
      </c>
      <c r="D5369" t="s">
        <v>1250</v>
      </c>
      <c r="E5369">
        <v>1302</v>
      </c>
      <c r="F5369" s="48" t="str">
        <f t="shared" si="83"/>
        <v>Tỉnh Kiên GiangHuyện Giồng RiềngXã Ngọc Thành</v>
      </c>
      <c r="G5369" t="s">
        <v>8918</v>
      </c>
      <c r="H5369">
        <v>10172</v>
      </c>
    </row>
    <row r="5370" spans="1:8">
      <c r="A5370">
        <v>7084</v>
      </c>
      <c r="B5370" t="s">
        <v>589</v>
      </c>
      <c r="C5370">
        <v>129</v>
      </c>
      <c r="D5370" t="s">
        <v>1250</v>
      </c>
      <c r="E5370">
        <v>1302</v>
      </c>
      <c r="F5370" s="48" t="str">
        <f t="shared" si="83"/>
        <v>Tỉnh Kiên GiangHuyện Giồng RiềngXã Ngọc Hoà</v>
      </c>
      <c r="G5370" t="s">
        <v>8919</v>
      </c>
      <c r="H5370">
        <v>10173</v>
      </c>
    </row>
    <row r="5371" spans="1:8">
      <c r="A5371">
        <v>7085</v>
      </c>
      <c r="B5371" t="s">
        <v>589</v>
      </c>
      <c r="C5371">
        <v>129</v>
      </c>
      <c r="D5371" t="s">
        <v>1250</v>
      </c>
      <c r="E5371">
        <v>1302</v>
      </c>
      <c r="F5371" s="48" t="str">
        <f t="shared" si="83"/>
        <v>Tỉnh Kiên GiangHuyện Giồng RiềngXã Vĩnh Phú</v>
      </c>
      <c r="G5371" t="s">
        <v>3645</v>
      </c>
      <c r="H5371">
        <v>10174</v>
      </c>
    </row>
    <row r="5372" spans="1:8">
      <c r="A5372">
        <v>7086</v>
      </c>
      <c r="B5372" t="s">
        <v>589</v>
      </c>
      <c r="C5372">
        <v>129</v>
      </c>
      <c r="D5372" t="s">
        <v>1250</v>
      </c>
      <c r="E5372">
        <v>1302</v>
      </c>
      <c r="F5372" s="48" t="str">
        <f t="shared" si="83"/>
        <v>Tỉnh Kiên GiangHuyện Giồng RiềngXã Hòa Hưng</v>
      </c>
      <c r="G5372" t="s">
        <v>8378</v>
      </c>
      <c r="H5372">
        <v>10175</v>
      </c>
    </row>
    <row r="5373" spans="1:8">
      <c r="A5373">
        <v>7087</v>
      </c>
      <c r="B5373" t="s">
        <v>589</v>
      </c>
      <c r="C5373">
        <v>129</v>
      </c>
      <c r="D5373" t="s">
        <v>1250</v>
      </c>
      <c r="E5373">
        <v>1302</v>
      </c>
      <c r="F5373" s="48" t="str">
        <f t="shared" si="83"/>
        <v>Tỉnh Kiên GiangHuyện Giồng RiềngXã  Hòa Thuận</v>
      </c>
      <c r="G5373" t="s">
        <v>8920</v>
      </c>
      <c r="H5373">
        <v>10176</v>
      </c>
    </row>
    <row r="5374" spans="1:8">
      <c r="A5374">
        <v>7088</v>
      </c>
      <c r="B5374" t="s">
        <v>589</v>
      </c>
      <c r="C5374">
        <v>129</v>
      </c>
      <c r="D5374" t="s">
        <v>1250</v>
      </c>
      <c r="E5374">
        <v>1302</v>
      </c>
      <c r="F5374" s="48" t="str">
        <f t="shared" si="83"/>
        <v>Tỉnh Kiên GiangHuyện Giồng RiềngXã Bàn Thạch</v>
      </c>
      <c r="G5374" t="s">
        <v>8921</v>
      </c>
      <c r="H5374">
        <v>10177</v>
      </c>
    </row>
    <row r="5375" spans="1:8">
      <c r="A5375">
        <v>7089</v>
      </c>
      <c r="B5375" t="s">
        <v>589</v>
      </c>
      <c r="C5375">
        <v>129</v>
      </c>
      <c r="D5375" t="s">
        <v>1250</v>
      </c>
      <c r="E5375">
        <v>1302</v>
      </c>
      <c r="F5375" s="48" t="str">
        <f t="shared" si="83"/>
        <v>Tỉnh Kiên GiangHuyện Giồng RiềngXã Thạnh Phước</v>
      </c>
      <c r="G5375" t="s">
        <v>8438</v>
      </c>
      <c r="H5375">
        <v>10178</v>
      </c>
    </row>
    <row r="5376" spans="1:8">
      <c r="A5376">
        <v>7090</v>
      </c>
      <c r="B5376" t="s">
        <v>589</v>
      </c>
      <c r="C5376">
        <v>129</v>
      </c>
      <c r="D5376" t="s">
        <v>1250</v>
      </c>
      <c r="E5376">
        <v>1302</v>
      </c>
      <c r="F5376" s="48" t="str">
        <f t="shared" si="83"/>
        <v>Tỉnh Kiên GiangHuyện Giồng RiềngXã Ngọc Thuận</v>
      </c>
      <c r="G5376" t="s">
        <v>8922</v>
      </c>
      <c r="H5376">
        <v>10179</v>
      </c>
    </row>
    <row r="5377" spans="1:8">
      <c r="A5377">
        <v>7091</v>
      </c>
      <c r="B5377" t="s">
        <v>589</v>
      </c>
      <c r="C5377">
        <v>129</v>
      </c>
      <c r="D5377" t="s">
        <v>1250</v>
      </c>
      <c r="E5377">
        <v>1302</v>
      </c>
      <c r="F5377" s="48" t="str">
        <f t="shared" si="83"/>
        <v>Tỉnh Kiên GiangHuyện Giồng RiềngXã Long Thạnh</v>
      </c>
      <c r="G5377" t="s">
        <v>5550</v>
      </c>
      <c r="H5377">
        <v>10180</v>
      </c>
    </row>
    <row r="5378" spans="1:8">
      <c r="A5378">
        <v>7092</v>
      </c>
      <c r="B5378" t="s">
        <v>589</v>
      </c>
      <c r="C5378">
        <v>129</v>
      </c>
      <c r="D5378" t="s">
        <v>1251</v>
      </c>
      <c r="E5378">
        <v>1303</v>
      </c>
      <c r="F5378" s="48" t="str">
        <f t="shared" ref="F5378:F5441" si="84">B5378&amp;D5378&amp;G5378</f>
        <v>Tỉnh Kiên GiangHuyện Gò QuaoXã Vĩnh Hòa Hưng Nam</v>
      </c>
      <c r="G5378" t="s">
        <v>8923</v>
      </c>
      <c r="H5378">
        <v>10181</v>
      </c>
    </row>
    <row r="5379" spans="1:8">
      <c r="A5379">
        <v>7093</v>
      </c>
      <c r="B5379" t="s">
        <v>589</v>
      </c>
      <c r="C5379">
        <v>129</v>
      </c>
      <c r="D5379" t="s">
        <v>1251</v>
      </c>
      <c r="E5379">
        <v>1303</v>
      </c>
      <c r="F5379" s="48" t="str">
        <f t="shared" si="84"/>
        <v>Tỉnh Kiên GiangHuyện Gò QuaoXã Vĩnh Tuy</v>
      </c>
      <c r="G5379" t="s">
        <v>6055</v>
      </c>
      <c r="H5379">
        <v>10182</v>
      </c>
    </row>
    <row r="5380" spans="1:8">
      <c r="A5380">
        <v>7094</v>
      </c>
      <c r="B5380" t="s">
        <v>589</v>
      </c>
      <c r="C5380">
        <v>129</v>
      </c>
      <c r="D5380" t="s">
        <v>1251</v>
      </c>
      <c r="E5380">
        <v>1303</v>
      </c>
      <c r="F5380" s="48" t="str">
        <f t="shared" si="84"/>
        <v>Tỉnh Kiên GiangHuyện Gò QuaoXã Vĩnh Phước A</v>
      </c>
      <c r="G5380" t="s">
        <v>8924</v>
      </c>
      <c r="H5380">
        <v>10183</v>
      </c>
    </row>
    <row r="5381" spans="1:8">
      <c r="A5381">
        <v>7339</v>
      </c>
      <c r="B5381" t="s">
        <v>589</v>
      </c>
      <c r="C5381">
        <v>129</v>
      </c>
      <c r="D5381" t="s">
        <v>1255</v>
      </c>
      <c r="E5381">
        <v>1307</v>
      </c>
      <c r="F5381" s="48" t="str">
        <f t="shared" si="84"/>
        <v>Tỉnh Kiên GiangHuyện Phú QuốcXã Cửa Cạn</v>
      </c>
      <c r="G5381" t="s">
        <v>8569</v>
      </c>
      <c r="H5381">
        <v>9564</v>
      </c>
    </row>
    <row r="5382" spans="1:8">
      <c r="A5382">
        <v>7340</v>
      </c>
      <c r="B5382" t="s">
        <v>589</v>
      </c>
      <c r="C5382">
        <v>129</v>
      </c>
      <c r="D5382" t="s">
        <v>1255</v>
      </c>
      <c r="E5382">
        <v>1307</v>
      </c>
      <c r="F5382" s="48" t="str">
        <f t="shared" si="84"/>
        <v>Tỉnh Kiên GiangHuyện Phú QuốcXã Dương Tơ</v>
      </c>
      <c r="G5382" t="s">
        <v>8570</v>
      </c>
      <c r="H5382">
        <v>9565</v>
      </c>
    </row>
    <row r="5383" spans="1:8">
      <c r="A5383">
        <v>7341</v>
      </c>
      <c r="B5383" t="s">
        <v>589</v>
      </c>
      <c r="C5383">
        <v>129</v>
      </c>
      <c r="D5383" t="s">
        <v>1255</v>
      </c>
      <c r="E5383">
        <v>1307</v>
      </c>
      <c r="F5383" s="48" t="str">
        <f t="shared" si="84"/>
        <v>Tỉnh Kiên GiangHuyện Phú QuốcThị trấn Dương Đông</v>
      </c>
      <c r="G5383" t="s">
        <v>8571</v>
      </c>
      <c r="H5383">
        <v>9566</v>
      </c>
    </row>
    <row r="5384" spans="1:8">
      <c r="A5384">
        <v>7342</v>
      </c>
      <c r="B5384" t="s">
        <v>589</v>
      </c>
      <c r="C5384">
        <v>129</v>
      </c>
      <c r="D5384" t="s">
        <v>1255</v>
      </c>
      <c r="E5384">
        <v>1307</v>
      </c>
      <c r="F5384" s="48" t="str">
        <f t="shared" si="84"/>
        <v>Tỉnh Kiên GiangHuyện Phú QuốcXã Gành Dầu</v>
      </c>
      <c r="G5384" t="s">
        <v>8572</v>
      </c>
      <c r="H5384">
        <v>9567</v>
      </c>
    </row>
    <row r="5385" spans="1:8">
      <c r="A5385">
        <v>7343</v>
      </c>
      <c r="B5385" t="s">
        <v>589</v>
      </c>
      <c r="C5385">
        <v>129</v>
      </c>
      <c r="D5385" t="s">
        <v>1255</v>
      </c>
      <c r="E5385">
        <v>1307</v>
      </c>
      <c r="F5385" s="48" t="str">
        <f t="shared" si="84"/>
        <v>Tỉnh Kiên GiangHuyện Phú QuốcXã Cửa Dương</v>
      </c>
      <c r="G5385" t="s">
        <v>8573</v>
      </c>
      <c r="H5385">
        <v>9568</v>
      </c>
    </row>
    <row r="5386" spans="1:8">
      <c r="A5386">
        <v>7344</v>
      </c>
      <c r="B5386" t="s">
        <v>589</v>
      </c>
      <c r="C5386">
        <v>129</v>
      </c>
      <c r="D5386" t="s">
        <v>1255</v>
      </c>
      <c r="E5386">
        <v>1307</v>
      </c>
      <c r="F5386" s="48" t="str">
        <f t="shared" si="84"/>
        <v>Tỉnh Kiên GiangHuyện Phú QuốcThị trấn An Thới</v>
      </c>
      <c r="G5386" t="s">
        <v>8574</v>
      </c>
      <c r="H5386">
        <v>9569</v>
      </c>
    </row>
    <row r="5387" spans="1:8">
      <c r="A5387">
        <v>7345</v>
      </c>
      <c r="B5387" t="s">
        <v>589</v>
      </c>
      <c r="C5387">
        <v>129</v>
      </c>
      <c r="D5387" t="s">
        <v>1255</v>
      </c>
      <c r="E5387">
        <v>1307</v>
      </c>
      <c r="F5387" s="48" t="str">
        <f t="shared" si="84"/>
        <v>Tỉnh Kiên GiangHuyện Phú QuốcXã Hàm Ninh</v>
      </c>
      <c r="G5387" t="s">
        <v>6291</v>
      </c>
      <c r="H5387">
        <v>9570</v>
      </c>
    </row>
    <row r="5388" spans="1:8">
      <c r="A5388">
        <v>7346</v>
      </c>
      <c r="B5388" t="s">
        <v>589</v>
      </c>
      <c r="C5388">
        <v>129</v>
      </c>
      <c r="D5388" t="s">
        <v>1255</v>
      </c>
      <c r="E5388">
        <v>1307</v>
      </c>
      <c r="F5388" s="48" t="str">
        <f t="shared" si="84"/>
        <v>Tỉnh Kiên GiangHuyện Phú QuốcXã Hòn Thơm</v>
      </c>
      <c r="G5388" t="s">
        <v>8575</v>
      </c>
      <c r="H5388">
        <v>9571</v>
      </c>
    </row>
    <row r="5389" spans="1:8">
      <c r="A5389">
        <v>7347</v>
      </c>
      <c r="B5389" t="s">
        <v>589</v>
      </c>
      <c r="C5389">
        <v>129</v>
      </c>
      <c r="D5389" t="s">
        <v>1255</v>
      </c>
      <c r="E5389">
        <v>1307</v>
      </c>
      <c r="F5389" s="48" t="str">
        <f t="shared" si="84"/>
        <v>Tỉnh Kiên GiangHuyện Phú QuốcXã Bãi Thơm</v>
      </c>
      <c r="G5389" t="s">
        <v>8576</v>
      </c>
      <c r="H5389">
        <v>9572</v>
      </c>
    </row>
    <row r="5390" spans="1:8">
      <c r="A5390">
        <v>7348</v>
      </c>
      <c r="B5390" t="s">
        <v>589</v>
      </c>
      <c r="C5390">
        <v>129</v>
      </c>
      <c r="D5390" t="s">
        <v>1255</v>
      </c>
      <c r="E5390">
        <v>1307</v>
      </c>
      <c r="F5390" s="48" t="str">
        <f t="shared" si="84"/>
        <v>Tỉnh Kiên GiangHuyện Phú QuốcXã Thổ Châu</v>
      </c>
      <c r="G5390" t="s">
        <v>8577</v>
      </c>
      <c r="H5390">
        <v>9573</v>
      </c>
    </row>
    <row r="5391" spans="1:8">
      <c r="A5391">
        <v>8435</v>
      </c>
      <c r="B5391" t="s">
        <v>589</v>
      </c>
      <c r="C5391">
        <v>129</v>
      </c>
      <c r="D5391" t="s">
        <v>1257</v>
      </c>
      <c r="E5391">
        <v>1309</v>
      </c>
      <c r="F5391" s="48" t="str">
        <f t="shared" si="84"/>
        <v>Tỉnh Kiên GiangHuyện U Minh ThượngXã Thạnh Yên</v>
      </c>
      <c r="G5391" t="s">
        <v>8106</v>
      </c>
      <c r="H5391">
        <v>10916</v>
      </c>
    </row>
    <row r="5392" spans="1:8">
      <c r="A5392">
        <v>8436</v>
      </c>
      <c r="B5392" t="s">
        <v>589</v>
      </c>
      <c r="C5392">
        <v>129</v>
      </c>
      <c r="D5392" t="s">
        <v>1257</v>
      </c>
      <c r="E5392">
        <v>1309</v>
      </c>
      <c r="F5392" s="48" t="str">
        <f t="shared" si="84"/>
        <v>Tỉnh Kiên GiangHuyện U Minh ThượngXã Thạnh Yên A</v>
      </c>
      <c r="G5392" t="s">
        <v>8107</v>
      </c>
      <c r="H5392">
        <v>10917</v>
      </c>
    </row>
    <row r="5393" spans="1:8">
      <c r="A5393">
        <v>8437</v>
      </c>
      <c r="B5393" t="s">
        <v>589</v>
      </c>
      <c r="C5393">
        <v>129</v>
      </c>
      <c r="D5393" t="s">
        <v>1257</v>
      </c>
      <c r="E5393">
        <v>1309</v>
      </c>
      <c r="F5393" s="48" t="str">
        <f t="shared" si="84"/>
        <v>Tỉnh Kiên GiangHuyện U Minh ThượngXã An Minh Bắc</v>
      </c>
      <c r="G5393" t="s">
        <v>8935</v>
      </c>
      <c r="H5393">
        <v>10918</v>
      </c>
    </row>
    <row r="5394" spans="1:8">
      <c r="A5394">
        <v>8438</v>
      </c>
      <c r="B5394" t="s">
        <v>589</v>
      </c>
      <c r="C5394">
        <v>129</v>
      </c>
      <c r="D5394" t="s">
        <v>1257</v>
      </c>
      <c r="E5394">
        <v>1309</v>
      </c>
      <c r="F5394" s="48" t="str">
        <f t="shared" si="84"/>
        <v>Tỉnh Kiên GiangHuyện U Minh ThượngXã Minh Thuận</v>
      </c>
      <c r="G5394" t="s">
        <v>4823</v>
      </c>
      <c r="H5394">
        <v>10919</v>
      </c>
    </row>
    <row r="5395" spans="1:8">
      <c r="A5395">
        <v>8439</v>
      </c>
      <c r="B5395" t="s">
        <v>589</v>
      </c>
      <c r="C5395">
        <v>129</v>
      </c>
      <c r="D5395" t="s">
        <v>1257</v>
      </c>
      <c r="E5395">
        <v>1309</v>
      </c>
      <c r="F5395" s="48" t="str">
        <f t="shared" si="84"/>
        <v>Tỉnh Kiên GiangHuyện U Minh ThượngXã Vĩnh Hoà</v>
      </c>
      <c r="G5395" t="s">
        <v>7061</v>
      </c>
      <c r="H5395">
        <v>10920</v>
      </c>
    </row>
    <row r="5396" spans="1:8">
      <c r="A5396">
        <v>8440</v>
      </c>
      <c r="B5396" t="s">
        <v>589</v>
      </c>
      <c r="C5396">
        <v>129</v>
      </c>
      <c r="D5396" t="s">
        <v>1257</v>
      </c>
      <c r="E5396">
        <v>1309</v>
      </c>
      <c r="F5396" s="48" t="str">
        <f t="shared" si="84"/>
        <v>Tỉnh Kiên GiangHuyện U Minh ThượngXã Hoà Chánh</v>
      </c>
      <c r="G5396" t="s">
        <v>8940</v>
      </c>
      <c r="H5396">
        <v>10921</v>
      </c>
    </row>
    <row r="5397" spans="1:8">
      <c r="A5397">
        <v>8762</v>
      </c>
      <c r="B5397" t="s">
        <v>589</v>
      </c>
      <c r="C5397">
        <v>129</v>
      </c>
      <c r="D5397" t="s">
        <v>1251</v>
      </c>
      <c r="E5397">
        <v>1303</v>
      </c>
      <c r="F5397" s="48" t="str">
        <f t="shared" si="84"/>
        <v>Tỉnh Kiên GiangHuyện Gò QuaoXã Vĩnh Hòa Hưng Bắc</v>
      </c>
      <c r="G5397" t="s">
        <v>8925</v>
      </c>
      <c r="H5397">
        <v>10184</v>
      </c>
    </row>
    <row r="5398" spans="1:8">
      <c r="A5398">
        <v>8763</v>
      </c>
      <c r="B5398" t="s">
        <v>589</v>
      </c>
      <c r="C5398">
        <v>129</v>
      </c>
      <c r="D5398" t="s">
        <v>1251</v>
      </c>
      <c r="E5398">
        <v>1303</v>
      </c>
      <c r="F5398" s="48" t="str">
        <f t="shared" si="84"/>
        <v>Tỉnh Kiên GiangHuyện Gò QuaoXã Thới Quản</v>
      </c>
      <c r="G5398" t="s">
        <v>8926</v>
      </c>
      <c r="H5398">
        <v>10185</v>
      </c>
    </row>
    <row r="5399" spans="1:8">
      <c r="A5399">
        <v>8764</v>
      </c>
      <c r="B5399" t="s">
        <v>589</v>
      </c>
      <c r="C5399">
        <v>129</v>
      </c>
      <c r="D5399" t="s">
        <v>1251</v>
      </c>
      <c r="E5399">
        <v>1303</v>
      </c>
      <c r="F5399" s="48" t="str">
        <f t="shared" si="84"/>
        <v>Tỉnh Kiên GiangHuyện Gò QuaoXã Thủy Liểu</v>
      </c>
      <c r="G5399" t="s">
        <v>8927</v>
      </c>
      <c r="H5399">
        <v>10186</v>
      </c>
    </row>
    <row r="5400" spans="1:8">
      <c r="A5400">
        <v>8765</v>
      </c>
      <c r="B5400" t="s">
        <v>589</v>
      </c>
      <c r="C5400">
        <v>129</v>
      </c>
      <c r="D5400" t="s">
        <v>1251</v>
      </c>
      <c r="E5400">
        <v>1303</v>
      </c>
      <c r="F5400" s="48" t="str">
        <f t="shared" si="84"/>
        <v>Tỉnh Kiên GiangHuyện Gò QuaoXã Vĩnh Thắng</v>
      </c>
      <c r="G5400" t="s">
        <v>8928</v>
      </c>
      <c r="H5400">
        <v>10187</v>
      </c>
    </row>
    <row r="5401" spans="1:8">
      <c r="A5401">
        <v>8766</v>
      </c>
      <c r="B5401" t="s">
        <v>589</v>
      </c>
      <c r="C5401">
        <v>129</v>
      </c>
      <c r="D5401" t="s">
        <v>1251</v>
      </c>
      <c r="E5401">
        <v>1303</v>
      </c>
      <c r="F5401" s="48" t="str">
        <f t="shared" si="84"/>
        <v>Tỉnh Kiên GiangHuyện Gò QuaoThị trấn Gò Quao</v>
      </c>
      <c r="G5401" t="s">
        <v>8929</v>
      </c>
      <c r="H5401">
        <v>10188</v>
      </c>
    </row>
    <row r="5402" spans="1:8">
      <c r="A5402">
        <v>8767</v>
      </c>
      <c r="B5402" t="s">
        <v>589</v>
      </c>
      <c r="C5402">
        <v>129</v>
      </c>
      <c r="D5402" t="s">
        <v>1251</v>
      </c>
      <c r="E5402">
        <v>1303</v>
      </c>
      <c r="F5402" s="48" t="str">
        <f t="shared" si="84"/>
        <v>Tỉnh Kiên GiangHuyện Gò QuaoXã Định An</v>
      </c>
      <c r="G5402" t="s">
        <v>3953</v>
      </c>
      <c r="H5402">
        <v>10189</v>
      </c>
    </row>
    <row r="5403" spans="1:8">
      <c r="A5403">
        <v>8768</v>
      </c>
      <c r="B5403" t="s">
        <v>589</v>
      </c>
      <c r="C5403">
        <v>129</v>
      </c>
      <c r="D5403" t="s">
        <v>1251</v>
      </c>
      <c r="E5403">
        <v>1303</v>
      </c>
      <c r="F5403" s="48" t="str">
        <f t="shared" si="84"/>
        <v>Tỉnh Kiên GiangHuyện Gò QuaoXã Định Hòa</v>
      </c>
      <c r="G5403" t="s">
        <v>3960</v>
      </c>
      <c r="H5403">
        <v>10190</v>
      </c>
    </row>
    <row r="5404" spans="1:8">
      <c r="A5404">
        <v>8769</v>
      </c>
      <c r="B5404" t="s">
        <v>589</v>
      </c>
      <c r="C5404">
        <v>129</v>
      </c>
      <c r="D5404" t="s">
        <v>1251</v>
      </c>
      <c r="E5404">
        <v>1303</v>
      </c>
      <c r="F5404" s="48" t="str">
        <f t="shared" si="84"/>
        <v>Tỉnh Kiên GiangHuyện Gò QuaoXã Vĩnh Phước B</v>
      </c>
      <c r="G5404" t="s">
        <v>8930</v>
      </c>
      <c r="H5404">
        <v>10191</v>
      </c>
    </row>
    <row r="5405" spans="1:8">
      <c r="A5405">
        <v>8770</v>
      </c>
      <c r="B5405" t="s">
        <v>589</v>
      </c>
      <c r="C5405">
        <v>129</v>
      </c>
      <c r="D5405" t="s">
        <v>1253</v>
      </c>
      <c r="E5405">
        <v>1305</v>
      </c>
      <c r="F5405" s="48" t="str">
        <f t="shared" si="84"/>
        <v>Tỉnh Kiên GiangHuyện An MinhThị trấn Thứ Mười Một</v>
      </c>
      <c r="G5405" t="s">
        <v>8931</v>
      </c>
      <c r="H5405">
        <v>10192</v>
      </c>
    </row>
    <row r="5406" spans="1:8">
      <c r="A5406">
        <v>8771</v>
      </c>
      <c r="B5406" t="s">
        <v>589</v>
      </c>
      <c r="C5406">
        <v>129</v>
      </c>
      <c r="D5406" t="s">
        <v>1253</v>
      </c>
      <c r="E5406">
        <v>1305</v>
      </c>
      <c r="F5406" s="48" t="str">
        <f t="shared" si="84"/>
        <v>Tỉnh Kiên GiangHuyện An MinhXã Thuận Hoà</v>
      </c>
      <c r="G5406" t="s">
        <v>4234</v>
      </c>
      <c r="H5406">
        <v>10193</v>
      </c>
    </row>
    <row r="5407" spans="1:8">
      <c r="A5407">
        <v>8772</v>
      </c>
      <c r="B5407" t="s">
        <v>589</v>
      </c>
      <c r="C5407">
        <v>129</v>
      </c>
      <c r="D5407" t="s">
        <v>1253</v>
      </c>
      <c r="E5407">
        <v>1305</v>
      </c>
      <c r="F5407" s="48" t="str">
        <f t="shared" si="84"/>
        <v>Tỉnh Kiên GiangHuyện An MinhXã Đông Thạnh</v>
      </c>
      <c r="G5407" t="s">
        <v>6155</v>
      </c>
      <c r="H5407">
        <v>10194</v>
      </c>
    </row>
    <row r="5408" spans="1:8">
      <c r="A5408">
        <v>8773</v>
      </c>
      <c r="B5408" t="s">
        <v>589</v>
      </c>
      <c r="C5408">
        <v>129</v>
      </c>
      <c r="D5408" t="s">
        <v>1253</v>
      </c>
      <c r="E5408">
        <v>1305</v>
      </c>
      <c r="F5408" s="48" t="str">
        <f t="shared" si="84"/>
        <v>Tỉnh Kiên GiangHuyện An MinhXã Vân Khánh</v>
      </c>
      <c r="G5408" t="s">
        <v>8932</v>
      </c>
      <c r="H5408">
        <v>10195</v>
      </c>
    </row>
    <row r="5409" spans="1:8">
      <c r="A5409">
        <v>8774</v>
      </c>
      <c r="B5409" t="s">
        <v>589</v>
      </c>
      <c r="C5409">
        <v>129</v>
      </c>
      <c r="D5409" t="s">
        <v>1253</v>
      </c>
      <c r="E5409">
        <v>1305</v>
      </c>
      <c r="F5409" s="48" t="str">
        <f t="shared" si="84"/>
        <v>Tỉnh Kiên GiangHuyện An MinhXã Đông Hưng B</v>
      </c>
      <c r="G5409" t="s">
        <v>8933</v>
      </c>
      <c r="H5409">
        <v>10196</v>
      </c>
    </row>
    <row r="5410" spans="1:8">
      <c r="A5410">
        <v>8775</v>
      </c>
      <c r="B5410" t="s">
        <v>589</v>
      </c>
      <c r="C5410">
        <v>129</v>
      </c>
      <c r="D5410" t="s">
        <v>1253</v>
      </c>
      <c r="E5410">
        <v>1305</v>
      </c>
      <c r="F5410" s="48" t="str">
        <f t="shared" si="84"/>
        <v>Tỉnh Kiên GiangHuyện An MinhXã Đông Hòa</v>
      </c>
      <c r="G5410" t="s">
        <v>5380</v>
      </c>
      <c r="H5410">
        <v>10197</v>
      </c>
    </row>
    <row r="5411" spans="1:8">
      <c r="A5411">
        <v>8776</v>
      </c>
      <c r="B5411" t="s">
        <v>589</v>
      </c>
      <c r="C5411">
        <v>129</v>
      </c>
      <c r="D5411" t="s">
        <v>1253</v>
      </c>
      <c r="E5411">
        <v>1305</v>
      </c>
      <c r="F5411" s="48" t="str">
        <f t="shared" si="84"/>
        <v>Tỉnh Kiên GiangHuyện An MinhXã Đông Hưng</v>
      </c>
      <c r="G5411" t="s">
        <v>4153</v>
      </c>
      <c r="H5411">
        <v>10198</v>
      </c>
    </row>
    <row r="5412" spans="1:8">
      <c r="A5412">
        <v>8777</v>
      </c>
      <c r="B5412" t="s">
        <v>589</v>
      </c>
      <c r="C5412">
        <v>129</v>
      </c>
      <c r="D5412" t="s">
        <v>1253</v>
      </c>
      <c r="E5412">
        <v>1305</v>
      </c>
      <c r="F5412" s="48" t="str">
        <f t="shared" si="84"/>
        <v>Tỉnh Kiên GiangHuyện An MinhXã Vân Khánh Tây</v>
      </c>
      <c r="G5412" t="s">
        <v>8934</v>
      </c>
      <c r="H5412">
        <v>10199</v>
      </c>
    </row>
    <row r="5413" spans="1:8">
      <c r="A5413">
        <v>8778</v>
      </c>
      <c r="B5413" t="s">
        <v>589</v>
      </c>
      <c r="C5413">
        <v>129</v>
      </c>
      <c r="D5413" t="s">
        <v>1253</v>
      </c>
      <c r="E5413">
        <v>1305</v>
      </c>
      <c r="F5413" s="48" t="str">
        <f t="shared" si="84"/>
        <v>Tỉnh Kiên GiangHuyện An MinhXã An Minh Bắc</v>
      </c>
      <c r="G5413" t="s">
        <v>8935</v>
      </c>
      <c r="H5413">
        <v>10200</v>
      </c>
    </row>
    <row r="5414" spans="1:8">
      <c r="A5414">
        <v>8779</v>
      </c>
      <c r="B5414" t="s">
        <v>589</v>
      </c>
      <c r="C5414">
        <v>129</v>
      </c>
      <c r="D5414" t="s">
        <v>1253</v>
      </c>
      <c r="E5414">
        <v>1305</v>
      </c>
      <c r="F5414" s="48" t="str">
        <f t="shared" si="84"/>
        <v>Tỉnh Kiên GiangHuyện An MinhXã Đông Hưng A</v>
      </c>
      <c r="G5414" t="s">
        <v>8936</v>
      </c>
      <c r="H5414">
        <v>10201</v>
      </c>
    </row>
    <row r="5415" spans="1:8">
      <c r="A5415">
        <v>8780</v>
      </c>
      <c r="B5415" t="s">
        <v>589</v>
      </c>
      <c r="C5415">
        <v>129</v>
      </c>
      <c r="D5415" t="s">
        <v>1253</v>
      </c>
      <c r="E5415">
        <v>1305</v>
      </c>
      <c r="F5415" s="48" t="str">
        <f t="shared" si="84"/>
        <v>Tỉnh Kiên GiangHuyện An MinhXã Vân Khánh Đông</v>
      </c>
      <c r="G5415" t="s">
        <v>8937</v>
      </c>
      <c r="H5415">
        <v>10202</v>
      </c>
    </row>
    <row r="5416" spans="1:8">
      <c r="A5416">
        <v>8781</v>
      </c>
      <c r="B5416" t="s">
        <v>589</v>
      </c>
      <c r="C5416">
        <v>129</v>
      </c>
      <c r="D5416" t="s">
        <v>1253</v>
      </c>
      <c r="E5416">
        <v>1305</v>
      </c>
      <c r="F5416" s="48" t="str">
        <f t="shared" si="84"/>
        <v>Tỉnh Kiên GiangHuyện An MinhXã Tân Thạch</v>
      </c>
      <c r="G5416" t="s">
        <v>8938</v>
      </c>
      <c r="H5416">
        <v>10203</v>
      </c>
    </row>
    <row r="5417" spans="1:8">
      <c r="A5417">
        <v>8782</v>
      </c>
      <c r="B5417" t="s">
        <v>589</v>
      </c>
      <c r="C5417">
        <v>129</v>
      </c>
      <c r="D5417" t="s">
        <v>1254</v>
      </c>
      <c r="E5417">
        <v>1306</v>
      </c>
      <c r="F5417" s="48" t="str">
        <f t="shared" si="84"/>
        <v>Tỉnh Kiên GiangHuyện Vĩnh ThuậnThị trấn Vĩnh Thuận</v>
      </c>
      <c r="G5417" t="s">
        <v>8939</v>
      </c>
      <c r="H5417">
        <v>10204</v>
      </c>
    </row>
    <row r="5418" spans="1:8">
      <c r="A5418">
        <v>8783</v>
      </c>
      <c r="B5418" t="s">
        <v>589</v>
      </c>
      <c r="C5418">
        <v>129</v>
      </c>
      <c r="D5418" t="s">
        <v>1254</v>
      </c>
      <c r="E5418">
        <v>1306</v>
      </c>
      <c r="F5418" s="48" t="str">
        <f t="shared" si="84"/>
        <v>Tỉnh Kiên GiangHuyện Vĩnh ThuậnXã Tân Thuận</v>
      </c>
      <c r="G5418" t="s">
        <v>8120</v>
      </c>
      <c r="H5418">
        <v>10205</v>
      </c>
    </row>
    <row r="5419" spans="1:8">
      <c r="A5419">
        <v>8784</v>
      </c>
      <c r="B5419" t="s">
        <v>589</v>
      </c>
      <c r="C5419">
        <v>129</v>
      </c>
      <c r="D5419" t="s">
        <v>1254</v>
      </c>
      <c r="E5419">
        <v>1306</v>
      </c>
      <c r="F5419" s="48" t="str">
        <f t="shared" si="84"/>
        <v>Tỉnh Kiên GiangHuyện Vĩnh ThuậnXã Vĩnh Phong</v>
      </c>
      <c r="G5419" t="s">
        <v>2321</v>
      </c>
      <c r="H5419">
        <v>10206</v>
      </c>
    </row>
    <row r="5420" spans="1:8">
      <c r="A5420">
        <v>8785</v>
      </c>
      <c r="B5420" t="s">
        <v>589</v>
      </c>
      <c r="C5420">
        <v>129</v>
      </c>
      <c r="D5420" t="s">
        <v>1254</v>
      </c>
      <c r="E5420">
        <v>1306</v>
      </c>
      <c r="F5420" s="48" t="str">
        <f t="shared" si="84"/>
        <v>Tỉnh Kiên GiangHuyện Vĩnh ThuậnXã Vĩnh Hòa</v>
      </c>
      <c r="G5420" t="s">
        <v>2292</v>
      </c>
      <c r="H5420">
        <v>10207</v>
      </c>
    </row>
    <row r="5421" spans="1:8">
      <c r="A5421">
        <v>8786</v>
      </c>
      <c r="B5421" t="s">
        <v>589</v>
      </c>
      <c r="C5421">
        <v>129</v>
      </c>
      <c r="D5421" t="s">
        <v>1254</v>
      </c>
      <c r="E5421">
        <v>1306</v>
      </c>
      <c r="F5421" s="48" t="str">
        <f t="shared" si="84"/>
        <v>Tỉnh Kiên GiangHuyện Vĩnh ThuậnXã Minh Thuận</v>
      </c>
      <c r="G5421" t="s">
        <v>4823</v>
      </c>
      <c r="H5421">
        <v>10208</v>
      </c>
    </row>
    <row r="5422" spans="1:8">
      <c r="A5422">
        <v>8787</v>
      </c>
      <c r="B5422" t="s">
        <v>589</v>
      </c>
      <c r="C5422">
        <v>129</v>
      </c>
      <c r="D5422" t="s">
        <v>1254</v>
      </c>
      <c r="E5422">
        <v>1306</v>
      </c>
      <c r="F5422" s="48" t="str">
        <f t="shared" si="84"/>
        <v>Tỉnh Kiên GiangHuyện Vĩnh ThuậnXã Hoà Chánh</v>
      </c>
      <c r="G5422" t="s">
        <v>8940</v>
      </c>
      <c r="H5422">
        <v>10209</v>
      </c>
    </row>
    <row r="5423" spans="1:8">
      <c r="A5423">
        <v>8788</v>
      </c>
      <c r="B5423" t="s">
        <v>589</v>
      </c>
      <c r="C5423">
        <v>129</v>
      </c>
      <c r="D5423" t="s">
        <v>1254</v>
      </c>
      <c r="E5423">
        <v>1306</v>
      </c>
      <c r="F5423" s="48" t="str">
        <f t="shared" si="84"/>
        <v>Tỉnh Kiên GiangHuyện Vĩnh ThuậnXã Phong Đông</v>
      </c>
      <c r="G5423" t="s">
        <v>8941</v>
      </c>
      <c r="H5423">
        <v>10210</v>
      </c>
    </row>
    <row r="5424" spans="1:8">
      <c r="A5424">
        <v>8789</v>
      </c>
      <c r="B5424" t="s">
        <v>589</v>
      </c>
      <c r="C5424">
        <v>129</v>
      </c>
      <c r="D5424" t="s">
        <v>1254</v>
      </c>
      <c r="E5424">
        <v>1306</v>
      </c>
      <c r="F5424" s="48" t="str">
        <f t="shared" si="84"/>
        <v>Tỉnh Kiên GiangHuyện Vĩnh ThuậnXã Bình Minh</v>
      </c>
      <c r="G5424" t="s">
        <v>1340</v>
      </c>
      <c r="H5424">
        <v>10211</v>
      </c>
    </row>
    <row r="5425" spans="1:8">
      <c r="A5425">
        <v>8790</v>
      </c>
      <c r="B5425" t="s">
        <v>589</v>
      </c>
      <c r="C5425">
        <v>129</v>
      </c>
      <c r="D5425" t="s">
        <v>1254</v>
      </c>
      <c r="E5425">
        <v>1306</v>
      </c>
      <c r="F5425" s="48" t="str">
        <f t="shared" si="84"/>
        <v>Tỉnh Kiên GiangHuyện Vĩnh ThuậnXã Đông Phong</v>
      </c>
      <c r="G5425" t="s">
        <v>2816</v>
      </c>
      <c r="H5425">
        <v>10212</v>
      </c>
    </row>
    <row r="5426" spans="1:8">
      <c r="A5426">
        <v>8791</v>
      </c>
      <c r="B5426" t="s">
        <v>589</v>
      </c>
      <c r="C5426">
        <v>129</v>
      </c>
      <c r="D5426" t="s">
        <v>1254</v>
      </c>
      <c r="E5426">
        <v>1306</v>
      </c>
      <c r="F5426" s="48" t="str">
        <f t="shared" si="84"/>
        <v>Tỉnh Kiên GiangHuyện Vĩnh ThuậnXã Vĩnh Bình Bắc</v>
      </c>
      <c r="G5426" t="s">
        <v>8942</v>
      </c>
      <c r="H5426">
        <v>10213</v>
      </c>
    </row>
    <row r="5427" spans="1:8">
      <c r="A5427">
        <v>8792</v>
      </c>
      <c r="B5427" t="s">
        <v>589</v>
      </c>
      <c r="C5427">
        <v>129</v>
      </c>
      <c r="D5427" t="s">
        <v>1254</v>
      </c>
      <c r="E5427">
        <v>1306</v>
      </c>
      <c r="F5427" s="48" t="str">
        <f t="shared" si="84"/>
        <v>Tỉnh Kiên GiangHuyện Vĩnh ThuậnXã Vĩnh Bình Nam</v>
      </c>
      <c r="G5427" t="s">
        <v>8943</v>
      </c>
      <c r="H5427">
        <v>10214</v>
      </c>
    </row>
    <row r="5428" spans="1:8">
      <c r="A5428">
        <v>8793</v>
      </c>
      <c r="B5428" t="s">
        <v>589</v>
      </c>
      <c r="C5428">
        <v>129</v>
      </c>
      <c r="D5428" t="s">
        <v>1254</v>
      </c>
      <c r="E5428">
        <v>1306</v>
      </c>
      <c r="F5428" s="48" t="str">
        <f t="shared" si="84"/>
        <v>Tỉnh Kiên GiangHuyện Vĩnh ThuậnXã Vĩnh Thuận</v>
      </c>
      <c r="G5428" t="s">
        <v>7062</v>
      </c>
      <c r="H5428">
        <v>10215</v>
      </c>
    </row>
    <row r="5429" spans="1:8">
      <c r="A5429">
        <v>8794</v>
      </c>
      <c r="B5429" t="s">
        <v>589</v>
      </c>
      <c r="C5429">
        <v>129</v>
      </c>
      <c r="D5429" t="s">
        <v>1248</v>
      </c>
      <c r="E5429">
        <v>1299</v>
      </c>
      <c r="F5429" s="48" t="str">
        <f t="shared" si="84"/>
        <v>Tỉnh Kiên GiangHuyện Hòn ĐấtXã Bình Giang</v>
      </c>
      <c r="G5429" t="s">
        <v>7177</v>
      </c>
      <c r="H5429">
        <v>10216</v>
      </c>
    </row>
    <row r="5430" spans="1:8">
      <c r="A5430">
        <v>8795</v>
      </c>
      <c r="B5430" t="s">
        <v>589</v>
      </c>
      <c r="C5430">
        <v>129</v>
      </c>
      <c r="D5430" t="s">
        <v>1248</v>
      </c>
      <c r="E5430">
        <v>1299</v>
      </c>
      <c r="F5430" s="48" t="str">
        <f t="shared" si="84"/>
        <v>Tỉnh Kiên GiangHuyện Hòn ĐấtThị trấn Sóc Sơn</v>
      </c>
      <c r="G5430" t="s">
        <v>1856</v>
      </c>
      <c r="H5430">
        <v>10217</v>
      </c>
    </row>
    <row r="5431" spans="1:8">
      <c r="A5431">
        <v>8796</v>
      </c>
      <c r="B5431" t="s">
        <v>589</v>
      </c>
      <c r="C5431">
        <v>129</v>
      </c>
      <c r="D5431" t="s">
        <v>1248</v>
      </c>
      <c r="E5431">
        <v>1299</v>
      </c>
      <c r="F5431" s="48" t="str">
        <f t="shared" si="84"/>
        <v>Tỉnh Kiên GiangHuyện Hòn ĐấtXã Mỹ Hiệp Sơn</v>
      </c>
      <c r="G5431" t="s">
        <v>8944</v>
      </c>
      <c r="H5431">
        <v>10218</v>
      </c>
    </row>
    <row r="5432" spans="1:8">
      <c r="A5432">
        <v>8797</v>
      </c>
      <c r="B5432" t="s">
        <v>589</v>
      </c>
      <c r="C5432">
        <v>129</v>
      </c>
      <c r="D5432" t="s">
        <v>1248</v>
      </c>
      <c r="E5432">
        <v>1299</v>
      </c>
      <c r="F5432" s="48" t="str">
        <f t="shared" si="84"/>
        <v>Tỉnh Kiên GiangHuyện Hòn ĐấtThị trấn Hòn Đất</v>
      </c>
      <c r="G5432" t="s">
        <v>8945</v>
      </c>
      <c r="H5432">
        <v>10219</v>
      </c>
    </row>
    <row r="5433" spans="1:8">
      <c r="A5433">
        <v>8798</v>
      </c>
      <c r="B5433" t="s">
        <v>589</v>
      </c>
      <c r="C5433">
        <v>129</v>
      </c>
      <c r="D5433" t="s">
        <v>1248</v>
      </c>
      <c r="E5433">
        <v>1299</v>
      </c>
      <c r="F5433" s="48" t="str">
        <f t="shared" si="84"/>
        <v>Tỉnh Kiên GiangHuyện Hòn ĐấtXã Lình Huỳnh</v>
      </c>
      <c r="G5433" t="s">
        <v>8946</v>
      </c>
      <c r="H5433">
        <v>10220</v>
      </c>
    </row>
    <row r="5434" spans="1:8">
      <c r="A5434">
        <v>8799</v>
      </c>
      <c r="B5434" t="s">
        <v>589</v>
      </c>
      <c r="C5434">
        <v>129</v>
      </c>
      <c r="D5434" t="s">
        <v>1248</v>
      </c>
      <c r="E5434">
        <v>1299</v>
      </c>
      <c r="F5434" s="48" t="str">
        <f t="shared" si="84"/>
        <v>Tỉnh Kiên GiangHuyện Hòn ĐấtXã Bình Sơn</v>
      </c>
      <c r="G5434" t="s">
        <v>2788</v>
      </c>
      <c r="H5434">
        <v>10221</v>
      </c>
    </row>
    <row r="5435" spans="1:8">
      <c r="A5435">
        <v>8800</v>
      </c>
      <c r="B5435" t="s">
        <v>589</v>
      </c>
      <c r="C5435">
        <v>129</v>
      </c>
      <c r="D5435" t="s">
        <v>1248</v>
      </c>
      <c r="E5435">
        <v>1299</v>
      </c>
      <c r="F5435" s="48" t="str">
        <f t="shared" si="84"/>
        <v>Tỉnh Kiên GiangHuyện Hòn ĐấtXã Mỹ thuận</v>
      </c>
      <c r="G5435" t="s">
        <v>8947</v>
      </c>
      <c r="H5435">
        <v>10222</v>
      </c>
    </row>
    <row r="5436" spans="1:8">
      <c r="A5436">
        <v>8801</v>
      </c>
      <c r="B5436" t="s">
        <v>589</v>
      </c>
      <c r="C5436">
        <v>129</v>
      </c>
      <c r="D5436" t="s">
        <v>1248</v>
      </c>
      <c r="E5436">
        <v>1299</v>
      </c>
      <c r="F5436" s="48" t="str">
        <f t="shared" si="84"/>
        <v>Tỉnh Kiên GiangHuyện Hòn ĐấtXã Mỹ Phước</v>
      </c>
      <c r="G5436" t="s">
        <v>7125</v>
      </c>
      <c r="H5436">
        <v>10223</v>
      </c>
    </row>
    <row r="5437" spans="1:8">
      <c r="A5437">
        <v>8802</v>
      </c>
      <c r="B5437" t="s">
        <v>589</v>
      </c>
      <c r="C5437">
        <v>129</v>
      </c>
      <c r="D5437" t="s">
        <v>1248</v>
      </c>
      <c r="E5437">
        <v>1299</v>
      </c>
      <c r="F5437" s="48" t="str">
        <f t="shared" si="84"/>
        <v>Tỉnh Kiên GiangHuyện Hòn ĐấtXã Mỹ Thái</v>
      </c>
      <c r="G5437" t="s">
        <v>4113</v>
      </c>
      <c r="H5437">
        <v>10224</v>
      </c>
    </row>
    <row r="5438" spans="1:8">
      <c r="A5438">
        <v>8803</v>
      </c>
      <c r="B5438" t="s">
        <v>589</v>
      </c>
      <c r="C5438">
        <v>129</v>
      </c>
      <c r="D5438" t="s">
        <v>1248</v>
      </c>
      <c r="E5438">
        <v>1299</v>
      </c>
      <c r="F5438" s="48" t="str">
        <f t="shared" si="84"/>
        <v>Tỉnh Kiên GiangHuyện Hòn ĐấtXã Sơn Bình</v>
      </c>
      <c r="G5438" t="s">
        <v>3014</v>
      </c>
      <c r="H5438">
        <v>10225</v>
      </c>
    </row>
    <row r="5439" spans="1:8">
      <c r="A5439">
        <v>8804</v>
      </c>
      <c r="B5439" t="s">
        <v>589</v>
      </c>
      <c r="C5439">
        <v>129</v>
      </c>
      <c r="D5439" t="s">
        <v>1248</v>
      </c>
      <c r="E5439">
        <v>1299</v>
      </c>
      <c r="F5439" s="48" t="str">
        <f t="shared" si="84"/>
        <v>Tỉnh Kiên GiangHuyện Hòn ĐấtXã Mỹ Lâm</v>
      </c>
      <c r="G5439" t="s">
        <v>5152</v>
      </c>
      <c r="H5439">
        <v>10226</v>
      </c>
    </row>
    <row r="5440" spans="1:8">
      <c r="A5440">
        <v>8805</v>
      </c>
      <c r="B5440" t="s">
        <v>589</v>
      </c>
      <c r="C5440">
        <v>129</v>
      </c>
      <c r="D5440" t="s">
        <v>1248</v>
      </c>
      <c r="E5440">
        <v>1299</v>
      </c>
      <c r="F5440" s="48" t="str">
        <f t="shared" si="84"/>
        <v>Tỉnh Kiên GiangHuyện Hòn ĐấtXã Sơn Kiên</v>
      </c>
      <c r="G5440" t="s">
        <v>8948</v>
      </c>
      <c r="H5440">
        <v>10227</v>
      </c>
    </row>
    <row r="5441" spans="1:8">
      <c r="A5441">
        <v>8806</v>
      </c>
      <c r="B5441" t="s">
        <v>589</v>
      </c>
      <c r="C5441">
        <v>129</v>
      </c>
      <c r="D5441" t="s">
        <v>1248</v>
      </c>
      <c r="E5441">
        <v>1299</v>
      </c>
      <c r="F5441" s="48" t="str">
        <f t="shared" si="84"/>
        <v>Tỉnh Kiên GiangHuyện Hòn ĐấtXã Thổ Sơn</v>
      </c>
      <c r="G5441" t="s">
        <v>8949</v>
      </c>
      <c r="H5441">
        <v>10228</v>
      </c>
    </row>
    <row r="5442" spans="1:8">
      <c r="A5442">
        <v>8807</v>
      </c>
      <c r="B5442" t="s">
        <v>589</v>
      </c>
      <c r="C5442">
        <v>129</v>
      </c>
      <c r="D5442" t="s">
        <v>1248</v>
      </c>
      <c r="E5442">
        <v>1299</v>
      </c>
      <c r="F5442" s="48" t="str">
        <f t="shared" ref="F5442:F5505" si="85">B5442&amp;D5442&amp;G5442</f>
        <v>Tỉnh Kiên GiangHuyện Hòn ĐấtXã Nam Thái Sơn</v>
      </c>
      <c r="G5442" t="s">
        <v>8950</v>
      </c>
      <c r="H5442">
        <v>10229</v>
      </c>
    </row>
    <row r="5443" spans="1:8">
      <c r="A5443">
        <v>8849</v>
      </c>
      <c r="B5443" t="s">
        <v>589</v>
      </c>
      <c r="C5443">
        <v>129</v>
      </c>
      <c r="D5443" t="s">
        <v>1258</v>
      </c>
      <c r="E5443">
        <v>1310</v>
      </c>
      <c r="F5443" s="48" t="str">
        <f t="shared" si="85"/>
        <v>Tỉnh Kiên GiangHuyện Giang ThànhXã Phú Mỹ</v>
      </c>
      <c r="G5443" t="s">
        <v>3099</v>
      </c>
      <c r="H5443">
        <v>11265</v>
      </c>
    </row>
    <row r="5444" spans="1:8">
      <c r="A5444">
        <v>8850</v>
      </c>
      <c r="B5444" t="s">
        <v>589</v>
      </c>
      <c r="C5444">
        <v>129</v>
      </c>
      <c r="D5444" t="s">
        <v>1258</v>
      </c>
      <c r="E5444">
        <v>1310</v>
      </c>
      <c r="F5444" s="48" t="str">
        <f t="shared" si="85"/>
        <v>Tỉnh Kiên GiangHuyện Giang ThànhXã Phú Lợi</v>
      </c>
      <c r="G5444" t="s">
        <v>3943</v>
      </c>
      <c r="H5444">
        <v>11266</v>
      </c>
    </row>
    <row r="5445" spans="1:8">
      <c r="A5445">
        <v>8851</v>
      </c>
      <c r="B5445" t="s">
        <v>589</v>
      </c>
      <c r="C5445">
        <v>129</v>
      </c>
      <c r="D5445" t="s">
        <v>1258</v>
      </c>
      <c r="E5445">
        <v>1310</v>
      </c>
      <c r="F5445" s="48" t="str">
        <f t="shared" si="85"/>
        <v>Tỉnh Kiên GiangHuyện Giang ThànhXã Tân Khánh Hoà</v>
      </c>
      <c r="G5445" t="s">
        <v>9441</v>
      </c>
      <c r="H5445">
        <v>11267</v>
      </c>
    </row>
    <row r="5446" spans="1:8">
      <c r="A5446">
        <v>8852</v>
      </c>
      <c r="B5446" t="s">
        <v>589</v>
      </c>
      <c r="C5446">
        <v>129</v>
      </c>
      <c r="D5446" t="s">
        <v>1258</v>
      </c>
      <c r="E5446">
        <v>1310</v>
      </c>
      <c r="F5446" s="48" t="str">
        <f t="shared" si="85"/>
        <v>Tỉnh Kiên GiangHuyện Giang ThànhXã Vĩnh Điều</v>
      </c>
      <c r="G5446" t="s">
        <v>8071</v>
      </c>
      <c r="H5446">
        <v>11268</v>
      </c>
    </row>
    <row r="5447" spans="1:8">
      <c r="A5447">
        <v>8853</v>
      </c>
      <c r="B5447" t="s">
        <v>589</v>
      </c>
      <c r="C5447">
        <v>129</v>
      </c>
      <c r="D5447" t="s">
        <v>1258</v>
      </c>
      <c r="E5447">
        <v>1310</v>
      </c>
      <c r="F5447" s="48" t="str">
        <f t="shared" si="85"/>
        <v>Tỉnh Kiên GiangHuyện Giang ThànhXã Vĩnh Phú</v>
      </c>
      <c r="G5447" t="s">
        <v>3645</v>
      </c>
      <c r="H5447">
        <v>11269</v>
      </c>
    </row>
    <row r="5448" spans="1:8">
      <c r="A5448">
        <v>102</v>
      </c>
      <c r="B5448" t="s">
        <v>553</v>
      </c>
      <c r="C5448">
        <v>111</v>
      </c>
      <c r="D5448" t="s">
        <v>1050</v>
      </c>
      <c r="E5448">
        <v>1091</v>
      </c>
      <c r="F5448" s="48" t="str">
        <f t="shared" si="85"/>
        <v>Tỉnh Kon TumHuyện Kon PlôngXã Hiếu</v>
      </c>
      <c r="G5448" t="s">
        <v>4665</v>
      </c>
      <c r="H5448">
        <v>3917</v>
      </c>
    </row>
    <row r="5449" spans="1:8">
      <c r="A5449">
        <v>103</v>
      </c>
      <c r="B5449" t="s">
        <v>553</v>
      </c>
      <c r="C5449">
        <v>111</v>
      </c>
      <c r="D5449" t="s">
        <v>1050</v>
      </c>
      <c r="E5449">
        <v>1091</v>
      </c>
      <c r="F5449" s="48" t="str">
        <f t="shared" si="85"/>
        <v>Tỉnh Kon TumHuyện Kon PlôngXã Đắk Nên</v>
      </c>
      <c r="G5449" t="s">
        <v>4666</v>
      </c>
      <c r="H5449">
        <v>3918</v>
      </c>
    </row>
    <row r="5450" spans="1:8">
      <c r="A5450">
        <v>104</v>
      </c>
      <c r="B5450" t="s">
        <v>553</v>
      </c>
      <c r="C5450">
        <v>111</v>
      </c>
      <c r="D5450" t="s">
        <v>1050</v>
      </c>
      <c r="E5450">
        <v>1091</v>
      </c>
      <c r="F5450" s="48" t="str">
        <f t="shared" si="85"/>
        <v>Tỉnh Kon TumHuyện Kon PlôngXã Đắk Long</v>
      </c>
      <c r="G5450" t="s">
        <v>4667</v>
      </c>
      <c r="H5450">
        <v>3919</v>
      </c>
    </row>
    <row r="5451" spans="1:8">
      <c r="A5451">
        <v>105</v>
      </c>
      <c r="B5451" t="s">
        <v>553</v>
      </c>
      <c r="C5451">
        <v>111</v>
      </c>
      <c r="D5451" t="s">
        <v>1050</v>
      </c>
      <c r="E5451">
        <v>1091</v>
      </c>
      <c r="F5451" s="48" t="str">
        <f t="shared" si="85"/>
        <v>Tỉnh Kon TumHuyện Kon PlôngXã Đắk Tăng</v>
      </c>
      <c r="G5451" t="s">
        <v>4668</v>
      </c>
      <c r="H5451">
        <v>3920</v>
      </c>
    </row>
    <row r="5452" spans="1:8">
      <c r="A5452">
        <v>106</v>
      </c>
      <c r="B5452" t="s">
        <v>553</v>
      </c>
      <c r="C5452">
        <v>111</v>
      </c>
      <c r="D5452" t="s">
        <v>1050</v>
      </c>
      <c r="E5452">
        <v>1091</v>
      </c>
      <c r="F5452" s="48" t="str">
        <f t="shared" si="85"/>
        <v>Tỉnh Kon TumHuyện Kon PlôngXã Đắk Ring</v>
      </c>
      <c r="G5452" t="s">
        <v>4669</v>
      </c>
      <c r="H5452">
        <v>3921</v>
      </c>
    </row>
    <row r="5453" spans="1:8">
      <c r="A5453">
        <v>107</v>
      </c>
      <c r="B5453" t="s">
        <v>553</v>
      </c>
      <c r="C5453">
        <v>111</v>
      </c>
      <c r="D5453" t="s">
        <v>1050</v>
      </c>
      <c r="E5453">
        <v>1091</v>
      </c>
      <c r="F5453" s="48" t="str">
        <f t="shared" si="85"/>
        <v>Tỉnh Kon TumHuyện Kon PlôngXã Măng Cành</v>
      </c>
      <c r="G5453" t="s">
        <v>4670</v>
      </c>
      <c r="H5453">
        <v>3922</v>
      </c>
    </row>
    <row r="5454" spans="1:8">
      <c r="A5454">
        <v>108</v>
      </c>
      <c r="B5454" t="s">
        <v>553</v>
      </c>
      <c r="C5454">
        <v>111</v>
      </c>
      <c r="D5454" t="s">
        <v>1050</v>
      </c>
      <c r="E5454">
        <v>1091</v>
      </c>
      <c r="F5454" s="48" t="str">
        <f t="shared" si="85"/>
        <v>Tỉnh Kon TumHuyện Kon PlôngXã Măng Buk</v>
      </c>
      <c r="G5454" t="s">
        <v>4671</v>
      </c>
      <c r="H5454">
        <v>3923</v>
      </c>
    </row>
    <row r="5455" spans="1:8">
      <c r="A5455">
        <v>109</v>
      </c>
      <c r="B5455" t="s">
        <v>553</v>
      </c>
      <c r="C5455">
        <v>111</v>
      </c>
      <c r="D5455" t="s">
        <v>1050</v>
      </c>
      <c r="E5455">
        <v>1091</v>
      </c>
      <c r="F5455" s="48" t="str">
        <f t="shared" si="85"/>
        <v>Tỉnh Kon TumHuyện Kon PlôngXã Pờ Ê</v>
      </c>
      <c r="G5455" t="s">
        <v>4672</v>
      </c>
      <c r="H5455">
        <v>3924</v>
      </c>
    </row>
    <row r="5456" spans="1:8">
      <c r="A5456">
        <v>110</v>
      </c>
      <c r="B5456" t="s">
        <v>553</v>
      </c>
      <c r="C5456">
        <v>111</v>
      </c>
      <c r="D5456" t="s">
        <v>1050</v>
      </c>
      <c r="E5456">
        <v>1091</v>
      </c>
      <c r="F5456" s="48" t="str">
        <f t="shared" si="85"/>
        <v>Tỉnh Kon TumHuyện Kon PlôngXã Ngok Tem</v>
      </c>
      <c r="G5456" t="s">
        <v>4673</v>
      </c>
      <c r="H5456">
        <v>3925</v>
      </c>
    </row>
    <row r="5457" spans="1:8">
      <c r="A5457">
        <v>111</v>
      </c>
      <c r="B5457" t="s">
        <v>553</v>
      </c>
      <c r="C5457">
        <v>111</v>
      </c>
      <c r="D5457" t="s">
        <v>1048</v>
      </c>
      <c r="E5457">
        <v>1089</v>
      </c>
      <c r="F5457" s="48" t="str">
        <f t="shared" si="85"/>
        <v>Tỉnh Kon TumHuyện Ngọc HồiThị trấn Plei Cần</v>
      </c>
      <c r="G5457" t="s">
        <v>4674</v>
      </c>
      <c r="H5457">
        <v>3926</v>
      </c>
    </row>
    <row r="5458" spans="1:8">
      <c r="A5458">
        <v>112</v>
      </c>
      <c r="B5458" t="s">
        <v>553</v>
      </c>
      <c r="C5458">
        <v>111</v>
      </c>
      <c r="D5458" t="s">
        <v>1048</v>
      </c>
      <c r="E5458">
        <v>1089</v>
      </c>
      <c r="F5458" s="48" t="str">
        <f t="shared" si="85"/>
        <v>Tỉnh Kon TumHuyện Ngọc HồiXã Sa Loong</v>
      </c>
      <c r="G5458" t="s">
        <v>4675</v>
      </c>
      <c r="H5458">
        <v>3927</v>
      </c>
    </row>
    <row r="5459" spans="1:8">
      <c r="A5459">
        <v>113</v>
      </c>
      <c r="B5459" t="s">
        <v>553</v>
      </c>
      <c r="C5459">
        <v>111</v>
      </c>
      <c r="D5459" t="s">
        <v>1048</v>
      </c>
      <c r="E5459">
        <v>1089</v>
      </c>
      <c r="F5459" s="48" t="str">
        <f t="shared" si="85"/>
        <v>Tỉnh Kon TumHuyện Ngọc HồiXã Đắk Dục</v>
      </c>
      <c r="G5459" t="s">
        <v>4676</v>
      </c>
      <c r="H5459">
        <v>3928</v>
      </c>
    </row>
    <row r="5460" spans="1:8">
      <c r="A5460">
        <v>114</v>
      </c>
      <c r="B5460" t="s">
        <v>553</v>
      </c>
      <c r="C5460">
        <v>111</v>
      </c>
      <c r="D5460" t="s">
        <v>1048</v>
      </c>
      <c r="E5460">
        <v>1089</v>
      </c>
      <c r="F5460" s="48" t="str">
        <f t="shared" si="85"/>
        <v>Tỉnh Kon TumHuyện Ngọc HồiXã Pờ Y</v>
      </c>
      <c r="G5460" t="s">
        <v>4677</v>
      </c>
      <c r="H5460">
        <v>3929</v>
      </c>
    </row>
    <row r="5461" spans="1:8">
      <c r="A5461">
        <v>115</v>
      </c>
      <c r="B5461" t="s">
        <v>553</v>
      </c>
      <c r="C5461">
        <v>111</v>
      </c>
      <c r="D5461" t="s">
        <v>1048</v>
      </c>
      <c r="E5461">
        <v>1089</v>
      </c>
      <c r="F5461" s="48" t="str">
        <f t="shared" si="85"/>
        <v>Tỉnh Kon TumHuyện Ngọc HồiXã Đắk Ang</v>
      </c>
      <c r="G5461" t="s">
        <v>4678</v>
      </c>
      <c r="H5461">
        <v>3930</v>
      </c>
    </row>
    <row r="5462" spans="1:8">
      <c r="A5462">
        <v>116</v>
      </c>
      <c r="B5462" t="s">
        <v>553</v>
      </c>
      <c r="C5462">
        <v>111</v>
      </c>
      <c r="D5462" t="s">
        <v>1048</v>
      </c>
      <c r="E5462">
        <v>1089</v>
      </c>
      <c r="F5462" s="48" t="str">
        <f t="shared" si="85"/>
        <v>Tỉnh Kon TumHuyện Ngọc HồiXã Đắk Nông</v>
      </c>
      <c r="G5462" t="s">
        <v>4679</v>
      </c>
      <c r="H5462">
        <v>3931</v>
      </c>
    </row>
    <row r="5463" spans="1:8">
      <c r="A5463">
        <v>117</v>
      </c>
      <c r="B5463" t="s">
        <v>553</v>
      </c>
      <c r="C5463">
        <v>111</v>
      </c>
      <c r="D5463" t="s">
        <v>1048</v>
      </c>
      <c r="E5463">
        <v>1089</v>
      </c>
      <c r="F5463" s="48" t="str">
        <f t="shared" si="85"/>
        <v>Tỉnh Kon TumHuyện Ngọc HồiXã Đắk Xú</v>
      </c>
      <c r="G5463" t="s">
        <v>4680</v>
      </c>
      <c r="H5463">
        <v>3932</v>
      </c>
    </row>
    <row r="5464" spans="1:8">
      <c r="A5464">
        <v>118</v>
      </c>
      <c r="B5464" t="s">
        <v>553</v>
      </c>
      <c r="C5464">
        <v>111</v>
      </c>
      <c r="D5464" t="s">
        <v>1048</v>
      </c>
      <c r="E5464">
        <v>1089</v>
      </c>
      <c r="F5464" s="48" t="str">
        <f t="shared" si="85"/>
        <v>Tỉnh Kon TumHuyện Ngọc HồiXã Đắk Kan</v>
      </c>
      <c r="G5464" t="s">
        <v>4681</v>
      </c>
      <c r="H5464">
        <v>3933</v>
      </c>
    </row>
    <row r="5465" spans="1:8">
      <c r="A5465">
        <v>119</v>
      </c>
      <c r="B5465" t="s">
        <v>553</v>
      </c>
      <c r="C5465">
        <v>111</v>
      </c>
      <c r="D5465" t="s">
        <v>1053</v>
      </c>
      <c r="E5465">
        <v>1094</v>
      </c>
      <c r="F5465" s="48" t="str">
        <f t="shared" si="85"/>
        <v>Tỉnh Kon TumHuyện Sa ThầyXã Ya Tăng</v>
      </c>
      <c r="G5465" t="s">
        <v>4682</v>
      </c>
      <c r="H5465">
        <v>3934</v>
      </c>
    </row>
    <row r="5466" spans="1:8">
      <c r="A5466">
        <v>120</v>
      </c>
      <c r="B5466" t="s">
        <v>553</v>
      </c>
      <c r="C5466">
        <v>111</v>
      </c>
      <c r="D5466" t="s">
        <v>1053</v>
      </c>
      <c r="E5466">
        <v>1094</v>
      </c>
      <c r="F5466" s="48" t="str">
        <f t="shared" si="85"/>
        <v>Tỉnh Kon TumHuyện Sa ThầyXã Ya Xiêr</v>
      </c>
      <c r="G5466" t="s">
        <v>4683</v>
      </c>
      <c r="H5466">
        <v>3935</v>
      </c>
    </row>
    <row r="5467" spans="1:8">
      <c r="A5467">
        <v>121</v>
      </c>
      <c r="B5467" t="s">
        <v>553</v>
      </c>
      <c r="C5467">
        <v>111</v>
      </c>
      <c r="D5467" t="s">
        <v>1053</v>
      </c>
      <c r="E5467">
        <v>1094</v>
      </c>
      <c r="F5467" s="48" t="str">
        <f t="shared" si="85"/>
        <v>Tỉnh Kon TumHuyện Sa ThầyXã Sa Sơn</v>
      </c>
      <c r="G5467" t="s">
        <v>4684</v>
      </c>
      <c r="H5467">
        <v>3936</v>
      </c>
    </row>
    <row r="5468" spans="1:8">
      <c r="A5468">
        <v>122</v>
      </c>
      <c r="B5468" t="s">
        <v>553</v>
      </c>
      <c r="C5468">
        <v>111</v>
      </c>
      <c r="D5468" t="s">
        <v>1053</v>
      </c>
      <c r="E5468">
        <v>1094</v>
      </c>
      <c r="F5468" s="48" t="str">
        <f t="shared" si="85"/>
        <v>Tỉnh Kon TumHuyện Sa ThầyXã Rơ Kơi</v>
      </c>
      <c r="G5468" t="s">
        <v>4685</v>
      </c>
      <c r="H5468">
        <v>3937</v>
      </c>
    </row>
    <row r="5469" spans="1:8">
      <c r="A5469">
        <v>123</v>
      </c>
      <c r="B5469" t="s">
        <v>553</v>
      </c>
      <c r="C5469">
        <v>111</v>
      </c>
      <c r="D5469" t="s">
        <v>1053</v>
      </c>
      <c r="E5469">
        <v>1094</v>
      </c>
      <c r="F5469" s="48" t="str">
        <f t="shared" si="85"/>
        <v>Tỉnh Kon TumHuyện Sa ThầyThị trấn Sa Thầy</v>
      </c>
      <c r="G5469" t="s">
        <v>4686</v>
      </c>
      <c r="H5469">
        <v>3938</v>
      </c>
    </row>
    <row r="5470" spans="1:8">
      <c r="A5470">
        <v>124</v>
      </c>
      <c r="B5470" t="s">
        <v>553</v>
      </c>
      <c r="C5470">
        <v>111</v>
      </c>
      <c r="D5470" t="s">
        <v>1053</v>
      </c>
      <c r="E5470">
        <v>1094</v>
      </c>
      <c r="F5470" s="48" t="str">
        <f t="shared" si="85"/>
        <v>Tỉnh Kon TumHuyện Sa ThầyXã Ya ly</v>
      </c>
      <c r="G5470" t="s">
        <v>4687</v>
      </c>
      <c r="H5470">
        <v>3939</v>
      </c>
    </row>
    <row r="5471" spans="1:8">
      <c r="A5471">
        <v>125</v>
      </c>
      <c r="B5471" t="s">
        <v>553</v>
      </c>
      <c r="C5471">
        <v>111</v>
      </c>
      <c r="D5471" t="s">
        <v>1053</v>
      </c>
      <c r="E5471">
        <v>1094</v>
      </c>
      <c r="F5471" s="48" t="str">
        <f t="shared" si="85"/>
        <v>Tỉnh Kon TumHuyện Sa ThầyXã Sa Nghĩa</v>
      </c>
      <c r="G5471" t="s">
        <v>4688</v>
      </c>
      <c r="H5471">
        <v>3940</v>
      </c>
    </row>
    <row r="5472" spans="1:8">
      <c r="A5472">
        <v>126</v>
      </c>
      <c r="B5472" t="s">
        <v>553</v>
      </c>
      <c r="C5472">
        <v>111</v>
      </c>
      <c r="D5472" t="s">
        <v>1053</v>
      </c>
      <c r="E5472">
        <v>1094</v>
      </c>
      <c r="F5472" s="48" t="str">
        <f t="shared" si="85"/>
        <v>Tỉnh Kon TumHuyện Sa ThầyXã Sa Nhơn</v>
      </c>
      <c r="G5472" t="s">
        <v>4689</v>
      </c>
      <c r="H5472">
        <v>3941</v>
      </c>
    </row>
    <row r="5473" spans="1:8">
      <c r="A5473">
        <v>127</v>
      </c>
      <c r="B5473" t="s">
        <v>553</v>
      </c>
      <c r="C5473">
        <v>111</v>
      </c>
      <c r="D5473" t="s">
        <v>1053</v>
      </c>
      <c r="E5473">
        <v>1094</v>
      </c>
      <c r="F5473" s="48" t="str">
        <f t="shared" si="85"/>
        <v>Tỉnh Kon TumHuyện Sa ThầyXã Sa Bình</v>
      </c>
      <c r="G5473" t="s">
        <v>4690</v>
      </c>
      <c r="H5473">
        <v>3942</v>
      </c>
    </row>
    <row r="5474" spans="1:8">
      <c r="A5474">
        <v>128</v>
      </c>
      <c r="B5474" t="s">
        <v>553</v>
      </c>
      <c r="C5474">
        <v>111</v>
      </c>
      <c r="D5474" t="s">
        <v>1053</v>
      </c>
      <c r="E5474">
        <v>1094</v>
      </c>
      <c r="F5474" s="48" t="str">
        <f t="shared" si="85"/>
        <v>Tỉnh Kon TumHuyện Sa ThầyXã Mô Rai</v>
      </c>
      <c r="G5474" t="s">
        <v>4691</v>
      </c>
      <c r="H5474">
        <v>3943</v>
      </c>
    </row>
    <row r="5475" spans="1:8">
      <c r="A5475">
        <v>129</v>
      </c>
      <c r="B5475" t="s">
        <v>553</v>
      </c>
      <c r="C5475">
        <v>111</v>
      </c>
      <c r="D5475" t="s">
        <v>1053</v>
      </c>
      <c r="E5475">
        <v>1094</v>
      </c>
      <c r="F5475" s="48" t="str">
        <f t="shared" si="85"/>
        <v>Tỉnh Kon TumHuyện Sa ThầyXã Hơ Moong</v>
      </c>
      <c r="G5475" t="s">
        <v>4692</v>
      </c>
      <c r="H5475">
        <v>3944</v>
      </c>
    </row>
    <row r="5476" spans="1:8">
      <c r="A5476">
        <v>130</v>
      </c>
      <c r="B5476" t="s">
        <v>553</v>
      </c>
      <c r="C5476">
        <v>111</v>
      </c>
      <c r="D5476" t="s">
        <v>1054</v>
      </c>
      <c r="E5476">
        <v>1095</v>
      </c>
      <c r="F5476" s="48" t="str">
        <f t="shared" si="85"/>
        <v>Tỉnh Kon TumHuyện Tu Mơ RôngXã Đắk Na</v>
      </c>
      <c r="G5476" t="s">
        <v>4693</v>
      </c>
      <c r="H5476">
        <v>3945</v>
      </c>
    </row>
    <row r="5477" spans="1:8">
      <c r="A5477">
        <v>131</v>
      </c>
      <c r="B5477" t="s">
        <v>553</v>
      </c>
      <c r="C5477">
        <v>111</v>
      </c>
      <c r="D5477" t="s">
        <v>1054</v>
      </c>
      <c r="E5477">
        <v>1095</v>
      </c>
      <c r="F5477" s="48" t="str">
        <f t="shared" si="85"/>
        <v>Tỉnh Kon TumHuyện Tu Mơ RôngXã Măng Ri</v>
      </c>
      <c r="G5477" t="s">
        <v>4694</v>
      </c>
      <c r="H5477">
        <v>3946</v>
      </c>
    </row>
    <row r="5478" spans="1:8">
      <c r="A5478">
        <v>132</v>
      </c>
      <c r="B5478" t="s">
        <v>553</v>
      </c>
      <c r="C5478">
        <v>111</v>
      </c>
      <c r="D5478" t="s">
        <v>1054</v>
      </c>
      <c r="E5478">
        <v>1095</v>
      </c>
      <c r="F5478" s="48" t="str">
        <f t="shared" si="85"/>
        <v>Tỉnh Kon TumHuyện Tu Mơ RôngXã Ngọk Lây</v>
      </c>
      <c r="G5478" t="s">
        <v>4695</v>
      </c>
      <c r="H5478">
        <v>3947</v>
      </c>
    </row>
    <row r="5479" spans="1:8">
      <c r="A5479">
        <v>133</v>
      </c>
      <c r="B5479" t="s">
        <v>553</v>
      </c>
      <c r="C5479">
        <v>111</v>
      </c>
      <c r="D5479" t="s">
        <v>1054</v>
      </c>
      <c r="E5479">
        <v>1095</v>
      </c>
      <c r="F5479" s="48" t="str">
        <f t="shared" si="85"/>
        <v>Tỉnh Kon TumHuyện Tu Mơ RôngXã Đắk Sao</v>
      </c>
      <c r="G5479" t="s">
        <v>4696</v>
      </c>
      <c r="H5479">
        <v>3948</v>
      </c>
    </row>
    <row r="5480" spans="1:8">
      <c r="A5480">
        <v>134</v>
      </c>
      <c r="B5480" t="s">
        <v>553</v>
      </c>
      <c r="C5480">
        <v>111</v>
      </c>
      <c r="D5480" t="s">
        <v>1054</v>
      </c>
      <c r="E5480">
        <v>1095</v>
      </c>
      <c r="F5480" s="48" t="str">
        <f t="shared" si="85"/>
        <v>Tỉnh Kon TumHuyện Tu Mơ RôngXã Tu Mơ Rông</v>
      </c>
      <c r="G5480" t="s">
        <v>4697</v>
      </c>
      <c r="H5480">
        <v>3949</v>
      </c>
    </row>
    <row r="5481" spans="1:8">
      <c r="A5481">
        <v>135</v>
      </c>
      <c r="B5481" t="s">
        <v>553</v>
      </c>
      <c r="C5481">
        <v>111</v>
      </c>
      <c r="D5481" t="s">
        <v>1054</v>
      </c>
      <c r="E5481">
        <v>1095</v>
      </c>
      <c r="F5481" s="48" t="str">
        <f t="shared" si="85"/>
        <v>Tỉnh Kon TumHuyện Tu Mơ RôngXã Ngok Yêu</v>
      </c>
      <c r="G5481" t="s">
        <v>4698</v>
      </c>
      <c r="H5481">
        <v>3950</v>
      </c>
    </row>
    <row r="5482" spans="1:8">
      <c r="A5482">
        <v>136</v>
      </c>
      <c r="B5482" t="s">
        <v>553</v>
      </c>
      <c r="C5482">
        <v>111</v>
      </c>
      <c r="D5482" t="s">
        <v>1054</v>
      </c>
      <c r="E5482">
        <v>1095</v>
      </c>
      <c r="F5482" s="48" t="str">
        <f t="shared" si="85"/>
        <v>Tỉnh Kon TumHuyện Tu Mơ RôngXã Đắk Hà</v>
      </c>
      <c r="G5482" t="s">
        <v>4699</v>
      </c>
      <c r="H5482">
        <v>3951</v>
      </c>
    </row>
    <row r="5483" spans="1:8">
      <c r="A5483">
        <v>137</v>
      </c>
      <c r="B5483" t="s">
        <v>553</v>
      </c>
      <c r="C5483">
        <v>111</v>
      </c>
      <c r="D5483" t="s">
        <v>1054</v>
      </c>
      <c r="E5483">
        <v>1095</v>
      </c>
      <c r="F5483" s="48" t="str">
        <f t="shared" si="85"/>
        <v>Tỉnh Kon TumHuyện Tu Mơ RôngXã Tê Xăng</v>
      </c>
      <c r="G5483" t="s">
        <v>4700</v>
      </c>
      <c r="H5483">
        <v>3952</v>
      </c>
    </row>
    <row r="5484" spans="1:8">
      <c r="A5484">
        <v>138</v>
      </c>
      <c r="B5484" t="s">
        <v>553</v>
      </c>
      <c r="C5484">
        <v>111</v>
      </c>
      <c r="D5484" t="s">
        <v>1054</v>
      </c>
      <c r="E5484">
        <v>1095</v>
      </c>
      <c r="F5484" s="48" t="str">
        <f t="shared" si="85"/>
        <v>Tỉnh Kon TumHuyện Tu Mơ RôngXã Văn Xuôi</v>
      </c>
      <c r="G5484" t="s">
        <v>4702</v>
      </c>
      <c r="H5484">
        <v>3954</v>
      </c>
    </row>
    <row r="5485" spans="1:8">
      <c r="A5485">
        <v>139</v>
      </c>
      <c r="B5485" t="s">
        <v>553</v>
      </c>
      <c r="C5485">
        <v>111</v>
      </c>
      <c r="D5485" t="s">
        <v>1054</v>
      </c>
      <c r="E5485">
        <v>1095</v>
      </c>
      <c r="F5485" s="48" t="str">
        <f t="shared" si="85"/>
        <v>Tỉnh Kon TumHuyện Tu Mơ RôngXã Đắk Tơ Kan</v>
      </c>
      <c r="G5485" t="s">
        <v>4703</v>
      </c>
      <c r="H5485">
        <v>3955</v>
      </c>
    </row>
    <row r="5486" spans="1:8">
      <c r="A5486">
        <v>140</v>
      </c>
      <c r="B5486" t="s">
        <v>553</v>
      </c>
      <c r="C5486">
        <v>111</v>
      </c>
      <c r="D5486" t="s">
        <v>1047</v>
      </c>
      <c r="E5486">
        <v>1088</v>
      </c>
      <c r="F5486" s="48" t="str">
        <f t="shared" si="85"/>
        <v>Tỉnh Kon TumHuyện Đắk GleiXã Đắk Blô</v>
      </c>
      <c r="G5486" t="s">
        <v>4704</v>
      </c>
      <c r="H5486">
        <v>3956</v>
      </c>
    </row>
    <row r="5487" spans="1:8">
      <c r="A5487">
        <v>141</v>
      </c>
      <c r="B5487" t="s">
        <v>553</v>
      </c>
      <c r="C5487">
        <v>111</v>
      </c>
      <c r="D5487" t="s">
        <v>1047</v>
      </c>
      <c r="E5487">
        <v>1088</v>
      </c>
      <c r="F5487" s="48" t="str">
        <f t="shared" si="85"/>
        <v>Tỉnh Kon TumHuyện Đắk GleiXã Đắk Nhoong</v>
      </c>
      <c r="G5487" t="s">
        <v>4705</v>
      </c>
      <c r="H5487">
        <v>3957</v>
      </c>
    </row>
    <row r="5488" spans="1:8">
      <c r="A5488">
        <v>142</v>
      </c>
      <c r="B5488" t="s">
        <v>553</v>
      </c>
      <c r="C5488">
        <v>111</v>
      </c>
      <c r="D5488" t="s">
        <v>1047</v>
      </c>
      <c r="E5488">
        <v>1088</v>
      </c>
      <c r="F5488" s="48" t="str">
        <f t="shared" si="85"/>
        <v>Tỉnh Kon TumHuyện Đắk GleiXã Đắk Long</v>
      </c>
      <c r="G5488" t="s">
        <v>4667</v>
      </c>
      <c r="H5488">
        <v>3958</v>
      </c>
    </row>
    <row r="5489" spans="1:8">
      <c r="A5489">
        <v>143</v>
      </c>
      <c r="B5489" t="s">
        <v>553</v>
      </c>
      <c r="C5489">
        <v>111</v>
      </c>
      <c r="D5489" t="s">
        <v>1047</v>
      </c>
      <c r="E5489">
        <v>1088</v>
      </c>
      <c r="F5489" s="48" t="str">
        <f t="shared" si="85"/>
        <v>Tỉnh Kon TumHuyện Đắk GleiXã Xốp</v>
      </c>
      <c r="G5489" t="s">
        <v>4706</v>
      </c>
      <c r="H5489">
        <v>3959</v>
      </c>
    </row>
    <row r="5490" spans="1:8">
      <c r="A5490">
        <v>144</v>
      </c>
      <c r="B5490" t="s">
        <v>553</v>
      </c>
      <c r="C5490">
        <v>111</v>
      </c>
      <c r="D5490" t="s">
        <v>1047</v>
      </c>
      <c r="E5490">
        <v>1088</v>
      </c>
      <c r="F5490" s="48" t="str">
        <f t="shared" si="85"/>
        <v>Tỉnh Kon TumHuyện Đắk GleiXã Đắk Man</v>
      </c>
      <c r="G5490" t="s">
        <v>4707</v>
      </c>
      <c r="H5490">
        <v>3960</v>
      </c>
    </row>
    <row r="5491" spans="1:8">
      <c r="A5491">
        <v>145</v>
      </c>
      <c r="B5491" t="s">
        <v>553</v>
      </c>
      <c r="C5491">
        <v>111</v>
      </c>
      <c r="D5491" t="s">
        <v>1047</v>
      </c>
      <c r="E5491">
        <v>1088</v>
      </c>
      <c r="F5491" s="48" t="str">
        <f t="shared" si="85"/>
        <v>Tỉnh Kon TumHuyện Đắk GleiXã Mường Hoong</v>
      </c>
      <c r="G5491" t="s">
        <v>4708</v>
      </c>
      <c r="H5491">
        <v>3961</v>
      </c>
    </row>
    <row r="5492" spans="1:8">
      <c r="A5492">
        <v>146</v>
      </c>
      <c r="B5492" t="s">
        <v>553</v>
      </c>
      <c r="C5492">
        <v>111</v>
      </c>
      <c r="D5492" t="s">
        <v>1047</v>
      </c>
      <c r="E5492">
        <v>1088</v>
      </c>
      <c r="F5492" s="48" t="str">
        <f t="shared" si="85"/>
        <v>Tỉnh Kon TumHuyện Đắk GleiThị trấn Đắk Glei</v>
      </c>
      <c r="G5492" t="s">
        <v>4709</v>
      </c>
      <c r="H5492">
        <v>3962</v>
      </c>
    </row>
    <row r="5493" spans="1:8">
      <c r="A5493">
        <v>147</v>
      </c>
      <c r="B5493" t="s">
        <v>553</v>
      </c>
      <c r="C5493">
        <v>111</v>
      </c>
      <c r="D5493" t="s">
        <v>1047</v>
      </c>
      <c r="E5493">
        <v>1088</v>
      </c>
      <c r="F5493" s="48" t="str">
        <f t="shared" si="85"/>
        <v>Tỉnh Kon TumHuyện Đắk GleiXã Đắk Môn</v>
      </c>
      <c r="G5493" t="s">
        <v>4710</v>
      </c>
      <c r="H5493">
        <v>3963</v>
      </c>
    </row>
    <row r="5494" spans="1:8">
      <c r="A5494">
        <v>148</v>
      </c>
      <c r="B5494" t="s">
        <v>553</v>
      </c>
      <c r="C5494">
        <v>111</v>
      </c>
      <c r="D5494" t="s">
        <v>1047</v>
      </c>
      <c r="E5494">
        <v>1088</v>
      </c>
      <c r="F5494" s="48" t="str">
        <f t="shared" si="85"/>
        <v>Tỉnh Kon TumHuyện Đắk GleiXã Đắk Choong</v>
      </c>
      <c r="G5494" t="s">
        <v>4711</v>
      </c>
      <c r="H5494">
        <v>3964</v>
      </c>
    </row>
    <row r="5495" spans="1:8">
      <c r="A5495">
        <v>149</v>
      </c>
      <c r="B5495" t="s">
        <v>553</v>
      </c>
      <c r="C5495">
        <v>111</v>
      </c>
      <c r="D5495" t="s">
        <v>1047</v>
      </c>
      <c r="E5495">
        <v>1088</v>
      </c>
      <c r="F5495" s="48" t="str">
        <f t="shared" si="85"/>
        <v>Tỉnh Kon TumHuyện Đắk GleiXã Đắk Pék</v>
      </c>
      <c r="G5495" t="s">
        <v>4712</v>
      </c>
      <c r="H5495">
        <v>3965</v>
      </c>
    </row>
    <row r="5496" spans="1:8">
      <c r="A5496">
        <v>150</v>
      </c>
      <c r="B5496" t="s">
        <v>553</v>
      </c>
      <c r="C5496">
        <v>111</v>
      </c>
      <c r="D5496" t="s">
        <v>1047</v>
      </c>
      <c r="E5496">
        <v>1088</v>
      </c>
      <c r="F5496" s="48" t="str">
        <f t="shared" si="85"/>
        <v>Tỉnh Kon TumHuyện Đắk GleiXã Ngọc Linh</v>
      </c>
      <c r="G5496" t="s">
        <v>4243</v>
      </c>
      <c r="H5496">
        <v>3966</v>
      </c>
    </row>
    <row r="5497" spans="1:8">
      <c r="A5497">
        <v>151</v>
      </c>
      <c r="B5497" t="s">
        <v>553</v>
      </c>
      <c r="C5497">
        <v>111</v>
      </c>
      <c r="D5497" t="s">
        <v>1047</v>
      </c>
      <c r="E5497">
        <v>1088</v>
      </c>
      <c r="F5497" s="48" t="str">
        <f t="shared" si="85"/>
        <v>Tỉnh Kon TumHuyện Đắk GleiXã Đắk KRoong</v>
      </c>
      <c r="G5497" t="s">
        <v>4713</v>
      </c>
      <c r="H5497">
        <v>3967</v>
      </c>
    </row>
    <row r="5498" spans="1:8">
      <c r="A5498">
        <v>191</v>
      </c>
      <c r="B5498" t="s">
        <v>553</v>
      </c>
      <c r="C5498">
        <v>111</v>
      </c>
      <c r="D5498" t="s">
        <v>1054</v>
      </c>
      <c r="E5498">
        <v>1095</v>
      </c>
      <c r="F5498" s="48" t="str">
        <f t="shared" si="85"/>
        <v>Tỉnh Kon TumHuyện Tu Mơ RôngXã Đắk Rơ ông</v>
      </c>
      <c r="G5498" t="s">
        <v>4701</v>
      </c>
      <c r="H5498">
        <v>3953</v>
      </c>
    </row>
    <row r="5499" spans="1:8">
      <c r="A5499">
        <v>2503</v>
      </c>
      <c r="B5499" t="s">
        <v>553</v>
      </c>
      <c r="C5499">
        <v>111</v>
      </c>
      <c r="D5499" t="s">
        <v>1052</v>
      </c>
      <c r="E5499">
        <v>1093</v>
      </c>
      <c r="F5499" s="48" t="str">
        <f t="shared" si="85"/>
        <v>Tỉnh Kon TumHuyện Đắk HàXã Đắk PXi</v>
      </c>
      <c r="G5499" t="s">
        <v>8081</v>
      </c>
      <c r="H5499">
        <v>8740</v>
      </c>
    </row>
    <row r="5500" spans="1:8">
      <c r="A5500">
        <v>2504</v>
      </c>
      <c r="B5500" t="s">
        <v>553</v>
      </c>
      <c r="C5500">
        <v>111</v>
      </c>
      <c r="D5500" t="s">
        <v>1052</v>
      </c>
      <c r="E5500">
        <v>1093</v>
      </c>
      <c r="F5500" s="48" t="str">
        <f t="shared" si="85"/>
        <v>Tỉnh Kon TumHuyện Đắk HàXã Đắk Ui</v>
      </c>
      <c r="G5500" t="s">
        <v>8082</v>
      </c>
      <c r="H5500">
        <v>8741</v>
      </c>
    </row>
    <row r="5501" spans="1:8">
      <c r="A5501">
        <v>2505</v>
      </c>
      <c r="B5501" t="s">
        <v>553</v>
      </c>
      <c r="C5501">
        <v>111</v>
      </c>
      <c r="D5501" t="s">
        <v>1052</v>
      </c>
      <c r="E5501">
        <v>1093</v>
      </c>
      <c r="F5501" s="48" t="str">
        <f t="shared" si="85"/>
        <v>Tỉnh Kon TumHuyện Đắk HàXã Đắk Mar</v>
      </c>
      <c r="G5501" t="s">
        <v>8083</v>
      </c>
      <c r="H5501">
        <v>8742</v>
      </c>
    </row>
    <row r="5502" spans="1:8">
      <c r="A5502">
        <v>2506</v>
      </c>
      <c r="B5502" t="s">
        <v>553</v>
      </c>
      <c r="C5502">
        <v>111</v>
      </c>
      <c r="D5502" t="s">
        <v>1052</v>
      </c>
      <c r="E5502">
        <v>1093</v>
      </c>
      <c r="F5502" s="48" t="str">
        <f t="shared" si="85"/>
        <v>Tỉnh Kon TumHuyện Đắk HàXã Ngok Wang</v>
      </c>
      <c r="G5502" t="s">
        <v>8084</v>
      </c>
      <c r="H5502">
        <v>8743</v>
      </c>
    </row>
    <row r="5503" spans="1:8">
      <c r="A5503">
        <v>2507</v>
      </c>
      <c r="B5503" t="s">
        <v>553</v>
      </c>
      <c r="C5503">
        <v>111</v>
      </c>
      <c r="D5503" t="s">
        <v>1052</v>
      </c>
      <c r="E5503">
        <v>1093</v>
      </c>
      <c r="F5503" s="48" t="str">
        <f t="shared" si="85"/>
        <v>Tỉnh Kon TumHuyện Đắk HàXã Đắk La</v>
      </c>
      <c r="G5503" t="s">
        <v>8085</v>
      </c>
      <c r="H5503">
        <v>8744</v>
      </c>
    </row>
    <row r="5504" spans="1:8">
      <c r="A5504">
        <v>2508</v>
      </c>
      <c r="B5504" t="s">
        <v>553</v>
      </c>
      <c r="C5504">
        <v>111</v>
      </c>
      <c r="D5504" t="s">
        <v>1052</v>
      </c>
      <c r="E5504">
        <v>1093</v>
      </c>
      <c r="F5504" s="48" t="str">
        <f t="shared" si="85"/>
        <v>Tỉnh Kon TumHuyện Đắk HàThị trấn Đắk Hà</v>
      </c>
      <c r="G5504" t="s">
        <v>8086</v>
      </c>
      <c r="H5504">
        <v>8745</v>
      </c>
    </row>
    <row r="5505" spans="1:8">
      <c r="A5505">
        <v>2509</v>
      </c>
      <c r="B5505" t="s">
        <v>553</v>
      </c>
      <c r="C5505">
        <v>111</v>
      </c>
      <c r="D5505" t="s">
        <v>1052</v>
      </c>
      <c r="E5505">
        <v>1093</v>
      </c>
      <c r="F5505" s="48" t="str">
        <f t="shared" si="85"/>
        <v>Tỉnh Kon TumHuyện Đắk HàXã Đắk HRing</v>
      </c>
      <c r="G5505" t="s">
        <v>8087</v>
      </c>
      <c r="H5505">
        <v>8746</v>
      </c>
    </row>
    <row r="5506" spans="1:8">
      <c r="A5506">
        <v>2510</v>
      </c>
      <c r="B5506" t="s">
        <v>553</v>
      </c>
      <c r="C5506">
        <v>111</v>
      </c>
      <c r="D5506" t="s">
        <v>1052</v>
      </c>
      <c r="E5506">
        <v>1093</v>
      </c>
      <c r="F5506" s="48" t="str">
        <f t="shared" ref="F5506:F5569" si="86">B5506&amp;D5506&amp;G5506</f>
        <v>Tỉnh Kon TumHuyện Đắk HàXã Ngok Réo</v>
      </c>
      <c r="G5506" t="s">
        <v>8088</v>
      </c>
      <c r="H5506">
        <v>8747</v>
      </c>
    </row>
    <row r="5507" spans="1:8">
      <c r="A5507">
        <v>2511</v>
      </c>
      <c r="B5507" t="s">
        <v>553</v>
      </c>
      <c r="C5507">
        <v>111</v>
      </c>
      <c r="D5507" t="s">
        <v>1052</v>
      </c>
      <c r="E5507">
        <v>1093</v>
      </c>
      <c r="F5507" s="48" t="str">
        <f t="shared" si="86"/>
        <v>Tỉnh Kon TumHuyện Đắk HàXã Hà Mòn</v>
      </c>
      <c r="G5507" t="s">
        <v>8089</v>
      </c>
      <c r="H5507">
        <v>8748</v>
      </c>
    </row>
    <row r="5508" spans="1:8">
      <c r="A5508">
        <v>2516</v>
      </c>
      <c r="B5508" t="s">
        <v>553</v>
      </c>
      <c r="C5508">
        <v>111</v>
      </c>
      <c r="D5508" t="s">
        <v>1049</v>
      </c>
      <c r="E5508">
        <v>1090</v>
      </c>
      <c r="F5508" s="48" t="str">
        <f t="shared" si="86"/>
        <v>Tỉnh Kon TumHuyện Đắk TôXã Diên Bình</v>
      </c>
      <c r="G5508" t="s">
        <v>8055</v>
      </c>
      <c r="H5508">
        <v>8753</v>
      </c>
    </row>
    <row r="5509" spans="1:8">
      <c r="A5509">
        <v>2517</v>
      </c>
      <c r="B5509" t="s">
        <v>553</v>
      </c>
      <c r="C5509">
        <v>111</v>
      </c>
      <c r="D5509" t="s">
        <v>1049</v>
      </c>
      <c r="E5509">
        <v>1090</v>
      </c>
      <c r="F5509" s="48" t="str">
        <f t="shared" si="86"/>
        <v>Tỉnh Kon TumHuyện Đắk TôXã Pô Kô</v>
      </c>
      <c r="G5509" t="s">
        <v>8093</v>
      </c>
      <c r="H5509">
        <v>8754</v>
      </c>
    </row>
    <row r="5510" spans="1:8">
      <c r="A5510">
        <v>2518</v>
      </c>
      <c r="B5510" t="s">
        <v>553</v>
      </c>
      <c r="C5510">
        <v>111</v>
      </c>
      <c r="D5510" t="s">
        <v>1049</v>
      </c>
      <c r="E5510">
        <v>1090</v>
      </c>
      <c r="F5510" s="48" t="str">
        <f t="shared" si="86"/>
        <v>Tỉnh Kon TumHuyện Đắk TôXã Ngọk Tụ</v>
      </c>
      <c r="G5510" t="s">
        <v>8094</v>
      </c>
      <c r="H5510">
        <v>8755</v>
      </c>
    </row>
    <row r="5511" spans="1:8">
      <c r="A5511">
        <v>2519</v>
      </c>
      <c r="B5511" t="s">
        <v>553</v>
      </c>
      <c r="C5511">
        <v>111</v>
      </c>
      <c r="D5511" t="s">
        <v>1049</v>
      </c>
      <c r="E5511">
        <v>1090</v>
      </c>
      <c r="F5511" s="48" t="str">
        <f t="shared" si="86"/>
        <v>Tỉnh Kon TumHuyện Đắk TôXã Kon Đào</v>
      </c>
      <c r="G5511" t="s">
        <v>8095</v>
      </c>
      <c r="H5511">
        <v>8756</v>
      </c>
    </row>
    <row r="5512" spans="1:8">
      <c r="A5512">
        <v>2520</v>
      </c>
      <c r="B5512" t="s">
        <v>553</v>
      </c>
      <c r="C5512">
        <v>111</v>
      </c>
      <c r="D5512" t="s">
        <v>1049</v>
      </c>
      <c r="E5512">
        <v>1090</v>
      </c>
      <c r="F5512" s="48" t="str">
        <f t="shared" si="86"/>
        <v>Tỉnh Kon TumHuyện Đắk TôXã Văn Lem</v>
      </c>
      <c r="G5512" t="s">
        <v>8096</v>
      </c>
      <c r="H5512">
        <v>8757</v>
      </c>
    </row>
    <row r="5513" spans="1:8">
      <c r="A5513">
        <v>2521</v>
      </c>
      <c r="B5513" t="s">
        <v>553</v>
      </c>
      <c r="C5513">
        <v>111</v>
      </c>
      <c r="D5513" t="s">
        <v>1049</v>
      </c>
      <c r="E5513">
        <v>1090</v>
      </c>
      <c r="F5513" s="48" t="str">
        <f t="shared" si="86"/>
        <v>Tỉnh Kon TumHuyện Đắk TôXã Đắk Rơ Nga</v>
      </c>
      <c r="G5513" t="s">
        <v>8097</v>
      </c>
      <c r="H5513">
        <v>8758</v>
      </c>
    </row>
    <row r="5514" spans="1:8">
      <c r="A5514">
        <v>2522</v>
      </c>
      <c r="B5514" t="s">
        <v>553</v>
      </c>
      <c r="C5514">
        <v>111</v>
      </c>
      <c r="D5514" t="s">
        <v>1049</v>
      </c>
      <c r="E5514">
        <v>1090</v>
      </c>
      <c r="F5514" s="48" t="str">
        <f t="shared" si="86"/>
        <v>Tỉnh Kon TumHuyện Đắk TôXã Tân Cảnh</v>
      </c>
      <c r="G5514" t="s">
        <v>8098</v>
      </c>
      <c r="H5514">
        <v>8759</v>
      </c>
    </row>
    <row r="5515" spans="1:8">
      <c r="A5515">
        <v>2523</v>
      </c>
      <c r="B5515" t="s">
        <v>553</v>
      </c>
      <c r="C5515">
        <v>111</v>
      </c>
      <c r="D5515" t="s">
        <v>1049</v>
      </c>
      <c r="E5515">
        <v>1090</v>
      </c>
      <c r="F5515" s="48" t="str">
        <f t="shared" si="86"/>
        <v>Tỉnh Kon TumHuyện Đắk TôThị trấn Đắk Tô</v>
      </c>
      <c r="G5515" t="s">
        <v>8099</v>
      </c>
      <c r="H5515">
        <v>8760</v>
      </c>
    </row>
    <row r="5516" spans="1:8">
      <c r="A5516">
        <v>2524</v>
      </c>
      <c r="B5516" t="s">
        <v>553</v>
      </c>
      <c r="C5516">
        <v>111</v>
      </c>
      <c r="D5516" t="s">
        <v>1049</v>
      </c>
      <c r="E5516">
        <v>1090</v>
      </c>
      <c r="F5516" s="48" t="str">
        <f t="shared" si="86"/>
        <v>Tỉnh Kon TumHuyện Đắk TôXã Đắk Trăm</v>
      </c>
      <c r="G5516" t="s">
        <v>8100</v>
      </c>
      <c r="H5516">
        <v>8761</v>
      </c>
    </row>
    <row r="5517" spans="1:8">
      <c r="A5517">
        <v>2549</v>
      </c>
      <c r="B5517" t="s">
        <v>553</v>
      </c>
      <c r="C5517">
        <v>111</v>
      </c>
      <c r="D5517" t="s">
        <v>1051</v>
      </c>
      <c r="E5517">
        <v>1092</v>
      </c>
      <c r="F5517" s="48" t="str">
        <f t="shared" si="86"/>
        <v>Tỉnh Kon TumHuyện Kon RẫyThị trấn Đắk Rve</v>
      </c>
      <c r="G5517" t="s">
        <v>8122</v>
      </c>
      <c r="H5517">
        <v>8787</v>
      </c>
    </row>
    <row r="5518" spans="1:8">
      <c r="A5518">
        <v>2550</v>
      </c>
      <c r="B5518" t="s">
        <v>553</v>
      </c>
      <c r="C5518">
        <v>111</v>
      </c>
      <c r="D5518" t="s">
        <v>1051</v>
      </c>
      <c r="E5518">
        <v>1092</v>
      </c>
      <c r="F5518" s="48" t="str">
        <f t="shared" si="86"/>
        <v>Tỉnh Kon TumHuyện Kon RẫyXã Đắk Kôi</v>
      </c>
      <c r="G5518" t="s">
        <v>8123</v>
      </c>
      <c r="H5518">
        <v>8788</v>
      </c>
    </row>
    <row r="5519" spans="1:8">
      <c r="A5519">
        <v>2551</v>
      </c>
      <c r="B5519" t="s">
        <v>553</v>
      </c>
      <c r="C5519">
        <v>111</v>
      </c>
      <c r="D5519" t="s">
        <v>1051</v>
      </c>
      <c r="E5519">
        <v>1092</v>
      </c>
      <c r="F5519" s="48" t="str">
        <f t="shared" si="86"/>
        <v>Tỉnh Kon TumHuyện Kon RẫyXã Đắk Tơ Lung</v>
      </c>
      <c r="G5519" t="s">
        <v>8124</v>
      </c>
      <c r="H5519">
        <v>8789</v>
      </c>
    </row>
    <row r="5520" spans="1:8">
      <c r="A5520">
        <v>2552</v>
      </c>
      <c r="B5520" t="s">
        <v>553</v>
      </c>
      <c r="C5520">
        <v>111</v>
      </c>
      <c r="D5520" t="s">
        <v>1051</v>
      </c>
      <c r="E5520">
        <v>1092</v>
      </c>
      <c r="F5520" s="48" t="str">
        <f t="shared" si="86"/>
        <v>Tỉnh Kon TumHuyện Kon RẫyXã Đắk Pne</v>
      </c>
      <c r="G5520" t="s">
        <v>8125</v>
      </c>
      <c r="H5520">
        <v>8790</v>
      </c>
    </row>
    <row r="5521" spans="1:8">
      <c r="A5521">
        <v>2553</v>
      </c>
      <c r="B5521" t="s">
        <v>553</v>
      </c>
      <c r="C5521">
        <v>111</v>
      </c>
      <c r="D5521" t="s">
        <v>1051</v>
      </c>
      <c r="E5521">
        <v>1092</v>
      </c>
      <c r="F5521" s="48" t="str">
        <f t="shared" si="86"/>
        <v>Tỉnh Kon TumHuyện Kon RẫyXã Đắk Tờ Re</v>
      </c>
      <c r="G5521" t="s">
        <v>8126</v>
      </c>
      <c r="H5521">
        <v>8791</v>
      </c>
    </row>
    <row r="5522" spans="1:8">
      <c r="A5522">
        <v>2554</v>
      </c>
      <c r="B5522" t="s">
        <v>553</v>
      </c>
      <c r="C5522">
        <v>111</v>
      </c>
      <c r="D5522" t="s">
        <v>1051</v>
      </c>
      <c r="E5522">
        <v>1092</v>
      </c>
      <c r="F5522" s="48" t="str">
        <f t="shared" si="86"/>
        <v>Tỉnh Kon TumHuyện Kon RẫyXã Tân Lập</v>
      </c>
      <c r="G5522" t="s">
        <v>1699</v>
      </c>
      <c r="H5522">
        <v>8792</v>
      </c>
    </row>
    <row r="5523" spans="1:8">
      <c r="A5523">
        <v>2555</v>
      </c>
      <c r="B5523" t="s">
        <v>553</v>
      </c>
      <c r="C5523">
        <v>111</v>
      </c>
      <c r="D5523" t="s">
        <v>1046</v>
      </c>
      <c r="E5523">
        <v>1087</v>
      </c>
      <c r="F5523" s="48" t="str">
        <f t="shared" si="86"/>
        <v>Tỉnh Kon TumThành phố Kon TumPhường Thắng Lợi</v>
      </c>
      <c r="G5523" t="s">
        <v>3582</v>
      </c>
      <c r="H5523">
        <v>8793</v>
      </c>
    </row>
    <row r="5524" spans="1:8">
      <c r="A5524">
        <v>2556</v>
      </c>
      <c r="B5524" t="s">
        <v>553</v>
      </c>
      <c r="C5524">
        <v>111</v>
      </c>
      <c r="D5524" t="s">
        <v>1046</v>
      </c>
      <c r="E5524">
        <v>1087</v>
      </c>
      <c r="F5524" s="48" t="str">
        <f t="shared" si="86"/>
        <v>Tỉnh Kon TumThành phố Kon TumPhường Thống Nhất</v>
      </c>
      <c r="G5524" t="s">
        <v>1608</v>
      </c>
      <c r="H5524">
        <v>8794</v>
      </c>
    </row>
    <row r="5525" spans="1:8">
      <c r="A5525">
        <v>2557</v>
      </c>
      <c r="B5525" t="s">
        <v>553</v>
      </c>
      <c r="C5525">
        <v>111</v>
      </c>
      <c r="D5525" t="s">
        <v>1046</v>
      </c>
      <c r="E5525">
        <v>1087</v>
      </c>
      <c r="F5525" s="48" t="str">
        <f t="shared" si="86"/>
        <v>Tỉnh Kon TumThành phố Kon TumPhường Quang Trung</v>
      </c>
      <c r="G5525" t="s">
        <v>1904</v>
      </c>
      <c r="H5525">
        <v>8795</v>
      </c>
    </row>
    <row r="5526" spans="1:8">
      <c r="A5526">
        <v>2558</v>
      </c>
      <c r="B5526" t="s">
        <v>553</v>
      </c>
      <c r="C5526">
        <v>111</v>
      </c>
      <c r="D5526" t="s">
        <v>1046</v>
      </c>
      <c r="E5526">
        <v>1087</v>
      </c>
      <c r="F5526" s="48" t="str">
        <f t="shared" si="86"/>
        <v>Tỉnh Kon TumThành phố Kon TumPhường Nguyễn Trãi</v>
      </c>
      <c r="G5526" t="s">
        <v>4281</v>
      </c>
      <c r="H5526">
        <v>8796</v>
      </c>
    </row>
    <row r="5527" spans="1:8">
      <c r="A5527">
        <v>2559</v>
      </c>
      <c r="B5527" t="s">
        <v>553</v>
      </c>
      <c r="C5527">
        <v>111</v>
      </c>
      <c r="D5527" t="s">
        <v>1046</v>
      </c>
      <c r="E5527">
        <v>1087</v>
      </c>
      <c r="F5527" s="48" t="str">
        <f t="shared" si="86"/>
        <v>Tỉnh Kon TumThành phố Kon TumXã Đắk Blà</v>
      </c>
      <c r="G5527" t="s">
        <v>8127</v>
      </c>
      <c r="H5527">
        <v>8797</v>
      </c>
    </row>
    <row r="5528" spans="1:8">
      <c r="A5528">
        <v>2560</v>
      </c>
      <c r="B5528" t="s">
        <v>553</v>
      </c>
      <c r="C5528">
        <v>111</v>
      </c>
      <c r="D5528" t="s">
        <v>1046</v>
      </c>
      <c r="E5528">
        <v>1087</v>
      </c>
      <c r="F5528" s="48" t="str">
        <f t="shared" si="86"/>
        <v>Tỉnh Kon TumThành phố Kon TumXã Đắk Rơ Wa</v>
      </c>
      <c r="G5528" t="s">
        <v>8128</v>
      </c>
      <c r="H5528">
        <v>8798</v>
      </c>
    </row>
    <row r="5529" spans="1:8">
      <c r="A5529">
        <v>2561</v>
      </c>
      <c r="B5529" t="s">
        <v>553</v>
      </c>
      <c r="C5529">
        <v>111</v>
      </c>
      <c r="D5529" t="s">
        <v>1046</v>
      </c>
      <c r="E5529">
        <v>1087</v>
      </c>
      <c r="F5529" s="48" t="str">
        <f t="shared" si="86"/>
        <v>Tỉnh Kon TumThành phố Kon TumXã Hòa Bình</v>
      </c>
      <c r="G5529" t="s">
        <v>1371</v>
      </c>
      <c r="H5529">
        <v>8799</v>
      </c>
    </row>
    <row r="5530" spans="1:8">
      <c r="A5530">
        <v>2562</v>
      </c>
      <c r="B5530" t="s">
        <v>553</v>
      </c>
      <c r="C5530">
        <v>111</v>
      </c>
      <c r="D5530" t="s">
        <v>1046</v>
      </c>
      <c r="E5530">
        <v>1087</v>
      </c>
      <c r="F5530" s="48" t="str">
        <f t="shared" si="86"/>
        <v>Tỉnh Kon TumThành phố Kon TumPhường Duy Tân</v>
      </c>
      <c r="G5530" t="s">
        <v>8129</v>
      </c>
      <c r="H5530">
        <v>8800</v>
      </c>
    </row>
    <row r="5531" spans="1:8">
      <c r="A5531">
        <v>2563</v>
      </c>
      <c r="B5531" t="s">
        <v>553</v>
      </c>
      <c r="C5531">
        <v>111</v>
      </c>
      <c r="D5531" t="s">
        <v>1046</v>
      </c>
      <c r="E5531">
        <v>1087</v>
      </c>
      <c r="F5531" s="48" t="str">
        <f t="shared" si="86"/>
        <v>Tỉnh Kon TumThành phố Kon TumXã Chư Hreng</v>
      </c>
      <c r="G5531" t="s">
        <v>8130</v>
      </c>
      <c r="H5531">
        <v>8801</v>
      </c>
    </row>
    <row r="5532" spans="1:8">
      <c r="A5532">
        <v>2564</v>
      </c>
      <c r="B5532" t="s">
        <v>553</v>
      </c>
      <c r="C5532">
        <v>111</v>
      </c>
      <c r="D5532" t="s">
        <v>1046</v>
      </c>
      <c r="E5532">
        <v>1087</v>
      </c>
      <c r="F5532" s="48" t="str">
        <f t="shared" si="86"/>
        <v>Tỉnh Kon TumThành phố Kon TumXã Đoàn Kết</v>
      </c>
      <c r="G5532" t="s">
        <v>2168</v>
      </c>
      <c r="H5532">
        <v>8802</v>
      </c>
    </row>
    <row r="5533" spans="1:8">
      <c r="A5533">
        <v>2565</v>
      </c>
      <c r="B5533" t="s">
        <v>553</v>
      </c>
      <c r="C5533">
        <v>111</v>
      </c>
      <c r="D5533" t="s">
        <v>1046</v>
      </c>
      <c r="E5533">
        <v>1087</v>
      </c>
      <c r="F5533" s="48" t="str">
        <f t="shared" si="86"/>
        <v>Tỉnh Kon TumThành phố Kon TumPhường Trường Chinh</v>
      </c>
      <c r="G5533" t="s">
        <v>8131</v>
      </c>
      <c r="H5533">
        <v>8803</v>
      </c>
    </row>
    <row r="5534" spans="1:8">
      <c r="A5534">
        <v>2566</v>
      </c>
      <c r="B5534" t="s">
        <v>553</v>
      </c>
      <c r="C5534">
        <v>111</v>
      </c>
      <c r="D5534" t="s">
        <v>1046</v>
      </c>
      <c r="E5534">
        <v>1087</v>
      </c>
      <c r="F5534" s="48" t="str">
        <f t="shared" si="86"/>
        <v>Tỉnh Kon TumThành phố Kon TumXã Ia Chim</v>
      </c>
      <c r="G5534" t="s">
        <v>8132</v>
      </c>
      <c r="H5534">
        <v>8804</v>
      </c>
    </row>
    <row r="5535" spans="1:8">
      <c r="A5535">
        <v>2567</v>
      </c>
      <c r="B5535" t="s">
        <v>553</v>
      </c>
      <c r="C5535">
        <v>111</v>
      </c>
      <c r="D5535" t="s">
        <v>1046</v>
      </c>
      <c r="E5535">
        <v>1087</v>
      </c>
      <c r="F5535" s="48" t="str">
        <f t="shared" si="86"/>
        <v>Tỉnh Kon TumThành phố Kon TumXã Kroong</v>
      </c>
      <c r="G5535" t="s">
        <v>8133</v>
      </c>
      <c r="H5535">
        <v>8805</v>
      </c>
    </row>
    <row r="5536" spans="1:8">
      <c r="A5536">
        <v>2568</v>
      </c>
      <c r="B5536" t="s">
        <v>553</v>
      </c>
      <c r="C5536">
        <v>111</v>
      </c>
      <c r="D5536" t="s">
        <v>1046</v>
      </c>
      <c r="E5536">
        <v>1087</v>
      </c>
      <c r="F5536" s="48" t="str">
        <f t="shared" si="86"/>
        <v>Tỉnh Kon TumThành phố Kon TumPhường Quyết Thắng</v>
      </c>
      <c r="G5536" t="s">
        <v>3307</v>
      </c>
      <c r="H5536">
        <v>8806</v>
      </c>
    </row>
    <row r="5537" spans="1:8">
      <c r="A5537">
        <v>2569</v>
      </c>
      <c r="B5537" t="s">
        <v>553</v>
      </c>
      <c r="C5537">
        <v>111</v>
      </c>
      <c r="D5537" t="s">
        <v>1046</v>
      </c>
      <c r="E5537">
        <v>1087</v>
      </c>
      <c r="F5537" s="48" t="str">
        <f t="shared" si="86"/>
        <v>Tỉnh Kon TumThành phố Kon TumPhường Ngô Mây</v>
      </c>
      <c r="G5537" t="s">
        <v>6586</v>
      </c>
      <c r="H5537">
        <v>8807</v>
      </c>
    </row>
    <row r="5538" spans="1:8">
      <c r="A5538">
        <v>2570</v>
      </c>
      <c r="B5538" t="s">
        <v>553</v>
      </c>
      <c r="C5538">
        <v>111</v>
      </c>
      <c r="D5538" t="s">
        <v>1046</v>
      </c>
      <c r="E5538">
        <v>1087</v>
      </c>
      <c r="F5538" s="48" t="str">
        <f t="shared" si="86"/>
        <v>Tỉnh Kon TumThành phố Kon TumXã Vinh Quang</v>
      </c>
      <c r="G5538" t="s">
        <v>2337</v>
      </c>
      <c r="H5538">
        <v>8808</v>
      </c>
    </row>
    <row r="5539" spans="1:8">
      <c r="A5539">
        <v>2571</v>
      </c>
      <c r="B5539" t="s">
        <v>553</v>
      </c>
      <c r="C5539">
        <v>111</v>
      </c>
      <c r="D5539" t="s">
        <v>1046</v>
      </c>
      <c r="E5539">
        <v>1087</v>
      </c>
      <c r="F5539" s="48" t="str">
        <f t="shared" si="86"/>
        <v>Tỉnh Kon TumThành phố Kon TumPhường Lê Lợi</v>
      </c>
      <c r="G5539" t="s">
        <v>1962</v>
      </c>
      <c r="H5539">
        <v>8809</v>
      </c>
    </row>
    <row r="5540" spans="1:8">
      <c r="A5540">
        <v>2572</v>
      </c>
      <c r="B5540" t="s">
        <v>553</v>
      </c>
      <c r="C5540">
        <v>111</v>
      </c>
      <c r="D5540" t="s">
        <v>1046</v>
      </c>
      <c r="E5540">
        <v>1087</v>
      </c>
      <c r="F5540" s="48" t="str">
        <f t="shared" si="86"/>
        <v>Tỉnh Kon TumThành phố Kon TumXã Đăk Năng</v>
      </c>
      <c r="G5540" t="s">
        <v>8134</v>
      </c>
      <c r="H5540">
        <v>8810</v>
      </c>
    </row>
    <row r="5541" spans="1:8">
      <c r="A5541">
        <v>2573</v>
      </c>
      <c r="B5541" t="s">
        <v>553</v>
      </c>
      <c r="C5541">
        <v>111</v>
      </c>
      <c r="D5541" t="s">
        <v>1046</v>
      </c>
      <c r="E5541">
        <v>1087</v>
      </c>
      <c r="F5541" s="48" t="str">
        <f t="shared" si="86"/>
        <v>Tỉnh Kon TumThành phố Kon TumPhường Trần Hưng Đạo</v>
      </c>
      <c r="G5541" t="s">
        <v>1852</v>
      </c>
      <c r="H5541">
        <v>8811</v>
      </c>
    </row>
    <row r="5542" spans="1:8">
      <c r="A5542">
        <v>2574</v>
      </c>
      <c r="B5542" t="s">
        <v>553</v>
      </c>
      <c r="C5542">
        <v>111</v>
      </c>
      <c r="D5542" t="s">
        <v>1046</v>
      </c>
      <c r="E5542">
        <v>1087</v>
      </c>
      <c r="F5542" s="48" t="str">
        <f t="shared" si="86"/>
        <v>Tỉnh Kon TumThành phố Kon TumXã Đắk Cấm</v>
      </c>
      <c r="G5542" t="s">
        <v>8135</v>
      </c>
      <c r="H5542">
        <v>8812</v>
      </c>
    </row>
    <row r="5543" spans="1:8">
      <c r="A5543">
        <v>2575</v>
      </c>
      <c r="B5543" t="s">
        <v>553</v>
      </c>
      <c r="C5543">
        <v>111</v>
      </c>
      <c r="D5543" t="s">
        <v>1046</v>
      </c>
      <c r="E5543">
        <v>1087</v>
      </c>
      <c r="F5543" s="48" t="str">
        <f t="shared" si="86"/>
        <v>Tỉnh Kon TumThành phố Kon TumXã Ngọk Bay</v>
      </c>
      <c r="G5543" t="s">
        <v>8136</v>
      </c>
      <c r="H5543">
        <v>8813</v>
      </c>
    </row>
    <row r="5544" spans="1:8">
      <c r="A5544">
        <v>2600</v>
      </c>
      <c r="B5544" t="s">
        <v>553</v>
      </c>
      <c r="C5544">
        <v>111</v>
      </c>
      <c r="D5544" t="s">
        <v>1051</v>
      </c>
      <c r="E5544">
        <v>1092</v>
      </c>
      <c r="F5544" s="48" t="str">
        <f t="shared" si="86"/>
        <v>Tỉnh Kon TumHuyện Kon RẫyXã Đắk Ruồng</v>
      </c>
      <c r="G5544" t="s">
        <v>8121</v>
      </c>
      <c r="H5544">
        <v>8786</v>
      </c>
    </row>
    <row r="5545" spans="1:8">
      <c r="A5545">
        <v>8116</v>
      </c>
      <c r="B5545" t="s">
        <v>553</v>
      </c>
      <c r="C5545">
        <v>111</v>
      </c>
      <c r="D5545" t="s">
        <v>1055</v>
      </c>
      <c r="E5545">
        <v>1096</v>
      </c>
      <c r="F5545" s="48" t="str">
        <f t="shared" si="86"/>
        <v>Tỉnh Kon TumHuyện Ia H'DraiIa Dom</v>
      </c>
      <c r="G5545" t="s">
        <v>9619</v>
      </c>
      <c r="H5545">
        <v>11655</v>
      </c>
    </row>
    <row r="5546" spans="1:8">
      <c r="A5546">
        <v>8117</v>
      </c>
      <c r="B5546" t="s">
        <v>553</v>
      </c>
      <c r="C5546">
        <v>111</v>
      </c>
      <c r="D5546" t="s">
        <v>1055</v>
      </c>
      <c r="E5546">
        <v>1096</v>
      </c>
      <c r="F5546" s="48" t="str">
        <f t="shared" si="86"/>
        <v>Tỉnh Kon TumHuyện Ia H'DraiIa Đal</v>
      </c>
      <c r="G5546" t="s">
        <v>9620</v>
      </c>
      <c r="H5546">
        <v>11656</v>
      </c>
    </row>
    <row r="5547" spans="1:8">
      <c r="A5547">
        <v>8118</v>
      </c>
      <c r="B5547" t="s">
        <v>553</v>
      </c>
      <c r="C5547">
        <v>111</v>
      </c>
      <c r="D5547" t="s">
        <v>1055</v>
      </c>
      <c r="E5547">
        <v>1096</v>
      </c>
      <c r="F5547" s="48" t="str">
        <f t="shared" si="86"/>
        <v>Tỉnh Kon TumHuyện Ia H'DraiIa Tơi</v>
      </c>
      <c r="G5547" t="s">
        <v>9621</v>
      </c>
      <c r="H5547">
        <v>11657</v>
      </c>
    </row>
    <row r="5548" spans="1:8">
      <c r="A5548">
        <v>8717</v>
      </c>
      <c r="B5548" t="s">
        <v>489</v>
      </c>
      <c r="C5548">
        <v>79</v>
      </c>
      <c r="D5548" t="s">
        <v>696</v>
      </c>
      <c r="E5548">
        <v>735</v>
      </c>
      <c r="F5548" s="48" t="str">
        <f t="shared" si="86"/>
        <v>Tỉnh Lai ChâuHuyện Tân UyênThị trấn Tân Uyên</v>
      </c>
      <c r="G5548" t="s">
        <v>3045</v>
      </c>
      <c r="H5548">
        <v>11198</v>
      </c>
    </row>
    <row r="5549" spans="1:8">
      <c r="A5549">
        <v>8718</v>
      </c>
      <c r="B5549" t="s">
        <v>489</v>
      </c>
      <c r="C5549">
        <v>79</v>
      </c>
      <c r="D5549" t="s">
        <v>696</v>
      </c>
      <c r="E5549">
        <v>735</v>
      </c>
      <c r="F5549" s="48" t="str">
        <f t="shared" si="86"/>
        <v>Tỉnh Lai ChâuHuyện Tân UyênXã Mường Khoa</v>
      </c>
      <c r="G5549" t="s">
        <v>3043</v>
      </c>
      <c r="H5549">
        <v>11199</v>
      </c>
    </row>
    <row r="5550" spans="1:8">
      <c r="A5550">
        <v>8719</v>
      </c>
      <c r="B5550" t="s">
        <v>489</v>
      </c>
      <c r="C5550">
        <v>79</v>
      </c>
      <c r="D5550" t="s">
        <v>696</v>
      </c>
      <c r="E5550">
        <v>735</v>
      </c>
      <c r="F5550" s="48" t="str">
        <f t="shared" si="86"/>
        <v>Tỉnh Lai ChâuHuyện Tân UyênXã Phúc Khoa</v>
      </c>
      <c r="G5550" t="s">
        <v>3046</v>
      </c>
      <c r="H5550">
        <v>11200</v>
      </c>
    </row>
    <row r="5551" spans="1:8">
      <c r="A5551">
        <v>8720</v>
      </c>
      <c r="B5551" t="s">
        <v>489</v>
      </c>
      <c r="C5551">
        <v>79</v>
      </c>
      <c r="D5551" t="s">
        <v>696</v>
      </c>
      <c r="E5551">
        <v>735</v>
      </c>
      <c r="F5551" s="48" t="str">
        <f t="shared" si="86"/>
        <v>Tỉnh Lai ChâuHuyện Tân UyênXã Nậm Sỏ</v>
      </c>
      <c r="G5551" t="s">
        <v>3044</v>
      </c>
      <c r="H5551">
        <v>11201</v>
      </c>
    </row>
    <row r="5552" spans="1:8">
      <c r="A5552">
        <v>8721</v>
      </c>
      <c r="B5552" t="s">
        <v>489</v>
      </c>
      <c r="C5552">
        <v>79</v>
      </c>
      <c r="D5552" t="s">
        <v>696</v>
      </c>
      <c r="E5552">
        <v>735</v>
      </c>
      <c r="F5552" s="48" t="str">
        <f t="shared" si="86"/>
        <v>Tỉnh Lai ChâuHuyện Tân UyênXã Nậm Cần</v>
      </c>
      <c r="G5552" t="s">
        <v>3041</v>
      </c>
      <c r="H5552">
        <v>11202</v>
      </c>
    </row>
    <row r="5553" spans="1:8">
      <c r="A5553">
        <v>8722</v>
      </c>
      <c r="B5553" t="s">
        <v>489</v>
      </c>
      <c r="C5553">
        <v>79</v>
      </c>
      <c r="D5553" t="s">
        <v>696</v>
      </c>
      <c r="E5553">
        <v>735</v>
      </c>
      <c r="F5553" s="48" t="str">
        <f t="shared" si="86"/>
        <v>Tỉnh Lai ChâuHuyện Tân UyênXã Thân Thuộc</v>
      </c>
      <c r="G5553" t="s">
        <v>3055</v>
      </c>
      <c r="H5553">
        <v>11203</v>
      </c>
    </row>
    <row r="5554" spans="1:8">
      <c r="A5554">
        <v>8723</v>
      </c>
      <c r="B5554" t="s">
        <v>489</v>
      </c>
      <c r="C5554">
        <v>79</v>
      </c>
      <c r="D5554" t="s">
        <v>696</v>
      </c>
      <c r="E5554">
        <v>735</v>
      </c>
      <c r="F5554" s="48" t="str">
        <f t="shared" si="86"/>
        <v>Tỉnh Lai ChâuHuyện Tân UyênXã Trung Đồng</v>
      </c>
      <c r="G5554" t="s">
        <v>3054</v>
      </c>
      <c r="H5554">
        <v>11204</v>
      </c>
    </row>
    <row r="5555" spans="1:8">
      <c r="A5555">
        <v>8724</v>
      </c>
      <c r="B5555" t="s">
        <v>489</v>
      </c>
      <c r="C5555">
        <v>79</v>
      </c>
      <c r="D5555" t="s">
        <v>696</v>
      </c>
      <c r="E5555">
        <v>735</v>
      </c>
      <c r="F5555" s="48" t="str">
        <f t="shared" si="86"/>
        <v>Tỉnh Lai ChâuHuyện Tân UyênXã Hố Mít</v>
      </c>
      <c r="G5555" t="s">
        <v>3042</v>
      </c>
      <c r="H5555">
        <v>11205</v>
      </c>
    </row>
    <row r="5556" spans="1:8">
      <c r="A5556">
        <v>8725</v>
      </c>
      <c r="B5556" t="s">
        <v>489</v>
      </c>
      <c r="C5556">
        <v>79</v>
      </c>
      <c r="D5556" t="s">
        <v>696</v>
      </c>
      <c r="E5556">
        <v>735</v>
      </c>
      <c r="F5556" s="48" t="str">
        <f t="shared" si="86"/>
        <v>Tỉnh Lai ChâuHuyện Tân UyênXã Pắc Ta</v>
      </c>
      <c r="G5556" t="s">
        <v>3036</v>
      </c>
      <c r="H5556">
        <v>11206</v>
      </c>
    </row>
    <row r="5557" spans="1:8">
      <c r="A5557">
        <v>8726</v>
      </c>
      <c r="B5557" t="s">
        <v>489</v>
      </c>
      <c r="C5557">
        <v>79</v>
      </c>
      <c r="D5557" t="s">
        <v>696</v>
      </c>
      <c r="E5557">
        <v>735</v>
      </c>
      <c r="F5557" s="48" t="str">
        <f t="shared" si="86"/>
        <v>Tỉnh Lai ChâuHuyện Tân UyênXã Tà Mít</v>
      </c>
      <c r="G5557" t="s">
        <v>3038</v>
      </c>
      <c r="H5557">
        <v>11207</v>
      </c>
    </row>
    <row r="5558" spans="1:8">
      <c r="A5558">
        <v>9246</v>
      </c>
      <c r="B5558" t="s">
        <v>489</v>
      </c>
      <c r="C5558">
        <v>79</v>
      </c>
      <c r="D5558" t="s">
        <v>697</v>
      </c>
      <c r="E5558">
        <v>736</v>
      </c>
      <c r="F5558" s="48" t="str">
        <f t="shared" si="86"/>
        <v>Tỉnh Lai ChâuHuyện Nậm NhùnThị trấn Nậm Nhùn</v>
      </c>
      <c r="G5558" t="s">
        <v>9530</v>
      </c>
      <c r="H5558">
        <v>11462</v>
      </c>
    </row>
    <row r="5559" spans="1:8">
      <c r="A5559">
        <v>9247</v>
      </c>
      <c r="B5559" t="s">
        <v>489</v>
      </c>
      <c r="C5559">
        <v>79</v>
      </c>
      <c r="D5559" t="s">
        <v>697</v>
      </c>
      <c r="E5559">
        <v>736</v>
      </c>
      <c r="F5559" s="48" t="str">
        <f t="shared" si="86"/>
        <v>Tỉnh Lai ChâuHuyện Nậm NhùnXã Mường Mô</v>
      </c>
      <c r="G5559" t="s">
        <v>3035</v>
      </c>
      <c r="H5559">
        <v>11463</v>
      </c>
    </row>
    <row r="5560" spans="1:8">
      <c r="A5560">
        <v>9248</v>
      </c>
      <c r="B5560" t="s">
        <v>489</v>
      </c>
      <c r="C5560">
        <v>79</v>
      </c>
      <c r="D5560" t="s">
        <v>697</v>
      </c>
      <c r="E5560">
        <v>736</v>
      </c>
      <c r="F5560" s="48" t="str">
        <f t="shared" si="86"/>
        <v>Tỉnh Lai ChâuHuyện Nậm NhùnXã Nậm Hàng</v>
      </c>
      <c r="G5560" t="s">
        <v>3025</v>
      </c>
      <c r="H5560">
        <v>11464</v>
      </c>
    </row>
    <row r="5561" spans="1:8">
      <c r="A5561">
        <v>9249</v>
      </c>
      <c r="B5561" t="s">
        <v>489</v>
      </c>
      <c r="C5561">
        <v>79</v>
      </c>
      <c r="D5561" t="s">
        <v>697</v>
      </c>
      <c r="E5561">
        <v>736</v>
      </c>
      <c r="F5561" s="48" t="str">
        <f t="shared" si="86"/>
        <v>Tỉnh Lai ChâuHuyện Nậm NhùnXã Hua Bum</v>
      </c>
      <c r="G5561" t="s">
        <v>9531</v>
      </c>
      <c r="H5561">
        <v>11465</v>
      </c>
    </row>
    <row r="5562" spans="1:8">
      <c r="A5562">
        <v>9250</v>
      </c>
      <c r="B5562" t="s">
        <v>489</v>
      </c>
      <c r="C5562">
        <v>79</v>
      </c>
      <c r="D5562" t="s">
        <v>697</v>
      </c>
      <c r="E5562">
        <v>736</v>
      </c>
      <c r="F5562" s="48" t="str">
        <f t="shared" si="86"/>
        <v>Tỉnh Lai ChâuHuyện Nậm NhùnXã Nậm Manh</v>
      </c>
      <c r="G5562" t="s">
        <v>3029</v>
      </c>
      <c r="H5562">
        <v>11466</v>
      </c>
    </row>
    <row r="5563" spans="1:8">
      <c r="A5563">
        <v>9251</v>
      </c>
      <c r="B5563" t="s">
        <v>489</v>
      </c>
      <c r="C5563">
        <v>79</v>
      </c>
      <c r="D5563" t="s">
        <v>697</v>
      </c>
      <c r="E5563">
        <v>736</v>
      </c>
      <c r="F5563" s="48" t="str">
        <f t="shared" si="86"/>
        <v>Tỉnh Lai ChâuHuyện Nậm NhùnXã Pú Đao</v>
      </c>
      <c r="G5563" t="s">
        <v>2984</v>
      </c>
      <c r="H5563">
        <v>11467</v>
      </c>
    </row>
    <row r="5564" spans="1:8">
      <c r="A5564">
        <v>9252</v>
      </c>
      <c r="B5564" t="s">
        <v>489</v>
      </c>
      <c r="C5564">
        <v>79</v>
      </c>
      <c r="D5564" t="s">
        <v>697</v>
      </c>
      <c r="E5564">
        <v>736</v>
      </c>
      <c r="F5564" s="48" t="str">
        <f t="shared" si="86"/>
        <v>Tỉnh Lai ChâuHuyện Nậm NhùnXã Lê Lợi</v>
      </c>
      <c r="G5564" t="s">
        <v>1361</v>
      </c>
      <c r="H5564">
        <v>11468</v>
      </c>
    </row>
    <row r="5565" spans="1:8">
      <c r="A5565">
        <v>9253</v>
      </c>
      <c r="B5565" t="s">
        <v>489</v>
      </c>
      <c r="C5565">
        <v>79</v>
      </c>
      <c r="D5565" t="s">
        <v>697</v>
      </c>
      <c r="E5565">
        <v>736</v>
      </c>
      <c r="F5565" s="48" t="str">
        <f t="shared" si="86"/>
        <v>Tỉnh Lai ChâuHuyện Nậm NhùnXã Nậm Ban</v>
      </c>
      <c r="G5565" t="s">
        <v>2967</v>
      </c>
      <c r="H5565">
        <v>11469</v>
      </c>
    </row>
    <row r="5566" spans="1:8">
      <c r="A5566">
        <v>9254</v>
      </c>
      <c r="B5566" t="s">
        <v>489</v>
      </c>
      <c r="C5566">
        <v>79</v>
      </c>
      <c r="D5566" t="s">
        <v>697</v>
      </c>
      <c r="E5566">
        <v>736</v>
      </c>
      <c r="F5566" s="48" t="str">
        <f t="shared" si="86"/>
        <v>Tỉnh Lai ChâuHuyện Nậm NhùnXã Trung Chải</v>
      </c>
      <c r="G5566" t="s">
        <v>1636</v>
      </c>
      <c r="H5566">
        <v>11470</v>
      </c>
    </row>
    <row r="5567" spans="1:8">
      <c r="A5567">
        <v>9255</v>
      </c>
      <c r="B5567" t="s">
        <v>489</v>
      </c>
      <c r="C5567">
        <v>79</v>
      </c>
      <c r="D5567" t="s">
        <v>697</v>
      </c>
      <c r="E5567">
        <v>736</v>
      </c>
      <c r="F5567" s="48" t="str">
        <f t="shared" si="86"/>
        <v>Tỉnh Lai ChâuHuyện Nậm NhùnXã Nậm Chà</v>
      </c>
      <c r="G5567" t="s">
        <v>9532</v>
      </c>
      <c r="H5567">
        <v>11471</v>
      </c>
    </row>
    <row r="5568" spans="1:8">
      <c r="A5568">
        <v>9256</v>
      </c>
      <c r="B5568" t="s">
        <v>489</v>
      </c>
      <c r="C5568">
        <v>79</v>
      </c>
      <c r="D5568" t="s">
        <v>697</v>
      </c>
      <c r="E5568">
        <v>736</v>
      </c>
      <c r="F5568" s="48" t="str">
        <f t="shared" si="86"/>
        <v>Tỉnh Lai ChâuHuyện Nậm NhùnXã Nậm Pì</v>
      </c>
      <c r="G5568" t="s">
        <v>9533</v>
      </c>
      <c r="H5568">
        <v>11472</v>
      </c>
    </row>
    <row r="5569" spans="1:8">
      <c r="A5569">
        <v>9257</v>
      </c>
      <c r="B5569" t="s">
        <v>489</v>
      </c>
      <c r="C5569">
        <v>79</v>
      </c>
      <c r="D5569" t="s">
        <v>697</v>
      </c>
      <c r="E5569">
        <v>736</v>
      </c>
      <c r="F5569" s="48" t="str">
        <f t="shared" si="86"/>
        <v>Tỉnh Lai ChâuHuyện Nậm NhùnPhường Quyết Tiến</v>
      </c>
      <c r="G5569" t="s">
        <v>9534</v>
      </c>
      <c r="H5569">
        <v>11473</v>
      </c>
    </row>
    <row r="5570" spans="1:8">
      <c r="A5570">
        <v>9258</v>
      </c>
      <c r="B5570" t="s">
        <v>489</v>
      </c>
      <c r="C5570">
        <v>79</v>
      </c>
      <c r="D5570" t="s">
        <v>697</v>
      </c>
      <c r="E5570">
        <v>736</v>
      </c>
      <c r="F5570" s="48" t="str">
        <f t="shared" ref="F5570:F5633" si="87">B5570&amp;D5570&amp;G5570</f>
        <v>Tỉnh Lai ChâuHuyện Nậm NhùnPhường Đông Phong</v>
      </c>
      <c r="G5570" t="s">
        <v>9535</v>
      </c>
      <c r="H5570">
        <v>11474</v>
      </c>
    </row>
    <row r="5571" spans="1:8">
      <c r="A5571">
        <v>10392</v>
      </c>
      <c r="B5571" t="s">
        <v>489</v>
      </c>
      <c r="C5571">
        <v>79</v>
      </c>
      <c r="D5571" t="s">
        <v>692</v>
      </c>
      <c r="E5571">
        <v>731</v>
      </c>
      <c r="F5571" s="48" t="str">
        <f t="shared" si="87"/>
        <v>Tỉnh Lai ChâuHuyện Sìn HồXã Chăn Nưa</v>
      </c>
      <c r="G5571" t="s">
        <v>2966</v>
      </c>
      <c r="H5571">
        <v>1831</v>
      </c>
    </row>
    <row r="5572" spans="1:8">
      <c r="A5572">
        <v>10393</v>
      </c>
      <c r="B5572" t="s">
        <v>489</v>
      </c>
      <c r="C5572">
        <v>79</v>
      </c>
      <c r="D5572" t="s">
        <v>692</v>
      </c>
      <c r="E5572">
        <v>731</v>
      </c>
      <c r="F5572" s="48" t="str">
        <f t="shared" si="87"/>
        <v>Tỉnh Lai ChâuHuyện Sìn HồXã Lê Lợi</v>
      </c>
      <c r="G5572" t="s">
        <v>1361</v>
      </c>
      <c r="H5572">
        <v>1832</v>
      </c>
    </row>
    <row r="5573" spans="1:8">
      <c r="A5573">
        <v>10394</v>
      </c>
      <c r="B5573" t="s">
        <v>489</v>
      </c>
      <c r="C5573">
        <v>79</v>
      </c>
      <c r="D5573" t="s">
        <v>692</v>
      </c>
      <c r="E5573">
        <v>731</v>
      </c>
      <c r="F5573" s="48" t="str">
        <f t="shared" si="87"/>
        <v>Tỉnh Lai ChâuHuyện Sìn HồXã Nậm Ban</v>
      </c>
      <c r="G5573" t="s">
        <v>2967</v>
      </c>
      <c r="H5573">
        <v>1833</v>
      </c>
    </row>
    <row r="5574" spans="1:8">
      <c r="A5574">
        <v>10395</v>
      </c>
      <c r="B5574" t="s">
        <v>489</v>
      </c>
      <c r="C5574">
        <v>79</v>
      </c>
      <c r="D5574" t="s">
        <v>692</v>
      </c>
      <c r="E5574">
        <v>731</v>
      </c>
      <c r="F5574" s="48" t="str">
        <f t="shared" si="87"/>
        <v>Tỉnh Lai ChâuHuyện Sìn HồXã Làng Mô</v>
      </c>
      <c r="G5574" t="s">
        <v>2968</v>
      </c>
      <c r="H5574">
        <v>1834</v>
      </c>
    </row>
    <row r="5575" spans="1:8">
      <c r="A5575">
        <v>10396</v>
      </c>
      <c r="B5575" t="s">
        <v>489</v>
      </c>
      <c r="C5575">
        <v>79</v>
      </c>
      <c r="D5575" t="s">
        <v>692</v>
      </c>
      <c r="E5575">
        <v>731</v>
      </c>
      <c r="F5575" s="48" t="str">
        <f t="shared" si="87"/>
        <v>Tỉnh Lai ChâuHuyện Sìn HồXã Nậm Mạ</v>
      </c>
      <c r="G5575" t="s">
        <v>2969</v>
      </c>
      <c r="H5575">
        <v>1835</v>
      </c>
    </row>
    <row r="5576" spans="1:8">
      <c r="A5576">
        <v>10397</v>
      </c>
      <c r="B5576" t="s">
        <v>489</v>
      </c>
      <c r="C5576">
        <v>79</v>
      </c>
      <c r="D5576" t="s">
        <v>692</v>
      </c>
      <c r="E5576">
        <v>731</v>
      </c>
      <c r="F5576" s="48" t="str">
        <f t="shared" si="87"/>
        <v>Tỉnh Lai ChâuHuyện Sìn HồXã Căn Co</v>
      </c>
      <c r="G5576" t="s">
        <v>2970</v>
      </c>
      <c r="H5576">
        <v>1836</v>
      </c>
    </row>
    <row r="5577" spans="1:8">
      <c r="A5577">
        <v>10398</v>
      </c>
      <c r="B5577" t="s">
        <v>489</v>
      </c>
      <c r="C5577">
        <v>79</v>
      </c>
      <c r="D5577" t="s">
        <v>692</v>
      </c>
      <c r="E5577">
        <v>731</v>
      </c>
      <c r="F5577" s="48" t="str">
        <f t="shared" si="87"/>
        <v>Tỉnh Lai ChâuHuyện Sìn HồXã Phìn Hồ</v>
      </c>
      <c r="G5577" t="s">
        <v>2971</v>
      </c>
      <c r="H5577">
        <v>1837</v>
      </c>
    </row>
    <row r="5578" spans="1:8">
      <c r="A5578">
        <v>10399</v>
      </c>
      <c r="B5578" t="s">
        <v>489</v>
      </c>
      <c r="C5578">
        <v>79</v>
      </c>
      <c r="D5578" t="s">
        <v>692</v>
      </c>
      <c r="E5578">
        <v>731</v>
      </c>
      <c r="F5578" s="48" t="str">
        <f t="shared" si="87"/>
        <v>Tỉnh Lai ChâuHuyện Sìn HồXã Tả Phìn</v>
      </c>
      <c r="G5578" t="s">
        <v>1641</v>
      </c>
      <c r="H5578">
        <v>1838</v>
      </c>
    </row>
    <row r="5579" spans="1:8">
      <c r="A5579">
        <v>10400</v>
      </c>
      <c r="B5579" t="s">
        <v>489</v>
      </c>
      <c r="C5579">
        <v>79</v>
      </c>
      <c r="D5579" t="s">
        <v>692</v>
      </c>
      <c r="E5579">
        <v>731</v>
      </c>
      <c r="F5579" s="48" t="str">
        <f t="shared" si="87"/>
        <v>Tỉnh Lai ChâuHuyện Sìn HồXã Phăng Sô Lin</v>
      </c>
      <c r="G5579" t="s">
        <v>2972</v>
      </c>
      <c r="H5579">
        <v>1839</v>
      </c>
    </row>
    <row r="5580" spans="1:8">
      <c r="A5580">
        <v>10401</v>
      </c>
      <c r="B5580" t="s">
        <v>489</v>
      </c>
      <c r="C5580">
        <v>79</v>
      </c>
      <c r="D5580" t="s">
        <v>692</v>
      </c>
      <c r="E5580">
        <v>731</v>
      </c>
      <c r="F5580" s="48" t="str">
        <f t="shared" si="87"/>
        <v>Tỉnh Lai ChâuHuyện Sìn HồThị trấn Sìn Hồ</v>
      </c>
      <c r="G5580" t="s">
        <v>2973</v>
      </c>
      <c r="H5580">
        <v>1840</v>
      </c>
    </row>
    <row r="5581" spans="1:8">
      <c r="A5581">
        <v>10402</v>
      </c>
      <c r="B5581" t="s">
        <v>489</v>
      </c>
      <c r="C5581">
        <v>79</v>
      </c>
      <c r="D5581" t="s">
        <v>692</v>
      </c>
      <c r="E5581">
        <v>731</v>
      </c>
      <c r="F5581" s="48" t="str">
        <f t="shared" si="87"/>
        <v>Tỉnh Lai ChâuHuyện Sìn HồXã Nậm Hăn</v>
      </c>
      <c r="G5581" t="s">
        <v>2974</v>
      </c>
      <c r="H5581">
        <v>1841</v>
      </c>
    </row>
    <row r="5582" spans="1:8">
      <c r="A5582">
        <v>10403</v>
      </c>
      <c r="B5582" t="s">
        <v>489</v>
      </c>
      <c r="C5582">
        <v>79</v>
      </c>
      <c r="D5582" t="s">
        <v>692</v>
      </c>
      <c r="E5582">
        <v>731</v>
      </c>
      <c r="F5582" s="48" t="str">
        <f t="shared" si="87"/>
        <v>Tỉnh Lai ChâuHuyện Sìn HồXã Pa Tần</v>
      </c>
      <c r="G5582" t="s">
        <v>2975</v>
      </c>
      <c r="H5582">
        <v>1842</v>
      </c>
    </row>
    <row r="5583" spans="1:8">
      <c r="A5583">
        <v>10404</v>
      </c>
      <c r="B5583" t="s">
        <v>489</v>
      </c>
      <c r="C5583">
        <v>79</v>
      </c>
      <c r="D5583" t="s">
        <v>692</v>
      </c>
      <c r="E5583">
        <v>731</v>
      </c>
      <c r="F5583" s="48" t="str">
        <f t="shared" si="87"/>
        <v>Tỉnh Lai ChâuHuyện Sìn HồXã Huổi Luông</v>
      </c>
      <c r="G5583" t="s">
        <v>2976</v>
      </c>
      <c r="H5583">
        <v>1843</v>
      </c>
    </row>
    <row r="5584" spans="1:8">
      <c r="A5584">
        <v>10405</v>
      </c>
      <c r="B5584" t="s">
        <v>489</v>
      </c>
      <c r="C5584">
        <v>79</v>
      </c>
      <c r="D5584" t="s">
        <v>692</v>
      </c>
      <c r="E5584">
        <v>731</v>
      </c>
      <c r="F5584" s="48" t="str">
        <f t="shared" si="87"/>
        <v>Tỉnh Lai ChâuHuyện Sìn HồXã Hồng Thu</v>
      </c>
      <c r="G5584" t="s">
        <v>2977</v>
      </c>
      <c r="H5584">
        <v>1844</v>
      </c>
    </row>
    <row r="5585" spans="1:8">
      <c r="A5585">
        <v>10406</v>
      </c>
      <c r="B5585" t="s">
        <v>489</v>
      </c>
      <c r="C5585">
        <v>79</v>
      </c>
      <c r="D5585" t="s">
        <v>692</v>
      </c>
      <c r="E5585">
        <v>731</v>
      </c>
      <c r="F5585" s="48" t="str">
        <f t="shared" si="87"/>
        <v>Tỉnh Lai ChâuHuyện Sìn HồXã Sà Dề Phìn</v>
      </c>
      <c r="G5585" t="s">
        <v>2978</v>
      </c>
      <c r="H5585">
        <v>1845</v>
      </c>
    </row>
    <row r="5586" spans="1:8">
      <c r="A5586">
        <v>10407</v>
      </c>
      <c r="B5586" t="s">
        <v>489</v>
      </c>
      <c r="C5586">
        <v>79</v>
      </c>
      <c r="D5586" t="s">
        <v>692</v>
      </c>
      <c r="E5586">
        <v>731</v>
      </c>
      <c r="F5586" s="48" t="str">
        <f t="shared" si="87"/>
        <v>Tỉnh Lai ChâuHuyện Sìn HồXã Noong Hẻo</v>
      </c>
      <c r="G5586" t="s">
        <v>2979</v>
      </c>
      <c r="H5586">
        <v>1846</v>
      </c>
    </row>
    <row r="5587" spans="1:8">
      <c r="A5587">
        <v>10408</v>
      </c>
      <c r="B5587" t="s">
        <v>489</v>
      </c>
      <c r="C5587">
        <v>79</v>
      </c>
      <c r="D5587" t="s">
        <v>692</v>
      </c>
      <c r="E5587">
        <v>731</v>
      </c>
      <c r="F5587" s="48" t="str">
        <f t="shared" si="87"/>
        <v>Tỉnh Lai ChâuHuyện Sìn HồXã Nậm Tăm</v>
      </c>
      <c r="G5587" t="s">
        <v>2980</v>
      </c>
      <c r="H5587">
        <v>1847</v>
      </c>
    </row>
    <row r="5588" spans="1:8">
      <c r="A5588">
        <v>10409</v>
      </c>
      <c r="B5588" t="s">
        <v>489</v>
      </c>
      <c r="C5588">
        <v>79</v>
      </c>
      <c r="D5588" t="s">
        <v>692</v>
      </c>
      <c r="E5588">
        <v>731</v>
      </c>
      <c r="F5588" s="48" t="str">
        <f t="shared" si="87"/>
        <v>Tỉnh Lai ChâuHuyện Sìn HồXã Tủa Sín Chải</v>
      </c>
      <c r="G5588" t="s">
        <v>2981</v>
      </c>
      <c r="H5588">
        <v>1848</v>
      </c>
    </row>
    <row r="5589" spans="1:8">
      <c r="A5589">
        <v>10410</v>
      </c>
      <c r="B5589" t="s">
        <v>489</v>
      </c>
      <c r="C5589">
        <v>79</v>
      </c>
      <c r="D5589" t="s">
        <v>692</v>
      </c>
      <c r="E5589">
        <v>731</v>
      </c>
      <c r="F5589" s="48" t="str">
        <f t="shared" si="87"/>
        <v>Tỉnh Lai ChâuHuyện Sìn HồXã Nậm Cuổi</v>
      </c>
      <c r="G5589" t="s">
        <v>2982</v>
      </c>
      <c r="H5589">
        <v>1849</v>
      </c>
    </row>
    <row r="5590" spans="1:8">
      <c r="A5590">
        <v>10411</v>
      </c>
      <c r="B5590" t="s">
        <v>489</v>
      </c>
      <c r="C5590">
        <v>79</v>
      </c>
      <c r="D5590" t="s">
        <v>692</v>
      </c>
      <c r="E5590">
        <v>731</v>
      </c>
      <c r="F5590" s="48" t="str">
        <f t="shared" si="87"/>
        <v>Tỉnh Lai ChâuHuyện Sìn HồXã Nậm Cha</v>
      </c>
      <c r="G5590" t="s">
        <v>2983</v>
      </c>
      <c r="H5590">
        <v>1850</v>
      </c>
    </row>
    <row r="5591" spans="1:8">
      <c r="A5591">
        <v>10412</v>
      </c>
      <c r="B5591" t="s">
        <v>489</v>
      </c>
      <c r="C5591">
        <v>79</v>
      </c>
      <c r="D5591" t="s">
        <v>692</v>
      </c>
      <c r="E5591">
        <v>731</v>
      </c>
      <c r="F5591" s="48" t="str">
        <f t="shared" si="87"/>
        <v>Tỉnh Lai ChâuHuyện Sìn HồXã Pú Đao</v>
      </c>
      <c r="G5591" t="s">
        <v>2984</v>
      </c>
      <c r="H5591">
        <v>1851</v>
      </c>
    </row>
    <row r="5592" spans="1:8">
      <c r="A5592">
        <v>10413</v>
      </c>
      <c r="B5592" t="s">
        <v>489</v>
      </c>
      <c r="C5592">
        <v>79</v>
      </c>
      <c r="D5592" t="s">
        <v>692</v>
      </c>
      <c r="E5592">
        <v>731</v>
      </c>
      <c r="F5592" s="48" t="str">
        <f t="shared" si="87"/>
        <v>Tỉnh Lai ChâuHuyện Sìn HồXã Tả Ngảo</v>
      </c>
      <c r="G5592" t="s">
        <v>2985</v>
      </c>
      <c r="H5592">
        <v>1852</v>
      </c>
    </row>
    <row r="5593" spans="1:8">
      <c r="A5593">
        <v>10414</v>
      </c>
      <c r="B5593" t="s">
        <v>489</v>
      </c>
      <c r="C5593">
        <v>79</v>
      </c>
      <c r="D5593" t="s">
        <v>692</v>
      </c>
      <c r="E5593">
        <v>731</v>
      </c>
      <c r="F5593" s="48" t="str">
        <f t="shared" si="87"/>
        <v>Tỉnh Lai ChâuHuyện Sìn HồXã Ma Quai</v>
      </c>
      <c r="G5593" t="s">
        <v>2986</v>
      </c>
      <c r="H5593">
        <v>1853</v>
      </c>
    </row>
    <row r="5594" spans="1:8">
      <c r="A5594">
        <v>10415</v>
      </c>
      <c r="B5594" t="s">
        <v>489</v>
      </c>
      <c r="C5594">
        <v>79</v>
      </c>
      <c r="D5594" t="s">
        <v>692</v>
      </c>
      <c r="E5594">
        <v>731</v>
      </c>
      <c r="F5594" s="48" t="str">
        <f t="shared" si="87"/>
        <v>Tỉnh Lai ChâuHuyện Sìn HồXã Pu Sam Cáp</v>
      </c>
      <c r="G5594" t="s">
        <v>2987</v>
      </c>
      <c r="H5594">
        <v>1854</v>
      </c>
    </row>
    <row r="5595" spans="1:8">
      <c r="A5595">
        <v>10416</v>
      </c>
      <c r="B5595" t="s">
        <v>489</v>
      </c>
      <c r="C5595">
        <v>79</v>
      </c>
      <c r="D5595" t="s">
        <v>693</v>
      </c>
      <c r="E5595">
        <v>732</v>
      </c>
      <c r="F5595" s="48" t="str">
        <f t="shared" si="87"/>
        <v>Tỉnh Lai ChâuHuyện Phong ThổXã Hoang Thèn</v>
      </c>
      <c r="G5595" t="s">
        <v>2988</v>
      </c>
      <c r="H5595">
        <v>1855</v>
      </c>
    </row>
    <row r="5596" spans="1:8">
      <c r="A5596">
        <v>10417</v>
      </c>
      <c r="B5596" t="s">
        <v>489</v>
      </c>
      <c r="C5596">
        <v>79</v>
      </c>
      <c r="D5596" t="s">
        <v>693</v>
      </c>
      <c r="E5596">
        <v>732</v>
      </c>
      <c r="F5596" s="48" t="str">
        <f t="shared" si="87"/>
        <v>Tỉnh Lai ChâuHuyện Phong ThổXã Là Nhì Thảng</v>
      </c>
      <c r="G5596" t="s">
        <v>2989</v>
      </c>
      <c r="H5596">
        <v>1856</v>
      </c>
    </row>
    <row r="5597" spans="1:8">
      <c r="A5597">
        <v>10418</v>
      </c>
      <c r="B5597" t="s">
        <v>489</v>
      </c>
      <c r="C5597">
        <v>79</v>
      </c>
      <c r="D5597" t="s">
        <v>693</v>
      </c>
      <c r="E5597">
        <v>732</v>
      </c>
      <c r="F5597" s="48" t="str">
        <f t="shared" si="87"/>
        <v>Tỉnh Lai ChâuHuyện Phong ThổXã Sì Lờ Lầu</v>
      </c>
      <c r="G5597" t="s">
        <v>2990</v>
      </c>
      <c r="H5597">
        <v>1857</v>
      </c>
    </row>
    <row r="5598" spans="1:8">
      <c r="A5598">
        <v>10419</v>
      </c>
      <c r="B5598" t="s">
        <v>489</v>
      </c>
      <c r="C5598">
        <v>79</v>
      </c>
      <c r="D5598" t="s">
        <v>693</v>
      </c>
      <c r="E5598">
        <v>732</v>
      </c>
      <c r="F5598" s="48" t="str">
        <f t="shared" si="87"/>
        <v>Tỉnh Lai ChâuHuyện Phong ThổXã Mồ Sì San</v>
      </c>
      <c r="G5598" t="s">
        <v>2991</v>
      </c>
      <c r="H5598">
        <v>1858</v>
      </c>
    </row>
    <row r="5599" spans="1:8">
      <c r="A5599">
        <v>10420</v>
      </c>
      <c r="B5599" t="s">
        <v>489</v>
      </c>
      <c r="C5599">
        <v>79</v>
      </c>
      <c r="D5599" t="s">
        <v>693</v>
      </c>
      <c r="E5599">
        <v>732</v>
      </c>
      <c r="F5599" s="48" t="str">
        <f t="shared" si="87"/>
        <v>Tỉnh Lai ChâuHuyện Phong ThổXã Mường So</v>
      </c>
      <c r="G5599" t="s">
        <v>2992</v>
      </c>
      <c r="H5599">
        <v>1859</v>
      </c>
    </row>
    <row r="5600" spans="1:8">
      <c r="A5600">
        <v>10421</v>
      </c>
      <c r="B5600" t="s">
        <v>489</v>
      </c>
      <c r="C5600">
        <v>79</v>
      </c>
      <c r="D5600" t="s">
        <v>693</v>
      </c>
      <c r="E5600">
        <v>732</v>
      </c>
      <c r="F5600" s="48" t="str">
        <f t="shared" si="87"/>
        <v>Tỉnh Lai ChâuHuyện Phong ThổXã Vàng Ma Chải</v>
      </c>
      <c r="G5600" t="s">
        <v>2993</v>
      </c>
      <c r="H5600">
        <v>1860</v>
      </c>
    </row>
    <row r="5601" spans="1:8">
      <c r="A5601">
        <v>10422</v>
      </c>
      <c r="B5601" t="s">
        <v>489</v>
      </c>
      <c r="C5601">
        <v>79</v>
      </c>
      <c r="D5601" t="s">
        <v>693</v>
      </c>
      <c r="E5601">
        <v>732</v>
      </c>
      <c r="F5601" s="48" t="str">
        <f t="shared" si="87"/>
        <v>Tỉnh Lai ChâuHuyện Phong ThổXã Mù Sang</v>
      </c>
      <c r="G5601" t="s">
        <v>2994</v>
      </c>
      <c r="H5601">
        <v>1861</v>
      </c>
    </row>
    <row r="5602" spans="1:8">
      <c r="A5602">
        <v>10423</v>
      </c>
      <c r="B5602" t="s">
        <v>489</v>
      </c>
      <c r="C5602">
        <v>79</v>
      </c>
      <c r="D5602" t="s">
        <v>693</v>
      </c>
      <c r="E5602">
        <v>732</v>
      </c>
      <c r="F5602" s="48" t="str">
        <f t="shared" si="87"/>
        <v>Tỉnh Lai ChâuHuyện Phong ThổXã Ma Ly Pho</v>
      </c>
      <c r="G5602" t="s">
        <v>2995</v>
      </c>
      <c r="H5602">
        <v>1862</v>
      </c>
    </row>
    <row r="5603" spans="1:8">
      <c r="A5603">
        <v>10424</v>
      </c>
      <c r="B5603" t="s">
        <v>489</v>
      </c>
      <c r="C5603">
        <v>79</v>
      </c>
      <c r="D5603" t="s">
        <v>693</v>
      </c>
      <c r="E5603">
        <v>732</v>
      </c>
      <c r="F5603" s="48" t="str">
        <f t="shared" si="87"/>
        <v>Tỉnh Lai ChâuHuyện Phong ThổXã Sin Suối Hồ</v>
      </c>
      <c r="G5603" t="s">
        <v>2996</v>
      </c>
      <c r="H5603">
        <v>1863</v>
      </c>
    </row>
    <row r="5604" spans="1:8">
      <c r="A5604">
        <v>10425</v>
      </c>
      <c r="B5604" t="s">
        <v>489</v>
      </c>
      <c r="C5604">
        <v>79</v>
      </c>
      <c r="D5604" t="s">
        <v>693</v>
      </c>
      <c r="E5604">
        <v>732</v>
      </c>
      <c r="F5604" s="48" t="str">
        <f t="shared" si="87"/>
        <v>Tỉnh Lai ChâuHuyện Phong ThổThị trấn Phong Thổ</v>
      </c>
      <c r="G5604" t="s">
        <v>2997</v>
      </c>
      <c r="H5604">
        <v>1864</v>
      </c>
    </row>
    <row r="5605" spans="1:8">
      <c r="A5605">
        <v>10426</v>
      </c>
      <c r="B5605" t="s">
        <v>489</v>
      </c>
      <c r="C5605">
        <v>79</v>
      </c>
      <c r="D5605" t="s">
        <v>693</v>
      </c>
      <c r="E5605">
        <v>732</v>
      </c>
      <c r="F5605" s="48" t="str">
        <f t="shared" si="87"/>
        <v>Tỉnh Lai ChâuHuyện Phong ThổXã Tông Qua Lìn</v>
      </c>
      <c r="G5605" t="s">
        <v>2998</v>
      </c>
      <c r="H5605">
        <v>1865</v>
      </c>
    </row>
    <row r="5606" spans="1:8">
      <c r="A5606">
        <v>10427</v>
      </c>
      <c r="B5606" t="s">
        <v>489</v>
      </c>
      <c r="C5606">
        <v>79</v>
      </c>
      <c r="D5606" t="s">
        <v>693</v>
      </c>
      <c r="E5606">
        <v>732</v>
      </c>
      <c r="F5606" s="48" t="str">
        <f t="shared" si="87"/>
        <v>Tỉnh Lai ChâuHuyện Phong ThổXã Bản Lang</v>
      </c>
      <c r="G5606" t="s">
        <v>2999</v>
      </c>
      <c r="H5606">
        <v>1866</v>
      </c>
    </row>
    <row r="5607" spans="1:8">
      <c r="A5607">
        <v>10428</v>
      </c>
      <c r="B5607" t="s">
        <v>489</v>
      </c>
      <c r="C5607">
        <v>79</v>
      </c>
      <c r="D5607" t="s">
        <v>693</v>
      </c>
      <c r="E5607">
        <v>732</v>
      </c>
      <c r="F5607" s="48" t="str">
        <f t="shared" si="87"/>
        <v>Tỉnh Lai ChâuHuyện Phong ThổXã Ma Li Chải</v>
      </c>
      <c r="G5607" t="s">
        <v>3000</v>
      </c>
      <c r="H5607">
        <v>1867</v>
      </c>
    </row>
    <row r="5608" spans="1:8">
      <c r="A5608">
        <v>10565</v>
      </c>
      <c r="B5608" t="s">
        <v>489</v>
      </c>
      <c r="C5608">
        <v>79</v>
      </c>
      <c r="D5608" t="s">
        <v>693</v>
      </c>
      <c r="E5608">
        <v>732</v>
      </c>
      <c r="F5608" s="48" t="str">
        <f t="shared" si="87"/>
        <v>Tỉnh Lai ChâuHuyện Phong ThổXã Huổi Luông</v>
      </c>
      <c r="G5608" t="s">
        <v>2976</v>
      </c>
      <c r="H5608">
        <v>1868</v>
      </c>
    </row>
    <row r="5609" spans="1:8">
      <c r="A5609">
        <v>10566</v>
      </c>
      <c r="B5609" t="s">
        <v>489</v>
      </c>
      <c r="C5609">
        <v>79</v>
      </c>
      <c r="D5609" t="s">
        <v>693</v>
      </c>
      <c r="E5609">
        <v>732</v>
      </c>
      <c r="F5609" s="48" t="str">
        <f t="shared" si="87"/>
        <v>Tỉnh Lai ChâuHuyện Phong ThổXã Nậm Xe</v>
      </c>
      <c r="G5609" t="s">
        <v>3001</v>
      </c>
      <c r="H5609">
        <v>1869</v>
      </c>
    </row>
    <row r="5610" spans="1:8">
      <c r="A5610">
        <v>10567</v>
      </c>
      <c r="B5610" t="s">
        <v>489</v>
      </c>
      <c r="C5610">
        <v>79</v>
      </c>
      <c r="D5610" t="s">
        <v>693</v>
      </c>
      <c r="E5610">
        <v>732</v>
      </c>
      <c r="F5610" s="48" t="str">
        <f t="shared" si="87"/>
        <v>Tỉnh Lai ChâuHuyện Phong ThổXã Pa Vây Sử</v>
      </c>
      <c r="G5610" t="s">
        <v>3002</v>
      </c>
      <c r="H5610">
        <v>1870</v>
      </c>
    </row>
    <row r="5611" spans="1:8">
      <c r="A5611">
        <v>10568</v>
      </c>
      <c r="B5611" t="s">
        <v>489</v>
      </c>
      <c r="C5611">
        <v>79</v>
      </c>
      <c r="D5611" t="s">
        <v>693</v>
      </c>
      <c r="E5611">
        <v>732</v>
      </c>
      <c r="F5611" s="48" t="str">
        <f t="shared" si="87"/>
        <v>Tỉnh Lai ChâuHuyện Phong ThổXã Dào San</v>
      </c>
      <c r="G5611" t="s">
        <v>3003</v>
      </c>
      <c r="H5611">
        <v>1871</v>
      </c>
    </row>
    <row r="5612" spans="1:8">
      <c r="A5612">
        <v>10569</v>
      </c>
      <c r="B5612" t="s">
        <v>489</v>
      </c>
      <c r="C5612">
        <v>79</v>
      </c>
      <c r="D5612" t="s">
        <v>693</v>
      </c>
      <c r="E5612">
        <v>732</v>
      </c>
      <c r="F5612" s="48" t="str">
        <f t="shared" si="87"/>
        <v>Tỉnh Lai ChâuHuyện Phong ThổXã Khổng Lào</v>
      </c>
      <c r="G5612" t="s">
        <v>3004</v>
      </c>
      <c r="H5612">
        <v>1872</v>
      </c>
    </row>
    <row r="5613" spans="1:8">
      <c r="A5613">
        <v>10570</v>
      </c>
      <c r="B5613" t="s">
        <v>489</v>
      </c>
      <c r="C5613">
        <v>79</v>
      </c>
      <c r="D5613" t="s">
        <v>690</v>
      </c>
      <c r="E5613">
        <v>729</v>
      </c>
      <c r="F5613" s="48" t="str">
        <f t="shared" si="87"/>
        <v>Tỉnh Lai ChâuHuyện Tam ĐườngXã Sùng Phài</v>
      </c>
      <c r="G5613" t="s">
        <v>3005</v>
      </c>
      <c r="H5613">
        <v>1873</v>
      </c>
    </row>
    <row r="5614" spans="1:8">
      <c r="A5614">
        <v>10571</v>
      </c>
      <c r="B5614" t="s">
        <v>489</v>
      </c>
      <c r="C5614">
        <v>79</v>
      </c>
      <c r="D5614" t="s">
        <v>690</v>
      </c>
      <c r="E5614">
        <v>729</v>
      </c>
      <c r="F5614" s="48" t="str">
        <f t="shared" si="87"/>
        <v>Tỉnh Lai ChâuHuyện Tam ĐườngXã Nùng Nàng</v>
      </c>
      <c r="G5614" t="s">
        <v>3006</v>
      </c>
      <c r="H5614">
        <v>1874</v>
      </c>
    </row>
    <row r="5615" spans="1:8">
      <c r="A5615">
        <v>10572</v>
      </c>
      <c r="B5615" t="s">
        <v>489</v>
      </c>
      <c r="C5615">
        <v>79</v>
      </c>
      <c r="D5615" t="s">
        <v>690</v>
      </c>
      <c r="E5615">
        <v>729</v>
      </c>
      <c r="F5615" s="48" t="str">
        <f t="shared" si="87"/>
        <v>Tỉnh Lai ChâuHuyện Tam ĐườngXã Lả Nhì Thàng</v>
      </c>
      <c r="G5615" t="s">
        <v>3007</v>
      </c>
      <c r="H5615">
        <v>1875</v>
      </c>
    </row>
    <row r="5616" spans="1:8">
      <c r="A5616">
        <v>10573</v>
      </c>
      <c r="B5616" t="s">
        <v>489</v>
      </c>
      <c r="C5616">
        <v>79</v>
      </c>
      <c r="D5616" t="s">
        <v>690</v>
      </c>
      <c r="E5616">
        <v>729</v>
      </c>
      <c r="F5616" s="48" t="str">
        <f t="shared" si="87"/>
        <v>Tỉnh Lai ChâuHuyện Tam ĐườngXã Bản Hon</v>
      </c>
      <c r="G5616" t="s">
        <v>3008</v>
      </c>
      <c r="H5616">
        <v>1876</v>
      </c>
    </row>
    <row r="5617" spans="1:8">
      <c r="A5617">
        <v>10574</v>
      </c>
      <c r="B5617" t="s">
        <v>489</v>
      </c>
      <c r="C5617">
        <v>79</v>
      </c>
      <c r="D5617" t="s">
        <v>690</v>
      </c>
      <c r="E5617">
        <v>729</v>
      </c>
      <c r="F5617" s="48" t="str">
        <f t="shared" si="87"/>
        <v>Tỉnh Lai ChâuHuyện Tam ĐườngXã Bản Bo</v>
      </c>
      <c r="G5617" t="s">
        <v>3009</v>
      </c>
      <c r="H5617">
        <v>1877</v>
      </c>
    </row>
    <row r="5618" spans="1:8">
      <c r="A5618">
        <v>10575</v>
      </c>
      <c r="B5618" t="s">
        <v>489</v>
      </c>
      <c r="C5618">
        <v>79</v>
      </c>
      <c r="D5618" t="s">
        <v>690</v>
      </c>
      <c r="E5618">
        <v>729</v>
      </c>
      <c r="F5618" s="48" t="str">
        <f t="shared" si="87"/>
        <v>Tỉnh Lai ChâuHuyện Tam ĐườngXã Nà Tăm</v>
      </c>
      <c r="G5618" t="s">
        <v>3010</v>
      </c>
      <c r="H5618">
        <v>1878</v>
      </c>
    </row>
    <row r="5619" spans="1:8">
      <c r="A5619">
        <v>10576</v>
      </c>
      <c r="B5619" t="s">
        <v>489</v>
      </c>
      <c r="C5619">
        <v>79</v>
      </c>
      <c r="D5619" t="s">
        <v>690</v>
      </c>
      <c r="E5619">
        <v>729</v>
      </c>
      <c r="F5619" s="48" t="str">
        <f t="shared" si="87"/>
        <v>Tỉnh Lai ChâuHuyện Tam ĐườngXã Bình Lư</v>
      </c>
      <c r="G5619" t="s">
        <v>3011</v>
      </c>
      <c r="H5619">
        <v>1879</v>
      </c>
    </row>
    <row r="5620" spans="1:8">
      <c r="A5620">
        <v>10577</v>
      </c>
      <c r="B5620" t="s">
        <v>489</v>
      </c>
      <c r="C5620">
        <v>79</v>
      </c>
      <c r="D5620" t="s">
        <v>690</v>
      </c>
      <c r="E5620">
        <v>729</v>
      </c>
      <c r="F5620" s="48" t="str">
        <f t="shared" si="87"/>
        <v>Tỉnh Lai ChâuHuyện Tam ĐườngXã Bản Giang</v>
      </c>
      <c r="G5620" t="s">
        <v>3012</v>
      </c>
      <c r="H5620">
        <v>1880</v>
      </c>
    </row>
    <row r="5621" spans="1:8">
      <c r="A5621">
        <v>10578</v>
      </c>
      <c r="B5621" t="s">
        <v>489</v>
      </c>
      <c r="C5621">
        <v>79</v>
      </c>
      <c r="D5621" t="s">
        <v>690</v>
      </c>
      <c r="E5621">
        <v>729</v>
      </c>
      <c r="F5621" s="48" t="str">
        <f t="shared" si="87"/>
        <v>Tỉnh Lai ChâuHuyện Tam ĐườngXã Giang Ma</v>
      </c>
      <c r="G5621" t="s">
        <v>3013</v>
      </c>
      <c r="H5621">
        <v>1881</v>
      </c>
    </row>
    <row r="5622" spans="1:8">
      <c r="A5622">
        <v>10579</v>
      </c>
      <c r="B5622" t="s">
        <v>489</v>
      </c>
      <c r="C5622">
        <v>79</v>
      </c>
      <c r="D5622" t="s">
        <v>690</v>
      </c>
      <c r="E5622">
        <v>729</v>
      </c>
      <c r="F5622" s="48" t="str">
        <f t="shared" si="87"/>
        <v>Tỉnh Lai ChâuHuyện Tam ĐườngXã Sơn Bình</v>
      </c>
      <c r="G5622" t="s">
        <v>3014</v>
      </c>
      <c r="H5622">
        <v>1882</v>
      </c>
    </row>
    <row r="5623" spans="1:8">
      <c r="A5623">
        <v>10580</v>
      </c>
      <c r="B5623" t="s">
        <v>489</v>
      </c>
      <c r="C5623">
        <v>79</v>
      </c>
      <c r="D5623" t="s">
        <v>690</v>
      </c>
      <c r="E5623">
        <v>729</v>
      </c>
      <c r="F5623" s="48" t="str">
        <f t="shared" si="87"/>
        <v>Tỉnh Lai ChâuHuyện Tam ĐườngXã Khun Há</v>
      </c>
      <c r="G5623" t="s">
        <v>3015</v>
      </c>
      <c r="H5623">
        <v>1883</v>
      </c>
    </row>
    <row r="5624" spans="1:8">
      <c r="A5624">
        <v>10581</v>
      </c>
      <c r="B5624" t="s">
        <v>489</v>
      </c>
      <c r="C5624">
        <v>79</v>
      </c>
      <c r="D5624" t="s">
        <v>690</v>
      </c>
      <c r="E5624">
        <v>729</v>
      </c>
      <c r="F5624" s="48" t="str">
        <f t="shared" si="87"/>
        <v>Tỉnh Lai ChâuHuyện Tam ĐườngThị trấn Tam đường</v>
      </c>
      <c r="G5624" t="s">
        <v>3016</v>
      </c>
      <c r="H5624">
        <v>1884</v>
      </c>
    </row>
    <row r="5625" spans="1:8">
      <c r="A5625">
        <v>10582</v>
      </c>
      <c r="B5625" t="s">
        <v>489</v>
      </c>
      <c r="C5625">
        <v>79</v>
      </c>
      <c r="D5625" t="s">
        <v>690</v>
      </c>
      <c r="E5625">
        <v>729</v>
      </c>
      <c r="F5625" s="48" t="str">
        <f t="shared" si="87"/>
        <v>Tỉnh Lai ChâuHuyện Tam ĐườngXã Tả Lèng</v>
      </c>
      <c r="G5625" t="s">
        <v>3017</v>
      </c>
      <c r="H5625">
        <v>1885</v>
      </c>
    </row>
    <row r="5626" spans="1:8">
      <c r="A5626">
        <v>10583</v>
      </c>
      <c r="B5626" t="s">
        <v>489</v>
      </c>
      <c r="C5626">
        <v>79</v>
      </c>
      <c r="D5626" t="s">
        <v>690</v>
      </c>
      <c r="E5626">
        <v>729</v>
      </c>
      <c r="F5626" s="48" t="str">
        <f t="shared" si="87"/>
        <v>Tỉnh Lai ChâuHuyện Tam ĐườngThị xã Lai Châu</v>
      </c>
      <c r="G5626" t="s">
        <v>3018</v>
      </c>
      <c r="H5626">
        <v>1886</v>
      </c>
    </row>
    <row r="5627" spans="1:8">
      <c r="A5627">
        <v>10584</v>
      </c>
      <c r="B5627" t="s">
        <v>489</v>
      </c>
      <c r="C5627">
        <v>79</v>
      </c>
      <c r="D5627" t="s">
        <v>690</v>
      </c>
      <c r="E5627">
        <v>729</v>
      </c>
      <c r="F5627" s="48" t="str">
        <f t="shared" si="87"/>
        <v>Tỉnh Lai ChâuHuyện Tam ĐườngXã Thèn Xin</v>
      </c>
      <c r="G5627" t="s">
        <v>3019</v>
      </c>
      <c r="H5627">
        <v>1887</v>
      </c>
    </row>
    <row r="5628" spans="1:8">
      <c r="A5628">
        <v>10585</v>
      </c>
      <c r="B5628" t="s">
        <v>489</v>
      </c>
      <c r="C5628">
        <v>79</v>
      </c>
      <c r="D5628" t="s">
        <v>690</v>
      </c>
      <c r="E5628">
        <v>729</v>
      </c>
      <c r="F5628" s="48" t="str">
        <f t="shared" si="87"/>
        <v>Tỉnh Lai ChâuHuyện Tam ĐườngXã Hồ Thầu</v>
      </c>
      <c r="G5628" t="s">
        <v>1304</v>
      </c>
      <c r="H5628">
        <v>1888</v>
      </c>
    </row>
    <row r="5629" spans="1:8">
      <c r="A5629">
        <v>10586</v>
      </c>
      <c r="B5629" t="s">
        <v>489</v>
      </c>
      <c r="C5629">
        <v>79</v>
      </c>
      <c r="D5629" t="s">
        <v>691</v>
      </c>
      <c r="E5629">
        <v>730</v>
      </c>
      <c r="F5629" s="48" t="str">
        <f t="shared" si="87"/>
        <v>Tỉnh Lai ChâuHuyện Mường TèXã Mường Tè</v>
      </c>
      <c r="G5629" t="s">
        <v>3020</v>
      </c>
      <c r="H5629">
        <v>1889</v>
      </c>
    </row>
    <row r="5630" spans="1:8">
      <c r="A5630">
        <v>10587</v>
      </c>
      <c r="B5630" t="s">
        <v>489</v>
      </c>
      <c r="C5630">
        <v>79</v>
      </c>
      <c r="D5630" t="s">
        <v>691</v>
      </c>
      <c r="E5630">
        <v>730</v>
      </c>
      <c r="F5630" s="48" t="str">
        <f t="shared" si="87"/>
        <v>Tỉnh Lai ChâuHuyện Mường TèXã Nậm Khao</v>
      </c>
      <c r="G5630" t="s">
        <v>3021</v>
      </c>
      <c r="H5630">
        <v>1890</v>
      </c>
    </row>
    <row r="5631" spans="1:8">
      <c r="A5631">
        <v>10588</v>
      </c>
      <c r="B5631" t="s">
        <v>489</v>
      </c>
      <c r="C5631">
        <v>79</v>
      </c>
      <c r="D5631" t="s">
        <v>691</v>
      </c>
      <c r="E5631">
        <v>730</v>
      </c>
      <c r="F5631" s="48" t="str">
        <f t="shared" si="87"/>
        <v>Tỉnh Lai ChâuHuyện Mường TèXã Hua Bun</v>
      </c>
      <c r="G5631" t="s">
        <v>3022</v>
      </c>
      <c r="H5631">
        <v>1891</v>
      </c>
    </row>
    <row r="5632" spans="1:8">
      <c r="A5632">
        <v>10589</v>
      </c>
      <c r="B5632" t="s">
        <v>489</v>
      </c>
      <c r="C5632">
        <v>79</v>
      </c>
      <c r="D5632" t="s">
        <v>691</v>
      </c>
      <c r="E5632">
        <v>730</v>
      </c>
      <c r="F5632" s="48" t="str">
        <f t="shared" si="87"/>
        <v>Tỉnh Lai ChâuHuyện Mường TèXã Bun Nưa</v>
      </c>
      <c r="G5632" t="s">
        <v>3023</v>
      </c>
      <c r="H5632">
        <v>1892</v>
      </c>
    </row>
    <row r="5633" spans="1:8">
      <c r="A5633">
        <v>10590</v>
      </c>
      <c r="B5633" t="s">
        <v>489</v>
      </c>
      <c r="C5633">
        <v>79</v>
      </c>
      <c r="D5633" t="s">
        <v>691</v>
      </c>
      <c r="E5633">
        <v>730</v>
      </c>
      <c r="F5633" s="48" t="str">
        <f t="shared" si="87"/>
        <v>Tỉnh Lai ChâuHuyện Mường TèXã Pa ủ</v>
      </c>
      <c r="G5633" t="s">
        <v>3024</v>
      </c>
      <c r="H5633">
        <v>1893</v>
      </c>
    </row>
    <row r="5634" spans="1:8">
      <c r="A5634">
        <v>10591</v>
      </c>
      <c r="B5634" t="s">
        <v>489</v>
      </c>
      <c r="C5634">
        <v>79</v>
      </c>
      <c r="D5634" t="s">
        <v>691</v>
      </c>
      <c r="E5634">
        <v>730</v>
      </c>
      <c r="F5634" s="48" t="str">
        <f t="shared" ref="F5634:F5697" si="88">B5634&amp;D5634&amp;G5634</f>
        <v>Tỉnh Lai ChâuHuyện Mường TèXã Nậm Hàng</v>
      </c>
      <c r="G5634" t="s">
        <v>3025</v>
      </c>
      <c r="H5634">
        <v>1894</v>
      </c>
    </row>
    <row r="5635" spans="1:8">
      <c r="A5635">
        <v>10592</v>
      </c>
      <c r="B5635" t="s">
        <v>489</v>
      </c>
      <c r="C5635">
        <v>79</v>
      </c>
      <c r="D5635" t="s">
        <v>691</v>
      </c>
      <c r="E5635">
        <v>730</v>
      </c>
      <c r="F5635" s="48" t="str">
        <f t="shared" si="88"/>
        <v>Tỉnh Lai ChâuHuyện Mường TèThị trấn Mường Tè</v>
      </c>
      <c r="G5635" t="s">
        <v>3026</v>
      </c>
      <c r="H5635">
        <v>1895</v>
      </c>
    </row>
    <row r="5636" spans="1:8">
      <c r="A5636">
        <v>10593</v>
      </c>
      <c r="B5636" t="s">
        <v>489</v>
      </c>
      <c r="C5636">
        <v>79</v>
      </c>
      <c r="D5636" t="s">
        <v>691</v>
      </c>
      <c r="E5636">
        <v>730</v>
      </c>
      <c r="F5636" s="48" t="str">
        <f t="shared" si="88"/>
        <v>Tỉnh Lai ChâuHuyện Mường TèXã Thu Lũm</v>
      </c>
      <c r="G5636" t="s">
        <v>3027</v>
      </c>
      <c r="H5636">
        <v>1896</v>
      </c>
    </row>
    <row r="5637" spans="1:8">
      <c r="A5637">
        <v>10594</v>
      </c>
      <c r="B5637" t="s">
        <v>489</v>
      </c>
      <c r="C5637">
        <v>79</v>
      </c>
      <c r="D5637" t="s">
        <v>691</v>
      </c>
      <c r="E5637">
        <v>730</v>
      </c>
      <c r="F5637" s="48" t="str">
        <f t="shared" si="88"/>
        <v>Tỉnh Lai ChâuHuyện Mường TèXã Mù Cả</v>
      </c>
      <c r="G5637" t="s">
        <v>3028</v>
      </c>
      <c r="H5637">
        <v>1897</v>
      </c>
    </row>
    <row r="5638" spans="1:8">
      <c r="A5638">
        <v>10595</v>
      </c>
      <c r="B5638" t="s">
        <v>489</v>
      </c>
      <c r="C5638">
        <v>79</v>
      </c>
      <c r="D5638" t="s">
        <v>691</v>
      </c>
      <c r="E5638">
        <v>730</v>
      </c>
      <c r="F5638" s="48" t="str">
        <f t="shared" si="88"/>
        <v>Tỉnh Lai ChâuHuyện Mường TèXã Nậm Manh</v>
      </c>
      <c r="G5638" t="s">
        <v>3029</v>
      </c>
      <c r="H5638">
        <v>1898</v>
      </c>
    </row>
    <row r="5639" spans="1:8">
      <c r="A5639">
        <v>10596</v>
      </c>
      <c r="B5639" t="s">
        <v>489</v>
      </c>
      <c r="C5639">
        <v>79</v>
      </c>
      <c r="D5639" t="s">
        <v>691</v>
      </c>
      <c r="E5639">
        <v>730</v>
      </c>
      <c r="F5639" s="48" t="str">
        <f t="shared" si="88"/>
        <v>Tỉnh Lai ChâuHuyện Mường TèXã Kan Hồ</v>
      </c>
      <c r="G5639" t="s">
        <v>3030</v>
      </c>
      <c r="H5639">
        <v>1899</v>
      </c>
    </row>
    <row r="5640" spans="1:8">
      <c r="A5640">
        <v>10597</v>
      </c>
      <c r="B5640" t="s">
        <v>489</v>
      </c>
      <c r="C5640">
        <v>79</v>
      </c>
      <c r="D5640" t="s">
        <v>691</v>
      </c>
      <c r="E5640">
        <v>730</v>
      </c>
      <c r="F5640" s="48" t="str">
        <f t="shared" si="88"/>
        <v>Tỉnh Lai ChâuHuyện Mường TèXã Ka Lăng</v>
      </c>
      <c r="G5640" t="s">
        <v>3031</v>
      </c>
      <c r="H5640">
        <v>1900</v>
      </c>
    </row>
    <row r="5641" spans="1:8">
      <c r="A5641">
        <v>10598</v>
      </c>
      <c r="B5641" t="s">
        <v>489</v>
      </c>
      <c r="C5641">
        <v>79</v>
      </c>
      <c r="D5641" t="s">
        <v>691</v>
      </c>
      <c r="E5641">
        <v>730</v>
      </c>
      <c r="F5641" s="48" t="str">
        <f t="shared" si="88"/>
        <v>Tỉnh Lai ChâuHuyện Mường TèXã Tà Tổng</v>
      </c>
      <c r="G5641" t="s">
        <v>3032</v>
      </c>
      <c r="H5641">
        <v>1901</v>
      </c>
    </row>
    <row r="5642" spans="1:8">
      <c r="A5642">
        <v>10599</v>
      </c>
      <c r="B5642" t="s">
        <v>489</v>
      </c>
      <c r="C5642">
        <v>79</v>
      </c>
      <c r="D5642" t="s">
        <v>691</v>
      </c>
      <c r="E5642">
        <v>730</v>
      </c>
      <c r="F5642" s="48" t="str">
        <f t="shared" si="88"/>
        <v>Tỉnh Lai ChâuHuyện Mường TèXã Bun Tở</v>
      </c>
      <c r="G5642" t="s">
        <v>3033</v>
      </c>
      <c r="H5642">
        <v>1902</v>
      </c>
    </row>
    <row r="5643" spans="1:8">
      <c r="A5643">
        <v>10600</v>
      </c>
      <c r="B5643" t="s">
        <v>489</v>
      </c>
      <c r="C5643">
        <v>79</v>
      </c>
      <c r="D5643" t="s">
        <v>691</v>
      </c>
      <c r="E5643">
        <v>730</v>
      </c>
      <c r="F5643" s="48" t="str">
        <f t="shared" si="88"/>
        <v>Tỉnh Lai ChâuHuyện Mường TèXã Pa Vệ Sử</v>
      </c>
      <c r="G5643" t="s">
        <v>3034</v>
      </c>
      <c r="H5643">
        <v>1903</v>
      </c>
    </row>
    <row r="5644" spans="1:8">
      <c r="A5644">
        <v>10601</v>
      </c>
      <c r="B5644" t="s">
        <v>489</v>
      </c>
      <c r="C5644">
        <v>79</v>
      </c>
      <c r="D5644" t="s">
        <v>691</v>
      </c>
      <c r="E5644">
        <v>730</v>
      </c>
      <c r="F5644" s="48" t="str">
        <f t="shared" si="88"/>
        <v>Tỉnh Lai ChâuHuyện Mường TèXã Mường Mô</v>
      </c>
      <c r="G5644" t="s">
        <v>3035</v>
      </c>
      <c r="H5644">
        <v>1904</v>
      </c>
    </row>
    <row r="5645" spans="1:8">
      <c r="A5645">
        <v>10602</v>
      </c>
      <c r="B5645" t="s">
        <v>489</v>
      </c>
      <c r="C5645">
        <v>79</v>
      </c>
      <c r="D5645" t="s">
        <v>694</v>
      </c>
      <c r="E5645">
        <v>733</v>
      </c>
      <c r="F5645" s="48" t="str">
        <f t="shared" si="88"/>
        <v>Tỉnh Lai ChâuHuyện Than UyênXã Pắc Ta</v>
      </c>
      <c r="G5645" t="s">
        <v>3036</v>
      </c>
      <c r="H5645">
        <v>1905</v>
      </c>
    </row>
    <row r="5646" spans="1:8">
      <c r="A5646">
        <v>10603</v>
      </c>
      <c r="B5646" t="s">
        <v>489</v>
      </c>
      <c r="C5646">
        <v>79</v>
      </c>
      <c r="D5646" t="s">
        <v>694</v>
      </c>
      <c r="E5646">
        <v>733</v>
      </c>
      <c r="F5646" s="48" t="str">
        <f t="shared" si="88"/>
        <v>Tỉnh Lai ChâuHuyện Than UyênXã Mường Than</v>
      </c>
      <c r="G5646" t="s">
        <v>3037</v>
      </c>
      <c r="H5646">
        <v>1906</v>
      </c>
    </row>
    <row r="5647" spans="1:8">
      <c r="A5647">
        <v>10604</v>
      </c>
      <c r="B5647" t="s">
        <v>489</v>
      </c>
      <c r="C5647">
        <v>79</v>
      </c>
      <c r="D5647" t="s">
        <v>694</v>
      </c>
      <c r="E5647">
        <v>733</v>
      </c>
      <c r="F5647" s="48" t="str">
        <f t="shared" si="88"/>
        <v>Tỉnh Lai ChâuHuyện Than UyênXã Tà Mít</v>
      </c>
      <c r="G5647" t="s">
        <v>3038</v>
      </c>
      <c r="H5647">
        <v>1907</v>
      </c>
    </row>
    <row r="5648" spans="1:8">
      <c r="A5648">
        <v>10605</v>
      </c>
      <c r="B5648" t="s">
        <v>489</v>
      </c>
      <c r="C5648">
        <v>79</v>
      </c>
      <c r="D5648" t="s">
        <v>694</v>
      </c>
      <c r="E5648">
        <v>733</v>
      </c>
      <c r="F5648" s="48" t="str">
        <f t="shared" si="88"/>
        <v>Tỉnh Lai ChâuHuyện Than UyênXã Mường Mít</v>
      </c>
      <c r="G5648" t="s">
        <v>3039</v>
      </c>
      <c r="H5648">
        <v>1908</v>
      </c>
    </row>
    <row r="5649" spans="1:8">
      <c r="A5649">
        <v>10606</v>
      </c>
      <c r="B5649" t="s">
        <v>489</v>
      </c>
      <c r="C5649">
        <v>79</v>
      </c>
      <c r="D5649" t="s">
        <v>694</v>
      </c>
      <c r="E5649">
        <v>733</v>
      </c>
      <c r="F5649" s="48" t="str">
        <f t="shared" si="88"/>
        <v>Tỉnh Lai ChâuHuyện Than UyênXã Pha Mu</v>
      </c>
      <c r="G5649" t="s">
        <v>3040</v>
      </c>
      <c r="H5649">
        <v>1909</v>
      </c>
    </row>
    <row r="5650" spans="1:8">
      <c r="A5650">
        <v>10607</v>
      </c>
      <c r="B5650" t="s">
        <v>489</v>
      </c>
      <c r="C5650">
        <v>79</v>
      </c>
      <c r="D5650" t="s">
        <v>694</v>
      </c>
      <c r="E5650">
        <v>733</v>
      </c>
      <c r="F5650" s="48" t="str">
        <f t="shared" si="88"/>
        <v>Tỉnh Lai ChâuHuyện Than UyênXã Nậm Cần</v>
      </c>
      <c r="G5650" t="s">
        <v>3041</v>
      </c>
      <c r="H5650">
        <v>1910</v>
      </c>
    </row>
    <row r="5651" spans="1:8">
      <c r="A5651">
        <v>10608</v>
      </c>
      <c r="B5651" t="s">
        <v>489</v>
      </c>
      <c r="C5651">
        <v>79</v>
      </c>
      <c r="D5651" t="s">
        <v>694</v>
      </c>
      <c r="E5651">
        <v>733</v>
      </c>
      <c r="F5651" s="48" t="str">
        <f t="shared" si="88"/>
        <v>Tỉnh Lai ChâuHuyện Than UyênXã Hố Mít</v>
      </c>
      <c r="G5651" t="s">
        <v>3042</v>
      </c>
      <c r="H5651">
        <v>1911</v>
      </c>
    </row>
    <row r="5652" spans="1:8">
      <c r="A5652">
        <v>10609</v>
      </c>
      <c r="B5652" t="s">
        <v>489</v>
      </c>
      <c r="C5652">
        <v>79</v>
      </c>
      <c r="D5652" t="s">
        <v>694</v>
      </c>
      <c r="E5652">
        <v>733</v>
      </c>
      <c r="F5652" s="48" t="str">
        <f t="shared" si="88"/>
        <v>Tỉnh Lai ChâuHuyện Than UyênXã Mường Khoa</v>
      </c>
      <c r="G5652" t="s">
        <v>3043</v>
      </c>
      <c r="H5652">
        <v>1912</v>
      </c>
    </row>
    <row r="5653" spans="1:8">
      <c r="A5653">
        <v>10610</v>
      </c>
      <c r="B5653" t="s">
        <v>489</v>
      </c>
      <c r="C5653">
        <v>79</v>
      </c>
      <c r="D5653" t="s">
        <v>694</v>
      </c>
      <c r="E5653">
        <v>733</v>
      </c>
      <c r="F5653" s="48" t="str">
        <f t="shared" si="88"/>
        <v>Tỉnh Lai ChâuHuyện Than UyênXã Nậm Sỏ</v>
      </c>
      <c r="G5653" t="s">
        <v>3044</v>
      </c>
      <c r="H5653">
        <v>1913</v>
      </c>
    </row>
    <row r="5654" spans="1:8">
      <c r="A5654">
        <v>10611</v>
      </c>
      <c r="B5654" t="s">
        <v>489</v>
      </c>
      <c r="C5654">
        <v>79</v>
      </c>
      <c r="D5654" t="s">
        <v>694</v>
      </c>
      <c r="E5654">
        <v>733</v>
      </c>
      <c r="F5654" s="48" t="str">
        <f t="shared" si="88"/>
        <v>Tỉnh Lai ChâuHuyện Than UyênThị trấn Tân Uyên</v>
      </c>
      <c r="G5654" t="s">
        <v>3045</v>
      </c>
      <c r="H5654">
        <v>1914</v>
      </c>
    </row>
    <row r="5655" spans="1:8">
      <c r="A5655">
        <v>10612</v>
      </c>
      <c r="B5655" t="s">
        <v>489</v>
      </c>
      <c r="C5655">
        <v>79</v>
      </c>
      <c r="D5655" t="s">
        <v>694</v>
      </c>
      <c r="E5655">
        <v>733</v>
      </c>
      <c r="F5655" s="48" t="str">
        <f t="shared" si="88"/>
        <v>Tỉnh Lai ChâuHuyện Than UyênXã Phúc Khoa</v>
      </c>
      <c r="G5655" t="s">
        <v>3046</v>
      </c>
      <c r="H5655">
        <v>1915</v>
      </c>
    </row>
    <row r="5656" spans="1:8">
      <c r="A5656">
        <v>10613</v>
      </c>
      <c r="B5656" t="s">
        <v>489</v>
      </c>
      <c r="C5656">
        <v>79</v>
      </c>
      <c r="D5656" t="s">
        <v>694</v>
      </c>
      <c r="E5656">
        <v>733</v>
      </c>
      <c r="F5656" s="48" t="str">
        <f t="shared" si="88"/>
        <v>Tỉnh Lai ChâuHuyện Than UyênXã Phúc Than</v>
      </c>
      <c r="G5656" t="s">
        <v>3047</v>
      </c>
      <c r="H5656">
        <v>1916</v>
      </c>
    </row>
    <row r="5657" spans="1:8">
      <c r="A5657">
        <v>10614</v>
      </c>
      <c r="B5657" t="s">
        <v>489</v>
      </c>
      <c r="C5657">
        <v>79</v>
      </c>
      <c r="D5657" t="s">
        <v>694</v>
      </c>
      <c r="E5657">
        <v>733</v>
      </c>
      <c r="F5657" s="48" t="str">
        <f t="shared" si="88"/>
        <v>Tỉnh Lai ChâuHuyện Than UyênXã Tà Mung</v>
      </c>
      <c r="G5657" t="s">
        <v>3048</v>
      </c>
      <c r="H5657">
        <v>1917</v>
      </c>
    </row>
    <row r="5658" spans="1:8">
      <c r="A5658">
        <v>10615</v>
      </c>
      <c r="B5658" t="s">
        <v>489</v>
      </c>
      <c r="C5658">
        <v>79</v>
      </c>
      <c r="D5658" t="s">
        <v>694</v>
      </c>
      <c r="E5658">
        <v>733</v>
      </c>
      <c r="F5658" s="48" t="str">
        <f t="shared" si="88"/>
        <v>Tỉnh Lai ChâuHuyện Than UyênXã Nà Cang</v>
      </c>
      <c r="G5658" t="s">
        <v>3049</v>
      </c>
      <c r="H5658">
        <v>1918</v>
      </c>
    </row>
    <row r="5659" spans="1:8">
      <c r="A5659">
        <v>10616</v>
      </c>
      <c r="B5659" t="s">
        <v>489</v>
      </c>
      <c r="C5659">
        <v>79</v>
      </c>
      <c r="D5659" t="s">
        <v>694</v>
      </c>
      <c r="E5659">
        <v>733</v>
      </c>
      <c r="F5659" s="48" t="str">
        <f t="shared" si="88"/>
        <v>Tỉnh Lai ChâuHuyện Than UyênThị trấn Than Uyên</v>
      </c>
      <c r="G5659" t="s">
        <v>3050</v>
      </c>
      <c r="H5659">
        <v>1919</v>
      </c>
    </row>
    <row r="5660" spans="1:8">
      <c r="A5660">
        <v>10617</v>
      </c>
      <c r="B5660" t="s">
        <v>489</v>
      </c>
      <c r="C5660">
        <v>79</v>
      </c>
      <c r="D5660" t="s">
        <v>694</v>
      </c>
      <c r="E5660">
        <v>733</v>
      </c>
      <c r="F5660" s="48" t="str">
        <f t="shared" si="88"/>
        <v>Tỉnh Lai ChâuHuyện Than UyênXã Tà Hừa</v>
      </c>
      <c r="G5660" t="s">
        <v>3051</v>
      </c>
      <c r="H5660">
        <v>1920</v>
      </c>
    </row>
    <row r="5661" spans="1:8">
      <c r="A5661">
        <v>10618</v>
      </c>
      <c r="B5661" t="s">
        <v>489</v>
      </c>
      <c r="C5661">
        <v>79</v>
      </c>
      <c r="D5661" t="s">
        <v>694</v>
      </c>
      <c r="E5661">
        <v>733</v>
      </c>
      <c r="F5661" s="48" t="str">
        <f t="shared" si="88"/>
        <v>Tỉnh Lai ChâuHuyện Than UyênXã Mường Cang</v>
      </c>
      <c r="G5661" t="s">
        <v>3052</v>
      </c>
      <c r="H5661">
        <v>1921</v>
      </c>
    </row>
    <row r="5662" spans="1:8">
      <c r="A5662">
        <v>10619</v>
      </c>
      <c r="B5662" t="s">
        <v>489</v>
      </c>
      <c r="C5662">
        <v>79</v>
      </c>
      <c r="D5662" t="s">
        <v>694</v>
      </c>
      <c r="E5662">
        <v>733</v>
      </c>
      <c r="F5662" s="48" t="str">
        <f t="shared" si="88"/>
        <v>Tỉnh Lai ChâuHuyện Than UyênXã Hua Nà</v>
      </c>
      <c r="G5662" t="s">
        <v>3053</v>
      </c>
      <c r="H5662">
        <v>1922</v>
      </c>
    </row>
    <row r="5663" spans="1:8">
      <c r="A5663">
        <v>10620</v>
      </c>
      <c r="B5663" t="s">
        <v>489</v>
      </c>
      <c r="C5663">
        <v>79</v>
      </c>
      <c r="D5663" t="s">
        <v>694</v>
      </c>
      <c r="E5663">
        <v>733</v>
      </c>
      <c r="F5663" s="48" t="str">
        <f t="shared" si="88"/>
        <v>Tỉnh Lai ChâuHuyện Than UyênXã Trung Đồng</v>
      </c>
      <c r="G5663" t="s">
        <v>3054</v>
      </c>
      <c r="H5663">
        <v>1923</v>
      </c>
    </row>
    <row r="5664" spans="1:8">
      <c r="A5664">
        <v>10621</v>
      </c>
      <c r="B5664" t="s">
        <v>489</v>
      </c>
      <c r="C5664">
        <v>79</v>
      </c>
      <c r="D5664" t="s">
        <v>694</v>
      </c>
      <c r="E5664">
        <v>733</v>
      </c>
      <c r="F5664" s="48" t="str">
        <f t="shared" si="88"/>
        <v>Tỉnh Lai ChâuHuyện Than UyênXã Thân Thuộc</v>
      </c>
      <c r="G5664" t="s">
        <v>3055</v>
      </c>
      <c r="H5664">
        <v>1924</v>
      </c>
    </row>
    <row r="5665" spans="1:8">
      <c r="A5665">
        <v>10622</v>
      </c>
      <c r="B5665" t="s">
        <v>489</v>
      </c>
      <c r="C5665">
        <v>79</v>
      </c>
      <c r="D5665" t="s">
        <v>694</v>
      </c>
      <c r="E5665">
        <v>733</v>
      </c>
      <c r="F5665" s="48" t="str">
        <f t="shared" si="88"/>
        <v>Tỉnh Lai ChâuHuyện Than UyênXã Mường Kim</v>
      </c>
      <c r="G5665" t="s">
        <v>3056</v>
      </c>
      <c r="H5665">
        <v>1925</v>
      </c>
    </row>
    <row r="5666" spans="1:8">
      <c r="A5666">
        <v>10623</v>
      </c>
      <c r="B5666" t="s">
        <v>489</v>
      </c>
      <c r="C5666">
        <v>79</v>
      </c>
      <c r="D5666" t="s">
        <v>694</v>
      </c>
      <c r="E5666">
        <v>733</v>
      </c>
      <c r="F5666" s="48" t="str">
        <f t="shared" si="88"/>
        <v>Tỉnh Lai ChâuHuyện Than UyênXã Tà Gia</v>
      </c>
      <c r="G5666" t="s">
        <v>3057</v>
      </c>
      <c r="H5666">
        <v>1926</v>
      </c>
    </row>
    <row r="5667" spans="1:8">
      <c r="A5667">
        <v>10624</v>
      </c>
      <c r="B5667" t="s">
        <v>489</v>
      </c>
      <c r="C5667">
        <v>79</v>
      </c>
      <c r="D5667" t="s">
        <v>694</v>
      </c>
      <c r="E5667">
        <v>733</v>
      </c>
      <c r="F5667" s="48" t="str">
        <f t="shared" si="88"/>
        <v>Tỉnh Lai ChâuHuyện Than UyênXã Khoen On</v>
      </c>
      <c r="G5667" t="s">
        <v>3058</v>
      </c>
      <c r="H5667">
        <v>1927</v>
      </c>
    </row>
    <row r="5668" spans="1:8">
      <c r="A5668">
        <v>10625</v>
      </c>
      <c r="B5668" t="s">
        <v>489</v>
      </c>
      <c r="C5668">
        <v>79</v>
      </c>
      <c r="D5668" t="s">
        <v>695</v>
      </c>
      <c r="E5668">
        <v>734</v>
      </c>
      <c r="F5668" s="48" t="str">
        <f t="shared" si="88"/>
        <v>Tỉnh Lai ChâuThị xã Lai châuPhường Quyết thắng</v>
      </c>
      <c r="G5668" t="s">
        <v>3059</v>
      </c>
      <c r="H5668">
        <v>1928</v>
      </c>
    </row>
    <row r="5669" spans="1:8">
      <c r="A5669">
        <v>10626</v>
      </c>
      <c r="B5669" t="s">
        <v>489</v>
      </c>
      <c r="C5669">
        <v>79</v>
      </c>
      <c r="D5669" t="s">
        <v>695</v>
      </c>
      <c r="E5669">
        <v>734</v>
      </c>
      <c r="F5669" s="48" t="str">
        <f t="shared" si="88"/>
        <v>Tỉnh Lai ChâuThị xã Lai châuPhường Đoàn kết</v>
      </c>
      <c r="G5669" t="s">
        <v>3060</v>
      </c>
      <c r="H5669">
        <v>1929</v>
      </c>
    </row>
    <row r="5670" spans="1:8">
      <c r="A5670">
        <v>10627</v>
      </c>
      <c r="B5670" t="s">
        <v>489</v>
      </c>
      <c r="C5670">
        <v>79</v>
      </c>
      <c r="D5670" t="s">
        <v>695</v>
      </c>
      <c r="E5670">
        <v>734</v>
      </c>
      <c r="F5670" s="48" t="str">
        <f t="shared" si="88"/>
        <v>Tỉnh Lai ChâuThị xã Lai châuXã Nậm Loỏng</v>
      </c>
      <c r="G5670" t="s">
        <v>3061</v>
      </c>
      <c r="H5670">
        <v>1930</v>
      </c>
    </row>
    <row r="5671" spans="1:8">
      <c r="A5671">
        <v>10628</v>
      </c>
      <c r="B5671" t="s">
        <v>489</v>
      </c>
      <c r="C5671">
        <v>79</v>
      </c>
      <c r="D5671" t="s">
        <v>695</v>
      </c>
      <c r="E5671">
        <v>734</v>
      </c>
      <c r="F5671" s="48" t="str">
        <f t="shared" si="88"/>
        <v>Tỉnh Lai ChâuThị xã Lai châuXã San Thàng</v>
      </c>
      <c r="G5671" t="s">
        <v>3062</v>
      </c>
      <c r="H5671">
        <v>1931</v>
      </c>
    </row>
    <row r="5672" spans="1:8">
      <c r="A5672">
        <v>10629</v>
      </c>
      <c r="B5672" t="s">
        <v>489</v>
      </c>
      <c r="C5672">
        <v>79</v>
      </c>
      <c r="D5672" t="s">
        <v>695</v>
      </c>
      <c r="E5672">
        <v>734</v>
      </c>
      <c r="F5672" s="48" t="str">
        <f t="shared" si="88"/>
        <v>Tỉnh Lai ChâuThị xã Lai châuPhường Tân Phong</v>
      </c>
      <c r="G5672" t="s">
        <v>3063</v>
      </c>
      <c r="H5672">
        <v>1932</v>
      </c>
    </row>
    <row r="5673" spans="1:8">
      <c r="A5673">
        <v>6190</v>
      </c>
      <c r="B5673" t="s">
        <v>561</v>
      </c>
      <c r="C5673">
        <v>115</v>
      </c>
      <c r="D5673" t="s">
        <v>1099</v>
      </c>
      <c r="E5673">
        <v>1140</v>
      </c>
      <c r="F5673" s="48" t="str">
        <f t="shared" si="88"/>
        <v>Tỉnh Lâm ĐồngHuyện Lâm HàXã Phi Tô</v>
      </c>
      <c r="G5673" t="s">
        <v>5052</v>
      </c>
      <c r="H5673">
        <v>4394</v>
      </c>
    </row>
    <row r="5674" spans="1:8">
      <c r="A5674">
        <v>6191</v>
      </c>
      <c r="B5674" t="s">
        <v>561</v>
      </c>
      <c r="C5674">
        <v>115</v>
      </c>
      <c r="D5674" t="s">
        <v>1099</v>
      </c>
      <c r="E5674">
        <v>1140</v>
      </c>
      <c r="F5674" s="48" t="str">
        <f t="shared" si="88"/>
        <v>Tỉnh Lâm ĐồngHuyện Lâm HàXã Đan Phượng</v>
      </c>
      <c r="G5674" t="s">
        <v>5053</v>
      </c>
      <c r="H5674">
        <v>4395</v>
      </c>
    </row>
    <row r="5675" spans="1:8">
      <c r="A5675">
        <v>6192</v>
      </c>
      <c r="B5675" t="s">
        <v>561</v>
      </c>
      <c r="C5675">
        <v>115</v>
      </c>
      <c r="D5675" t="s">
        <v>1099</v>
      </c>
      <c r="E5675">
        <v>1140</v>
      </c>
      <c r="F5675" s="48" t="str">
        <f t="shared" si="88"/>
        <v>Tỉnh Lâm ĐồngHuyện Lâm HàXã Phú Sơn</v>
      </c>
      <c r="G5675" t="s">
        <v>2949</v>
      </c>
      <c r="H5675">
        <v>4396</v>
      </c>
    </row>
    <row r="5676" spans="1:8">
      <c r="A5676">
        <v>6193</v>
      </c>
      <c r="B5676" t="s">
        <v>561</v>
      </c>
      <c r="C5676">
        <v>115</v>
      </c>
      <c r="D5676" t="s">
        <v>1099</v>
      </c>
      <c r="E5676">
        <v>1140</v>
      </c>
      <c r="F5676" s="48" t="str">
        <f t="shared" si="88"/>
        <v>Tỉnh Lâm ĐồngHuyện Lâm HàXã Gia Lâm</v>
      </c>
      <c r="G5676" t="s">
        <v>5054</v>
      </c>
      <c r="H5676">
        <v>4397</v>
      </c>
    </row>
    <row r="5677" spans="1:8">
      <c r="A5677">
        <v>6194</v>
      </c>
      <c r="B5677" t="s">
        <v>561</v>
      </c>
      <c r="C5677">
        <v>115</v>
      </c>
      <c r="D5677" t="s">
        <v>1099</v>
      </c>
      <c r="E5677">
        <v>1140</v>
      </c>
      <c r="F5677" s="48" t="str">
        <f t="shared" si="88"/>
        <v>Tỉnh Lâm ĐồngHuyện Lâm HàXã Tân Văn</v>
      </c>
      <c r="G5677" t="s">
        <v>2213</v>
      </c>
      <c r="H5677">
        <v>4398</v>
      </c>
    </row>
    <row r="5678" spans="1:8">
      <c r="A5678">
        <v>6195</v>
      </c>
      <c r="B5678" t="s">
        <v>561</v>
      </c>
      <c r="C5678">
        <v>115</v>
      </c>
      <c r="D5678" t="s">
        <v>1099</v>
      </c>
      <c r="E5678">
        <v>1140</v>
      </c>
      <c r="F5678" s="48" t="str">
        <f t="shared" si="88"/>
        <v>Tỉnh Lâm ĐồngHuyện Lâm HàThị trấn Nam Ban</v>
      </c>
      <c r="G5678" t="s">
        <v>5055</v>
      </c>
      <c r="H5678">
        <v>4399</v>
      </c>
    </row>
    <row r="5679" spans="1:8">
      <c r="A5679">
        <v>6196</v>
      </c>
      <c r="B5679" t="s">
        <v>561</v>
      </c>
      <c r="C5679">
        <v>115</v>
      </c>
      <c r="D5679" t="s">
        <v>1099</v>
      </c>
      <c r="E5679">
        <v>1140</v>
      </c>
      <c r="F5679" s="48" t="str">
        <f t="shared" si="88"/>
        <v>Tỉnh Lâm ĐồngHuyện Lâm HàThị trấn Đinh Văn</v>
      </c>
      <c r="G5679" t="s">
        <v>5056</v>
      </c>
      <c r="H5679">
        <v>4400</v>
      </c>
    </row>
    <row r="5680" spans="1:8">
      <c r="A5680">
        <v>6197</v>
      </c>
      <c r="B5680" t="s">
        <v>561</v>
      </c>
      <c r="C5680">
        <v>115</v>
      </c>
      <c r="D5680" t="s">
        <v>1099</v>
      </c>
      <c r="E5680">
        <v>1140</v>
      </c>
      <c r="F5680" s="48" t="str">
        <f t="shared" si="88"/>
        <v>Tỉnh Lâm ĐồngHuyện Lâm HàXã Mê Linh</v>
      </c>
      <c r="G5680" t="s">
        <v>2898</v>
      </c>
      <c r="H5680">
        <v>4401</v>
      </c>
    </row>
    <row r="5681" spans="1:8">
      <c r="A5681">
        <v>6198</v>
      </c>
      <c r="B5681" t="s">
        <v>561</v>
      </c>
      <c r="C5681">
        <v>115</v>
      </c>
      <c r="D5681" t="s">
        <v>1099</v>
      </c>
      <c r="E5681">
        <v>1140</v>
      </c>
      <c r="F5681" s="48" t="str">
        <f t="shared" si="88"/>
        <v>Tỉnh Lâm ĐồngHuyện Lâm HàXã Phúc Thọ</v>
      </c>
      <c r="G5681" t="s">
        <v>5057</v>
      </c>
      <c r="H5681">
        <v>4402</v>
      </c>
    </row>
    <row r="5682" spans="1:8">
      <c r="A5682">
        <v>6199</v>
      </c>
      <c r="B5682" t="s">
        <v>561</v>
      </c>
      <c r="C5682">
        <v>115</v>
      </c>
      <c r="D5682" t="s">
        <v>1099</v>
      </c>
      <c r="E5682">
        <v>1140</v>
      </c>
      <c r="F5682" s="48" t="str">
        <f t="shared" si="88"/>
        <v>Tỉnh Lâm ĐồngHuyện Lâm HàXã Nam Hà</v>
      </c>
      <c r="G5682" t="s">
        <v>5058</v>
      </c>
      <c r="H5682">
        <v>4403</v>
      </c>
    </row>
    <row r="5683" spans="1:8">
      <c r="A5683">
        <v>6200</v>
      </c>
      <c r="B5683" t="s">
        <v>561</v>
      </c>
      <c r="C5683">
        <v>115</v>
      </c>
      <c r="D5683" t="s">
        <v>1099</v>
      </c>
      <c r="E5683">
        <v>1140</v>
      </c>
      <c r="F5683" s="48" t="str">
        <f t="shared" si="88"/>
        <v>Tỉnh Lâm ĐồngHuyện Lâm HàXã Đạ Đờn</v>
      </c>
      <c r="G5683" t="s">
        <v>5059</v>
      </c>
      <c r="H5683">
        <v>4404</v>
      </c>
    </row>
    <row r="5684" spans="1:8">
      <c r="A5684">
        <v>6201</v>
      </c>
      <c r="B5684" t="s">
        <v>561</v>
      </c>
      <c r="C5684">
        <v>115</v>
      </c>
      <c r="D5684" t="s">
        <v>1099</v>
      </c>
      <c r="E5684">
        <v>1140</v>
      </c>
      <c r="F5684" s="48" t="str">
        <f t="shared" si="88"/>
        <v>Tỉnh Lâm ĐồngHuyện Lâm HàXã Tân Thanh</v>
      </c>
      <c r="G5684" t="s">
        <v>3074</v>
      </c>
      <c r="H5684">
        <v>4405</v>
      </c>
    </row>
    <row r="5685" spans="1:8">
      <c r="A5685">
        <v>6202</v>
      </c>
      <c r="B5685" t="s">
        <v>561</v>
      </c>
      <c r="C5685">
        <v>115</v>
      </c>
      <c r="D5685" t="s">
        <v>1099</v>
      </c>
      <c r="E5685">
        <v>1140</v>
      </c>
      <c r="F5685" s="48" t="str">
        <f t="shared" si="88"/>
        <v>Tỉnh Lâm ĐồngHuyện Lâm HàXã Đông Thanh</v>
      </c>
      <c r="G5685" t="s">
        <v>5060</v>
      </c>
      <c r="H5685">
        <v>4406</v>
      </c>
    </row>
    <row r="5686" spans="1:8">
      <c r="A5686">
        <v>6203</v>
      </c>
      <c r="B5686" t="s">
        <v>561</v>
      </c>
      <c r="C5686">
        <v>115</v>
      </c>
      <c r="D5686" t="s">
        <v>1099</v>
      </c>
      <c r="E5686">
        <v>1140</v>
      </c>
      <c r="F5686" s="48" t="str">
        <f t="shared" si="88"/>
        <v>Tỉnh Lâm ĐồngHuyện Lâm HàXã Liên Hà</v>
      </c>
      <c r="G5686" t="s">
        <v>1892</v>
      </c>
      <c r="H5686">
        <v>4407</v>
      </c>
    </row>
    <row r="5687" spans="1:8">
      <c r="A5687">
        <v>6204</v>
      </c>
      <c r="B5687" t="s">
        <v>561</v>
      </c>
      <c r="C5687">
        <v>115</v>
      </c>
      <c r="D5687" t="s">
        <v>1099</v>
      </c>
      <c r="E5687">
        <v>1140</v>
      </c>
      <c r="F5687" s="48" t="str">
        <f t="shared" si="88"/>
        <v>Tỉnh Lâm ĐồngHuyện Lâm HàXã Tân Hà</v>
      </c>
      <c r="G5687" t="s">
        <v>5061</v>
      </c>
      <c r="H5687">
        <v>4408</v>
      </c>
    </row>
    <row r="5688" spans="1:8">
      <c r="A5688">
        <v>6205</v>
      </c>
      <c r="B5688" t="s">
        <v>561</v>
      </c>
      <c r="C5688">
        <v>115</v>
      </c>
      <c r="D5688" t="s">
        <v>1099</v>
      </c>
      <c r="E5688">
        <v>1140</v>
      </c>
      <c r="F5688" s="48" t="str">
        <f t="shared" si="88"/>
        <v>Tỉnh Lâm ĐồngHuyện Lâm HàXã Hoài Đức</v>
      </c>
      <c r="G5688" t="s">
        <v>5062</v>
      </c>
      <c r="H5688">
        <v>4409</v>
      </c>
    </row>
    <row r="5689" spans="1:8">
      <c r="A5689">
        <v>6206</v>
      </c>
      <c r="B5689" t="s">
        <v>561</v>
      </c>
      <c r="C5689">
        <v>115</v>
      </c>
      <c r="D5689" t="s">
        <v>644</v>
      </c>
      <c r="E5689">
        <v>1144</v>
      </c>
      <c r="F5689" s="48" t="str">
        <f t="shared" si="88"/>
        <v>Tỉnh Lâm ĐồngHuyện Bảo LâmXã Lộc An</v>
      </c>
      <c r="G5689" t="s">
        <v>4809</v>
      </c>
      <c r="H5689">
        <v>4410</v>
      </c>
    </row>
    <row r="5690" spans="1:8">
      <c r="A5690">
        <v>6207</v>
      </c>
      <c r="B5690" t="s">
        <v>561</v>
      </c>
      <c r="C5690">
        <v>115</v>
      </c>
      <c r="D5690" t="s">
        <v>644</v>
      </c>
      <c r="E5690">
        <v>1144</v>
      </c>
      <c r="F5690" s="48" t="str">
        <f t="shared" si="88"/>
        <v>Tỉnh Lâm ĐồngHuyện Bảo LâmXã Lộc Bắc</v>
      </c>
      <c r="G5690" t="s">
        <v>5063</v>
      </c>
      <c r="H5690">
        <v>4411</v>
      </c>
    </row>
    <row r="5691" spans="1:8">
      <c r="A5691">
        <v>6208</v>
      </c>
      <c r="B5691" t="s">
        <v>561</v>
      </c>
      <c r="C5691">
        <v>115</v>
      </c>
      <c r="D5691" t="s">
        <v>644</v>
      </c>
      <c r="E5691">
        <v>1144</v>
      </c>
      <c r="F5691" s="48" t="str">
        <f t="shared" si="88"/>
        <v>Tỉnh Lâm ĐồngHuyện Bảo LâmXã Lộc Bảo</v>
      </c>
      <c r="G5691" t="s">
        <v>5064</v>
      </c>
      <c r="H5691">
        <v>4412</v>
      </c>
    </row>
    <row r="5692" spans="1:8">
      <c r="A5692">
        <v>6209</v>
      </c>
      <c r="B5692" t="s">
        <v>561</v>
      </c>
      <c r="C5692">
        <v>115</v>
      </c>
      <c r="D5692" t="s">
        <v>644</v>
      </c>
      <c r="E5692">
        <v>1144</v>
      </c>
      <c r="F5692" s="48" t="str">
        <f t="shared" si="88"/>
        <v>Tỉnh Lâm ĐồngHuyện Bảo LâmXã Lộc Quảng</v>
      </c>
      <c r="G5692" t="s">
        <v>5065</v>
      </c>
      <c r="H5692">
        <v>4413</v>
      </c>
    </row>
    <row r="5693" spans="1:8">
      <c r="A5693">
        <v>6210</v>
      </c>
      <c r="B5693" t="s">
        <v>561</v>
      </c>
      <c r="C5693">
        <v>115</v>
      </c>
      <c r="D5693" t="s">
        <v>644</v>
      </c>
      <c r="E5693">
        <v>1144</v>
      </c>
      <c r="F5693" s="48" t="str">
        <f t="shared" si="88"/>
        <v>Tỉnh Lâm ĐồngHuyện Bảo LâmXã Tân Lạc</v>
      </c>
      <c r="G5693" t="s">
        <v>5066</v>
      </c>
      <c r="H5693">
        <v>4414</v>
      </c>
    </row>
    <row r="5694" spans="1:8">
      <c r="A5694">
        <v>6211</v>
      </c>
      <c r="B5694" t="s">
        <v>561</v>
      </c>
      <c r="C5694">
        <v>115</v>
      </c>
      <c r="D5694" t="s">
        <v>644</v>
      </c>
      <c r="E5694">
        <v>1144</v>
      </c>
      <c r="F5694" s="48" t="str">
        <f t="shared" si="88"/>
        <v>Tỉnh Lâm ĐồngHuyện Bảo LâmXã B' Lá</v>
      </c>
      <c r="G5694" t="s">
        <v>5067</v>
      </c>
      <c r="H5694">
        <v>4415</v>
      </c>
    </row>
    <row r="5695" spans="1:8">
      <c r="A5695">
        <v>6212</v>
      </c>
      <c r="B5695" t="s">
        <v>561</v>
      </c>
      <c r="C5695">
        <v>115</v>
      </c>
      <c r="D5695" t="s">
        <v>644</v>
      </c>
      <c r="E5695">
        <v>1144</v>
      </c>
      <c r="F5695" s="48" t="str">
        <f t="shared" si="88"/>
        <v>Tỉnh Lâm ĐồngHuyện Bảo LâmXã Lộc Nam</v>
      </c>
      <c r="G5695" t="s">
        <v>5068</v>
      </c>
      <c r="H5695">
        <v>4416</v>
      </c>
    </row>
    <row r="5696" spans="1:8">
      <c r="A5696">
        <v>6213</v>
      </c>
      <c r="B5696" t="s">
        <v>561</v>
      </c>
      <c r="C5696">
        <v>115</v>
      </c>
      <c r="D5696" t="s">
        <v>644</v>
      </c>
      <c r="E5696">
        <v>1144</v>
      </c>
      <c r="F5696" s="48" t="str">
        <f t="shared" si="88"/>
        <v>Tỉnh Lâm ĐồngHuyện Bảo LâmXã Lộc Tân</v>
      </c>
      <c r="G5696" t="s">
        <v>5069</v>
      </c>
      <c r="H5696">
        <v>4417</v>
      </c>
    </row>
    <row r="5697" spans="1:8">
      <c r="A5697">
        <v>6214</v>
      </c>
      <c r="B5697" t="s">
        <v>561</v>
      </c>
      <c r="C5697">
        <v>115</v>
      </c>
      <c r="D5697" t="s">
        <v>644</v>
      </c>
      <c r="E5697">
        <v>1144</v>
      </c>
      <c r="F5697" s="48" t="str">
        <f t="shared" si="88"/>
        <v>Tỉnh Lâm ĐồngHuyện Bảo LâmThị trấn Lộc Thắng</v>
      </c>
      <c r="G5697" t="s">
        <v>5070</v>
      </c>
      <c r="H5697">
        <v>4418</v>
      </c>
    </row>
    <row r="5698" spans="1:8">
      <c r="A5698">
        <v>6215</v>
      </c>
      <c r="B5698" t="s">
        <v>561</v>
      </c>
      <c r="C5698">
        <v>115</v>
      </c>
      <c r="D5698" t="s">
        <v>644</v>
      </c>
      <c r="E5698">
        <v>1144</v>
      </c>
      <c r="F5698" s="48" t="str">
        <f t="shared" ref="F5698:F5761" si="89">B5698&amp;D5698&amp;G5698</f>
        <v>Tỉnh Lâm ĐồngHuyện Bảo LâmXã Lộc Phú</v>
      </c>
      <c r="G5698" t="s">
        <v>5071</v>
      </c>
      <c r="H5698">
        <v>4419</v>
      </c>
    </row>
    <row r="5699" spans="1:8">
      <c r="A5699">
        <v>6216</v>
      </c>
      <c r="B5699" t="s">
        <v>561</v>
      </c>
      <c r="C5699">
        <v>115</v>
      </c>
      <c r="D5699" t="s">
        <v>644</v>
      </c>
      <c r="E5699">
        <v>1144</v>
      </c>
      <c r="F5699" s="48" t="str">
        <f t="shared" si="89"/>
        <v>Tỉnh Lâm ĐồngHuyện Bảo LâmXã Lộc Lâm</v>
      </c>
      <c r="G5699" t="s">
        <v>5072</v>
      </c>
      <c r="H5699">
        <v>4420</v>
      </c>
    </row>
    <row r="5700" spans="1:8">
      <c r="A5700">
        <v>6217</v>
      </c>
      <c r="B5700" t="s">
        <v>561</v>
      </c>
      <c r="C5700">
        <v>115</v>
      </c>
      <c r="D5700" t="s">
        <v>644</v>
      </c>
      <c r="E5700">
        <v>1144</v>
      </c>
      <c r="F5700" s="48" t="str">
        <f t="shared" si="89"/>
        <v>Tỉnh Lâm ĐồngHuyện Bảo LâmXã Lộc Ngãi</v>
      </c>
      <c r="G5700" t="s">
        <v>5073</v>
      </c>
      <c r="H5700">
        <v>4421</v>
      </c>
    </row>
    <row r="5701" spans="1:8">
      <c r="A5701">
        <v>6218</v>
      </c>
      <c r="B5701" t="s">
        <v>561</v>
      </c>
      <c r="C5701">
        <v>115</v>
      </c>
      <c r="D5701" t="s">
        <v>644</v>
      </c>
      <c r="E5701">
        <v>1144</v>
      </c>
      <c r="F5701" s="48" t="str">
        <f t="shared" si="89"/>
        <v>Tỉnh Lâm ĐồngHuyện Bảo LâmXã Lộc Đức</v>
      </c>
      <c r="G5701" t="s">
        <v>5074</v>
      </c>
      <c r="H5701">
        <v>4422</v>
      </c>
    </row>
    <row r="5702" spans="1:8">
      <c r="A5702">
        <v>6219</v>
      </c>
      <c r="B5702" t="s">
        <v>561</v>
      </c>
      <c r="C5702">
        <v>115</v>
      </c>
      <c r="D5702" t="s">
        <v>644</v>
      </c>
      <c r="E5702">
        <v>1144</v>
      </c>
      <c r="F5702" s="48" t="str">
        <f t="shared" si="89"/>
        <v>Tỉnh Lâm ĐồngHuyện Bảo LâmXã Lộc Thành</v>
      </c>
      <c r="G5702" t="s">
        <v>5075</v>
      </c>
      <c r="H5702">
        <v>4423</v>
      </c>
    </row>
    <row r="5703" spans="1:8">
      <c r="A5703">
        <v>6250</v>
      </c>
      <c r="B5703" t="s">
        <v>561</v>
      </c>
      <c r="C5703">
        <v>115</v>
      </c>
      <c r="D5703" t="s">
        <v>1100</v>
      </c>
      <c r="E5703">
        <v>1141</v>
      </c>
      <c r="F5703" s="48" t="str">
        <f t="shared" si="89"/>
        <v>Tỉnh Lâm ĐồngHuyện Đơn DươngXã Đạ Ròn</v>
      </c>
      <c r="G5703" t="s">
        <v>5099</v>
      </c>
      <c r="H5703">
        <v>4454</v>
      </c>
    </row>
    <row r="5704" spans="1:8">
      <c r="A5704">
        <v>6251</v>
      </c>
      <c r="B5704" t="s">
        <v>561</v>
      </c>
      <c r="C5704">
        <v>115</v>
      </c>
      <c r="D5704" t="s">
        <v>1100</v>
      </c>
      <c r="E5704">
        <v>1141</v>
      </c>
      <c r="F5704" s="48" t="str">
        <f t="shared" si="89"/>
        <v>Tỉnh Lâm ĐồngHuyện Đơn DươngXã Ka Đơn</v>
      </c>
      <c r="G5704" t="s">
        <v>5100</v>
      </c>
      <c r="H5704">
        <v>4455</v>
      </c>
    </row>
    <row r="5705" spans="1:8">
      <c r="A5705">
        <v>6252</v>
      </c>
      <c r="B5705" t="s">
        <v>561</v>
      </c>
      <c r="C5705">
        <v>115</v>
      </c>
      <c r="D5705" t="s">
        <v>1100</v>
      </c>
      <c r="E5705">
        <v>1141</v>
      </c>
      <c r="F5705" s="48" t="str">
        <f t="shared" si="89"/>
        <v>Tỉnh Lâm ĐồngHuyện Đơn DươngXã Lạc Xuân</v>
      </c>
      <c r="G5705" t="s">
        <v>5101</v>
      </c>
      <c r="H5705">
        <v>4456</v>
      </c>
    </row>
    <row r="5706" spans="1:8">
      <c r="A5706">
        <v>6253</v>
      </c>
      <c r="B5706" t="s">
        <v>561</v>
      </c>
      <c r="C5706">
        <v>115</v>
      </c>
      <c r="D5706" t="s">
        <v>1100</v>
      </c>
      <c r="E5706">
        <v>1141</v>
      </c>
      <c r="F5706" s="48" t="str">
        <f t="shared" si="89"/>
        <v>Tỉnh Lâm ĐồngHuyện Đơn DươngXã Pró</v>
      </c>
      <c r="G5706" t="s">
        <v>5102</v>
      </c>
      <c r="H5706">
        <v>4457</v>
      </c>
    </row>
    <row r="5707" spans="1:8">
      <c r="A5707">
        <v>6254</v>
      </c>
      <c r="B5707" t="s">
        <v>561</v>
      </c>
      <c r="C5707">
        <v>115</v>
      </c>
      <c r="D5707" t="s">
        <v>1100</v>
      </c>
      <c r="E5707">
        <v>1141</v>
      </c>
      <c r="F5707" s="48" t="str">
        <f t="shared" si="89"/>
        <v>Tỉnh Lâm ĐồngHuyện Đơn DươngThị trấn Thạnh Mỹ</v>
      </c>
      <c r="G5707" t="s">
        <v>5103</v>
      </c>
      <c r="H5707">
        <v>4458</v>
      </c>
    </row>
    <row r="5708" spans="1:8">
      <c r="A5708">
        <v>6255</v>
      </c>
      <c r="B5708" t="s">
        <v>561</v>
      </c>
      <c r="C5708">
        <v>115</v>
      </c>
      <c r="D5708" t="s">
        <v>1100</v>
      </c>
      <c r="E5708">
        <v>1141</v>
      </c>
      <c r="F5708" s="48" t="str">
        <f t="shared" si="89"/>
        <v>Tỉnh Lâm ĐồngHuyện Đơn DươngXã Tu Tra</v>
      </c>
      <c r="G5708" t="s">
        <v>5104</v>
      </c>
      <c r="H5708">
        <v>4459</v>
      </c>
    </row>
    <row r="5709" spans="1:8">
      <c r="A5709">
        <v>6256</v>
      </c>
      <c r="B5709" t="s">
        <v>561</v>
      </c>
      <c r="C5709">
        <v>115</v>
      </c>
      <c r="D5709" t="s">
        <v>1100</v>
      </c>
      <c r="E5709">
        <v>1141</v>
      </c>
      <c r="F5709" s="48" t="str">
        <f t="shared" si="89"/>
        <v>Tỉnh Lâm ĐồngHuyện Đơn DươngXã Ka Đô</v>
      </c>
      <c r="G5709" t="s">
        <v>5105</v>
      </c>
      <c r="H5709">
        <v>4460</v>
      </c>
    </row>
    <row r="5710" spans="1:8">
      <c r="A5710">
        <v>6257</v>
      </c>
      <c r="B5710" t="s">
        <v>561</v>
      </c>
      <c r="C5710">
        <v>115</v>
      </c>
      <c r="D5710" t="s">
        <v>1100</v>
      </c>
      <c r="E5710">
        <v>1141</v>
      </c>
      <c r="F5710" s="48" t="str">
        <f t="shared" si="89"/>
        <v>Tỉnh Lâm ĐồngHuyện Đơn DươngThị trấn D'Ran</v>
      </c>
      <c r="G5710" t="s">
        <v>5106</v>
      </c>
      <c r="H5710">
        <v>4461</v>
      </c>
    </row>
    <row r="5711" spans="1:8">
      <c r="A5711">
        <v>6258</v>
      </c>
      <c r="B5711" t="s">
        <v>561</v>
      </c>
      <c r="C5711">
        <v>115</v>
      </c>
      <c r="D5711" t="s">
        <v>1100</v>
      </c>
      <c r="E5711">
        <v>1141</v>
      </c>
      <c r="F5711" s="48" t="str">
        <f t="shared" si="89"/>
        <v>Tỉnh Lâm ĐồngHuyện Đơn DươngXã Lạc Lâm</v>
      </c>
      <c r="G5711" t="s">
        <v>5107</v>
      </c>
      <c r="H5711">
        <v>4462</v>
      </c>
    </row>
    <row r="5712" spans="1:8">
      <c r="A5712">
        <v>6259</v>
      </c>
      <c r="B5712" t="s">
        <v>561</v>
      </c>
      <c r="C5712">
        <v>115</v>
      </c>
      <c r="D5712" t="s">
        <v>1100</v>
      </c>
      <c r="E5712">
        <v>1141</v>
      </c>
      <c r="F5712" s="48" t="str">
        <f t="shared" si="89"/>
        <v>Tỉnh Lâm ĐồngHuyện Đơn DươngXã Quảng Lập</v>
      </c>
      <c r="G5712" t="s">
        <v>5108</v>
      </c>
      <c r="H5712">
        <v>4463</v>
      </c>
    </row>
    <row r="5713" spans="1:8">
      <c r="A5713">
        <v>6260</v>
      </c>
      <c r="B5713" t="s">
        <v>561</v>
      </c>
      <c r="C5713">
        <v>115</v>
      </c>
      <c r="D5713" t="s">
        <v>1102</v>
      </c>
      <c r="E5713">
        <v>1143</v>
      </c>
      <c r="F5713" s="48" t="str">
        <f t="shared" si="89"/>
        <v>Tỉnh Lâm ĐồngHuyện Di LinhXã Đinh Trang Thượng</v>
      </c>
      <c r="G5713" t="s">
        <v>5109</v>
      </c>
      <c r="H5713">
        <v>4464</v>
      </c>
    </row>
    <row r="5714" spans="1:8">
      <c r="A5714">
        <v>6261</v>
      </c>
      <c r="B5714" t="s">
        <v>561</v>
      </c>
      <c r="C5714">
        <v>115</v>
      </c>
      <c r="D5714" t="s">
        <v>1102</v>
      </c>
      <c r="E5714">
        <v>1143</v>
      </c>
      <c r="F5714" s="48" t="str">
        <f t="shared" si="89"/>
        <v>Tỉnh Lâm ĐồngHuyện Di LinhXã Bảo Thuận</v>
      </c>
      <c r="G5714" t="s">
        <v>5110</v>
      </c>
      <c r="H5714">
        <v>4465</v>
      </c>
    </row>
    <row r="5715" spans="1:8">
      <c r="A5715">
        <v>6262</v>
      </c>
      <c r="B5715" t="s">
        <v>561</v>
      </c>
      <c r="C5715">
        <v>115</v>
      </c>
      <c r="D5715" t="s">
        <v>1102</v>
      </c>
      <c r="E5715">
        <v>1143</v>
      </c>
      <c r="F5715" s="48" t="str">
        <f t="shared" si="89"/>
        <v>Tỉnh Lâm ĐồngHuyện Di LinhXã Tân Thượng</v>
      </c>
      <c r="G5715" t="s">
        <v>1514</v>
      </c>
      <c r="H5715">
        <v>4466</v>
      </c>
    </row>
    <row r="5716" spans="1:8">
      <c r="A5716">
        <v>6263</v>
      </c>
      <c r="B5716" t="s">
        <v>561</v>
      </c>
      <c r="C5716">
        <v>115</v>
      </c>
      <c r="D5716" t="s">
        <v>1102</v>
      </c>
      <c r="E5716">
        <v>1143</v>
      </c>
      <c r="F5716" s="48" t="str">
        <f t="shared" si="89"/>
        <v>Tỉnh Lâm ĐồngHuyện Di LinhXã Hòa Trung</v>
      </c>
      <c r="G5716" t="s">
        <v>5111</v>
      </c>
      <c r="H5716">
        <v>4467</v>
      </c>
    </row>
    <row r="5717" spans="1:8">
      <c r="A5717">
        <v>6264</v>
      </c>
      <c r="B5717" t="s">
        <v>561</v>
      </c>
      <c r="C5717">
        <v>115</v>
      </c>
      <c r="D5717" t="s">
        <v>1102</v>
      </c>
      <c r="E5717">
        <v>1143</v>
      </c>
      <c r="F5717" s="48" t="str">
        <f t="shared" si="89"/>
        <v>Tỉnh Lâm ĐồngHuyện Di LinhThị trấn Di Linh</v>
      </c>
      <c r="G5717" t="s">
        <v>5112</v>
      </c>
      <c r="H5717">
        <v>4468</v>
      </c>
    </row>
    <row r="5718" spans="1:8">
      <c r="A5718">
        <v>6265</v>
      </c>
      <c r="B5718" t="s">
        <v>561</v>
      </c>
      <c r="C5718">
        <v>115</v>
      </c>
      <c r="D5718" t="s">
        <v>1102</v>
      </c>
      <c r="E5718">
        <v>1143</v>
      </c>
      <c r="F5718" s="48" t="str">
        <f t="shared" si="89"/>
        <v>Tỉnh Lâm ĐồngHuyện Di LinhXã Đinh Trang Hòa</v>
      </c>
      <c r="G5718" t="s">
        <v>5113</v>
      </c>
      <c r="H5718">
        <v>4469</v>
      </c>
    </row>
    <row r="5719" spans="1:8">
      <c r="A5719">
        <v>6266</v>
      </c>
      <c r="B5719" t="s">
        <v>561</v>
      </c>
      <c r="C5719">
        <v>115</v>
      </c>
      <c r="D5719" t="s">
        <v>1102</v>
      </c>
      <c r="E5719">
        <v>1143</v>
      </c>
      <c r="F5719" s="48" t="str">
        <f t="shared" si="89"/>
        <v>Tỉnh Lâm ĐồngHuyện Di LinhXã Tân Châu</v>
      </c>
      <c r="G5719" t="s">
        <v>3143</v>
      </c>
      <c r="H5719">
        <v>4470</v>
      </c>
    </row>
    <row r="5720" spans="1:8">
      <c r="A5720">
        <v>6267</v>
      </c>
      <c r="B5720" t="s">
        <v>561</v>
      </c>
      <c r="C5720">
        <v>115</v>
      </c>
      <c r="D5720" t="s">
        <v>1102</v>
      </c>
      <c r="E5720">
        <v>1143</v>
      </c>
      <c r="F5720" s="48" t="str">
        <f t="shared" si="89"/>
        <v>Tỉnh Lâm ĐồngHuyện Di LinhXã Liên Đầm</v>
      </c>
      <c r="G5720" t="s">
        <v>5114</v>
      </c>
      <c r="H5720">
        <v>4471</v>
      </c>
    </row>
    <row r="5721" spans="1:8">
      <c r="A5721">
        <v>6268</v>
      </c>
      <c r="B5721" t="s">
        <v>561</v>
      </c>
      <c r="C5721">
        <v>115</v>
      </c>
      <c r="D5721" t="s">
        <v>1102</v>
      </c>
      <c r="E5721">
        <v>1143</v>
      </c>
      <c r="F5721" s="48" t="str">
        <f t="shared" si="89"/>
        <v>Tỉnh Lâm ĐồngHuyện Di LinhXã Hòa Ninh</v>
      </c>
      <c r="G5721" t="s">
        <v>5115</v>
      </c>
      <c r="H5721">
        <v>4472</v>
      </c>
    </row>
    <row r="5722" spans="1:8">
      <c r="A5722">
        <v>6269</v>
      </c>
      <c r="B5722" t="s">
        <v>561</v>
      </c>
      <c r="C5722">
        <v>115</v>
      </c>
      <c r="D5722" t="s">
        <v>1102</v>
      </c>
      <c r="E5722">
        <v>1143</v>
      </c>
      <c r="F5722" s="48" t="str">
        <f t="shared" si="89"/>
        <v>Tỉnh Lâm ĐồngHuyện Di LinhXã Gung Ré</v>
      </c>
      <c r="G5722" t="s">
        <v>5116</v>
      </c>
      <c r="H5722">
        <v>4473</v>
      </c>
    </row>
    <row r="5723" spans="1:8">
      <c r="A5723">
        <v>6270</v>
      </c>
      <c r="B5723" t="s">
        <v>561</v>
      </c>
      <c r="C5723">
        <v>115</v>
      </c>
      <c r="D5723" t="s">
        <v>1102</v>
      </c>
      <c r="E5723">
        <v>1143</v>
      </c>
      <c r="F5723" s="48" t="str">
        <f t="shared" si="89"/>
        <v>Tỉnh Lâm ĐồngHuyện Di LinhXã Đinh Lạc</v>
      </c>
      <c r="G5723" t="s">
        <v>5117</v>
      </c>
      <c r="H5723">
        <v>4474</v>
      </c>
    </row>
    <row r="5724" spans="1:8">
      <c r="A5724">
        <v>6271</v>
      </c>
      <c r="B5724" t="s">
        <v>561</v>
      </c>
      <c r="C5724">
        <v>115</v>
      </c>
      <c r="D5724" t="s">
        <v>1102</v>
      </c>
      <c r="E5724">
        <v>1143</v>
      </c>
      <c r="F5724" s="48" t="str">
        <f t="shared" si="89"/>
        <v>Tỉnh Lâm ĐồngHuyện Di LinhXã Hòa Bắc</v>
      </c>
      <c r="G5724" t="s">
        <v>5118</v>
      </c>
      <c r="H5724">
        <v>4475</v>
      </c>
    </row>
    <row r="5725" spans="1:8">
      <c r="A5725">
        <v>6272</v>
      </c>
      <c r="B5725" t="s">
        <v>561</v>
      </c>
      <c r="C5725">
        <v>115</v>
      </c>
      <c r="D5725" t="s">
        <v>1102</v>
      </c>
      <c r="E5725">
        <v>1143</v>
      </c>
      <c r="F5725" s="48" t="str">
        <f t="shared" si="89"/>
        <v>Tỉnh Lâm ĐồngHuyện Di LinhXã Tân Lâm</v>
      </c>
      <c r="G5725" t="s">
        <v>5119</v>
      </c>
      <c r="H5725">
        <v>4476</v>
      </c>
    </row>
    <row r="5726" spans="1:8">
      <c r="A5726">
        <v>6273</v>
      </c>
      <c r="B5726" t="s">
        <v>561</v>
      </c>
      <c r="C5726">
        <v>115</v>
      </c>
      <c r="D5726" t="s">
        <v>1102</v>
      </c>
      <c r="E5726">
        <v>1143</v>
      </c>
      <c r="F5726" s="48" t="str">
        <f t="shared" si="89"/>
        <v>Tỉnh Lâm ĐồngHuyện Di LinhXã Tam Bố</v>
      </c>
      <c r="G5726" t="s">
        <v>5120</v>
      </c>
      <c r="H5726">
        <v>4477</v>
      </c>
    </row>
    <row r="5727" spans="1:8">
      <c r="A5727">
        <v>6274</v>
      </c>
      <c r="B5727" t="s">
        <v>561</v>
      </c>
      <c r="C5727">
        <v>115</v>
      </c>
      <c r="D5727" t="s">
        <v>1102</v>
      </c>
      <c r="E5727">
        <v>1143</v>
      </c>
      <c r="F5727" s="48" t="str">
        <f t="shared" si="89"/>
        <v>Tỉnh Lâm ĐồngHuyện Di LinhXã Gia Hiệp</v>
      </c>
      <c r="G5727" t="s">
        <v>5121</v>
      </c>
      <c r="H5727">
        <v>4478</v>
      </c>
    </row>
    <row r="5728" spans="1:8">
      <c r="A5728">
        <v>6275</v>
      </c>
      <c r="B5728" t="s">
        <v>561</v>
      </c>
      <c r="C5728">
        <v>115</v>
      </c>
      <c r="D5728" t="s">
        <v>1102</v>
      </c>
      <c r="E5728">
        <v>1143</v>
      </c>
      <c r="F5728" s="48" t="str">
        <f t="shared" si="89"/>
        <v>Tỉnh Lâm ĐồngHuyện Di LinhXã Tân Nghĩa</v>
      </c>
      <c r="G5728" t="s">
        <v>3895</v>
      </c>
      <c r="H5728">
        <v>4479</v>
      </c>
    </row>
    <row r="5729" spans="1:8">
      <c r="A5729">
        <v>6276</v>
      </c>
      <c r="B5729" t="s">
        <v>561</v>
      </c>
      <c r="C5729">
        <v>115</v>
      </c>
      <c r="D5729" t="s">
        <v>1102</v>
      </c>
      <c r="E5729">
        <v>1143</v>
      </c>
      <c r="F5729" s="48" t="str">
        <f t="shared" si="89"/>
        <v>Tỉnh Lâm ĐồngHuyện Di LinhXã Gia Bắc</v>
      </c>
      <c r="G5729" t="s">
        <v>5122</v>
      </c>
      <c r="H5729">
        <v>4480</v>
      </c>
    </row>
    <row r="5730" spans="1:8">
      <c r="A5730">
        <v>6277</v>
      </c>
      <c r="B5730" t="s">
        <v>561</v>
      </c>
      <c r="C5730">
        <v>115</v>
      </c>
      <c r="D5730" t="s">
        <v>1102</v>
      </c>
      <c r="E5730">
        <v>1143</v>
      </c>
      <c r="F5730" s="48" t="str">
        <f t="shared" si="89"/>
        <v>Tỉnh Lâm ĐồngHuyện Di LinhXã Sơn Điền</v>
      </c>
      <c r="G5730" t="s">
        <v>5123</v>
      </c>
      <c r="H5730">
        <v>4481</v>
      </c>
    </row>
    <row r="5731" spans="1:8">
      <c r="A5731">
        <v>6278</v>
      </c>
      <c r="B5731" t="s">
        <v>561</v>
      </c>
      <c r="C5731">
        <v>115</v>
      </c>
      <c r="D5731" t="s">
        <v>1102</v>
      </c>
      <c r="E5731">
        <v>1143</v>
      </c>
      <c r="F5731" s="48" t="str">
        <f t="shared" si="89"/>
        <v>Tỉnh Lâm ĐồngHuyện Di LinhXã Hòa Nam</v>
      </c>
      <c r="G5731" t="s">
        <v>3468</v>
      </c>
      <c r="H5731">
        <v>4482</v>
      </c>
    </row>
    <row r="5732" spans="1:8">
      <c r="A5732">
        <v>6279</v>
      </c>
      <c r="B5732" t="s">
        <v>561</v>
      </c>
      <c r="C5732">
        <v>115</v>
      </c>
      <c r="D5732" t="s">
        <v>1104</v>
      </c>
      <c r="E5732">
        <v>1146</v>
      </c>
      <c r="F5732" s="48" t="str">
        <f t="shared" si="89"/>
        <v>Tỉnh Lâm ĐồngHuyện Đạ TẻhXã An Nhơn</v>
      </c>
      <c r="G5732" t="s">
        <v>5124</v>
      </c>
      <c r="H5732">
        <v>4483</v>
      </c>
    </row>
    <row r="5733" spans="1:8">
      <c r="A5733">
        <v>6280</v>
      </c>
      <c r="B5733" t="s">
        <v>561</v>
      </c>
      <c r="C5733">
        <v>115</v>
      </c>
      <c r="D5733" t="s">
        <v>1104</v>
      </c>
      <c r="E5733">
        <v>1146</v>
      </c>
      <c r="F5733" s="48" t="str">
        <f t="shared" si="89"/>
        <v>Tỉnh Lâm ĐồngHuyện Đạ TẻhXã Đạ Pal</v>
      </c>
      <c r="G5733" t="s">
        <v>5125</v>
      </c>
      <c r="H5733">
        <v>4484</v>
      </c>
    </row>
    <row r="5734" spans="1:8">
      <c r="A5734">
        <v>6281</v>
      </c>
      <c r="B5734" t="s">
        <v>561</v>
      </c>
      <c r="C5734">
        <v>115</v>
      </c>
      <c r="D5734" t="s">
        <v>1104</v>
      </c>
      <c r="E5734">
        <v>1146</v>
      </c>
      <c r="F5734" s="48" t="str">
        <f t="shared" si="89"/>
        <v>Tỉnh Lâm ĐồngHuyện Đạ TẻhXã Mỹ Đức</v>
      </c>
      <c r="G5734" t="s">
        <v>2261</v>
      </c>
      <c r="H5734">
        <v>4485</v>
      </c>
    </row>
    <row r="5735" spans="1:8">
      <c r="A5735">
        <v>6282</v>
      </c>
      <c r="B5735" t="s">
        <v>561</v>
      </c>
      <c r="C5735">
        <v>115</v>
      </c>
      <c r="D5735" t="s">
        <v>1104</v>
      </c>
      <c r="E5735">
        <v>1146</v>
      </c>
      <c r="F5735" s="48" t="str">
        <f t="shared" si="89"/>
        <v>Tỉnh Lâm ĐồngHuyện Đạ TẻhXã Triệu Hải</v>
      </c>
      <c r="G5735" t="s">
        <v>5126</v>
      </c>
      <c r="H5735">
        <v>4486</v>
      </c>
    </row>
    <row r="5736" spans="1:8">
      <c r="A5736">
        <v>6283</v>
      </c>
      <c r="B5736" t="s">
        <v>561</v>
      </c>
      <c r="C5736">
        <v>115</v>
      </c>
      <c r="D5736" t="s">
        <v>1104</v>
      </c>
      <c r="E5736">
        <v>1146</v>
      </c>
      <c r="F5736" s="48" t="str">
        <f t="shared" si="89"/>
        <v>Tỉnh Lâm ĐồngHuyện Đạ TẻhXã Quảng Trị</v>
      </c>
      <c r="G5736" t="s">
        <v>5127</v>
      </c>
      <c r="H5736">
        <v>4487</v>
      </c>
    </row>
    <row r="5737" spans="1:8">
      <c r="A5737">
        <v>6284</v>
      </c>
      <c r="B5737" t="s">
        <v>561</v>
      </c>
      <c r="C5737">
        <v>115</v>
      </c>
      <c r="D5737" t="s">
        <v>1104</v>
      </c>
      <c r="E5737">
        <v>1146</v>
      </c>
      <c r="F5737" s="48" t="str">
        <f t="shared" si="89"/>
        <v>Tỉnh Lâm ĐồngHuyện Đạ TẻhThị trấn Đạ Tẻh</v>
      </c>
      <c r="G5737" t="s">
        <v>5128</v>
      </c>
      <c r="H5737">
        <v>4488</v>
      </c>
    </row>
    <row r="5738" spans="1:8">
      <c r="A5738">
        <v>6285</v>
      </c>
      <c r="B5738" t="s">
        <v>561</v>
      </c>
      <c r="C5738">
        <v>115</v>
      </c>
      <c r="D5738" t="s">
        <v>1104</v>
      </c>
      <c r="E5738">
        <v>1146</v>
      </c>
      <c r="F5738" s="48" t="str">
        <f t="shared" si="89"/>
        <v>Tỉnh Lâm ĐồngHuyện Đạ TẻhXã Hà Đông</v>
      </c>
      <c r="G5738" t="s">
        <v>4875</v>
      </c>
      <c r="H5738">
        <v>4489</v>
      </c>
    </row>
    <row r="5739" spans="1:8">
      <c r="A5739">
        <v>6286</v>
      </c>
      <c r="B5739" t="s">
        <v>561</v>
      </c>
      <c r="C5739">
        <v>115</v>
      </c>
      <c r="D5739" t="s">
        <v>1104</v>
      </c>
      <c r="E5739">
        <v>1146</v>
      </c>
      <c r="F5739" s="48" t="str">
        <f t="shared" si="89"/>
        <v>Tỉnh Lâm ĐồngHuyện Đạ TẻhXã Hương Lâm</v>
      </c>
      <c r="G5739" t="s">
        <v>4551</v>
      </c>
      <c r="H5739">
        <v>4490</v>
      </c>
    </row>
    <row r="5740" spans="1:8">
      <c r="A5740">
        <v>6287</v>
      </c>
      <c r="B5740" t="s">
        <v>561</v>
      </c>
      <c r="C5740">
        <v>115</v>
      </c>
      <c r="D5740" t="s">
        <v>1104</v>
      </c>
      <c r="E5740">
        <v>1146</v>
      </c>
      <c r="F5740" s="48" t="str">
        <f t="shared" si="89"/>
        <v>Tỉnh Lâm ĐồngHuyện Đạ TẻhXã Đạ Lây</v>
      </c>
      <c r="G5740" t="s">
        <v>5129</v>
      </c>
      <c r="H5740">
        <v>4491</v>
      </c>
    </row>
    <row r="5741" spans="1:8">
      <c r="A5741">
        <v>6288</v>
      </c>
      <c r="B5741" t="s">
        <v>561</v>
      </c>
      <c r="C5741">
        <v>115</v>
      </c>
      <c r="D5741" t="s">
        <v>1104</v>
      </c>
      <c r="E5741">
        <v>1146</v>
      </c>
      <c r="F5741" s="48" t="str">
        <f t="shared" si="89"/>
        <v>Tỉnh Lâm ĐồngHuyện Đạ TẻhXã Quốc Oai</v>
      </c>
      <c r="G5741" t="s">
        <v>5130</v>
      </c>
      <c r="H5741">
        <v>4492</v>
      </c>
    </row>
    <row r="5742" spans="1:8">
      <c r="A5742">
        <v>6289</v>
      </c>
      <c r="B5742" t="s">
        <v>561</v>
      </c>
      <c r="C5742">
        <v>115</v>
      </c>
      <c r="D5742" t="s">
        <v>1104</v>
      </c>
      <c r="E5742">
        <v>1146</v>
      </c>
      <c r="F5742" s="48" t="str">
        <f t="shared" si="89"/>
        <v>Tỉnh Lâm ĐồngHuyện Đạ TẻhXã Đạ Kho</v>
      </c>
      <c r="G5742" t="s">
        <v>5131</v>
      </c>
      <c r="H5742">
        <v>4493</v>
      </c>
    </row>
    <row r="5743" spans="1:8">
      <c r="A5743">
        <v>6290</v>
      </c>
      <c r="B5743" t="s">
        <v>561</v>
      </c>
      <c r="C5743">
        <v>115</v>
      </c>
      <c r="D5743" t="s">
        <v>1098</v>
      </c>
      <c r="E5743">
        <v>1139</v>
      </c>
      <c r="F5743" s="48" t="str">
        <f t="shared" si="89"/>
        <v>Tỉnh Lâm ĐồngHuyện Lạc DươngXã Lát</v>
      </c>
      <c r="G5743" t="s">
        <v>5132</v>
      </c>
      <c r="H5743">
        <v>4494</v>
      </c>
    </row>
    <row r="5744" spans="1:8">
      <c r="A5744">
        <v>6291</v>
      </c>
      <c r="B5744" t="s">
        <v>561</v>
      </c>
      <c r="C5744">
        <v>115</v>
      </c>
      <c r="D5744" t="s">
        <v>1098</v>
      </c>
      <c r="E5744">
        <v>1139</v>
      </c>
      <c r="F5744" s="48" t="str">
        <f t="shared" si="89"/>
        <v>Tỉnh Lâm ĐồngHuyện Lạc DươngThị trấn Lạc Dương</v>
      </c>
      <c r="G5744" t="s">
        <v>5133</v>
      </c>
      <c r="H5744">
        <v>4495</v>
      </c>
    </row>
    <row r="5745" spans="1:8">
      <c r="A5745">
        <v>6292</v>
      </c>
      <c r="B5745" t="s">
        <v>561</v>
      </c>
      <c r="C5745">
        <v>115</v>
      </c>
      <c r="D5745" t="s">
        <v>1098</v>
      </c>
      <c r="E5745">
        <v>1139</v>
      </c>
      <c r="F5745" s="48" t="str">
        <f t="shared" si="89"/>
        <v>Tỉnh Lâm ĐồngHuyện Lạc DươngXã Đạ Nhim</v>
      </c>
      <c r="G5745" t="s">
        <v>5134</v>
      </c>
      <c r="H5745">
        <v>4496</v>
      </c>
    </row>
    <row r="5746" spans="1:8">
      <c r="A5746">
        <v>6293</v>
      </c>
      <c r="B5746" t="s">
        <v>561</v>
      </c>
      <c r="C5746">
        <v>115</v>
      </c>
      <c r="D5746" t="s">
        <v>1098</v>
      </c>
      <c r="E5746">
        <v>1139</v>
      </c>
      <c r="F5746" s="48" t="str">
        <f t="shared" si="89"/>
        <v>Tỉnh Lâm ĐồngHuyện Lạc DươngXã Đạ Sar</v>
      </c>
      <c r="G5746" t="s">
        <v>5135</v>
      </c>
      <c r="H5746">
        <v>4497</v>
      </c>
    </row>
    <row r="5747" spans="1:8">
      <c r="A5747">
        <v>6294</v>
      </c>
      <c r="B5747" t="s">
        <v>561</v>
      </c>
      <c r="C5747">
        <v>115</v>
      </c>
      <c r="D5747" t="s">
        <v>1098</v>
      </c>
      <c r="E5747">
        <v>1139</v>
      </c>
      <c r="F5747" s="48" t="str">
        <f t="shared" si="89"/>
        <v>Tỉnh Lâm ĐồngHuyện Lạc DươngXã Đưng KNớ</v>
      </c>
      <c r="G5747" t="s">
        <v>5136</v>
      </c>
      <c r="H5747">
        <v>4498</v>
      </c>
    </row>
    <row r="5748" spans="1:8">
      <c r="A5748">
        <v>6295</v>
      </c>
      <c r="B5748" t="s">
        <v>561</v>
      </c>
      <c r="C5748">
        <v>115</v>
      </c>
      <c r="D5748" t="s">
        <v>1098</v>
      </c>
      <c r="E5748">
        <v>1139</v>
      </c>
      <c r="F5748" s="48" t="str">
        <f t="shared" si="89"/>
        <v>Tỉnh Lâm ĐồngHuyện Lạc DươngXã Đạ Chais</v>
      </c>
      <c r="G5748" t="s">
        <v>5137</v>
      </c>
      <c r="H5748">
        <v>4499</v>
      </c>
    </row>
    <row r="5749" spans="1:8">
      <c r="A5749">
        <v>6296</v>
      </c>
      <c r="B5749" t="s">
        <v>561</v>
      </c>
      <c r="C5749">
        <v>115</v>
      </c>
      <c r="D5749" t="s">
        <v>1106</v>
      </c>
      <c r="E5749">
        <v>1148</v>
      </c>
      <c r="F5749" s="48" t="str">
        <f t="shared" si="89"/>
        <v>Tỉnh Lâm ĐồngHuyện Đam RôngXã Đạ Rsal</v>
      </c>
      <c r="G5749" t="s">
        <v>5138</v>
      </c>
      <c r="H5749">
        <v>4500</v>
      </c>
    </row>
    <row r="5750" spans="1:8">
      <c r="A5750">
        <v>6297</v>
      </c>
      <c r="B5750" t="s">
        <v>561</v>
      </c>
      <c r="C5750">
        <v>115</v>
      </c>
      <c r="D5750" t="s">
        <v>1106</v>
      </c>
      <c r="E5750">
        <v>1148</v>
      </c>
      <c r="F5750" s="48" t="str">
        <f t="shared" si="89"/>
        <v>Tỉnh Lâm ĐồngHuyện Đam RôngXã Liêng S'Roin</v>
      </c>
      <c r="G5750" t="s">
        <v>5139</v>
      </c>
      <c r="H5750">
        <v>4501</v>
      </c>
    </row>
    <row r="5751" spans="1:8">
      <c r="A5751">
        <v>6298</v>
      </c>
      <c r="B5751" t="s">
        <v>561</v>
      </c>
      <c r="C5751">
        <v>115</v>
      </c>
      <c r="D5751" t="s">
        <v>1106</v>
      </c>
      <c r="E5751">
        <v>1148</v>
      </c>
      <c r="F5751" s="48" t="str">
        <f t="shared" si="89"/>
        <v>Tỉnh Lâm ĐồngHuyện Đam RôngXã Đạ Long</v>
      </c>
      <c r="G5751" t="s">
        <v>5140</v>
      </c>
      <c r="H5751">
        <v>4502</v>
      </c>
    </row>
    <row r="5752" spans="1:8">
      <c r="A5752">
        <v>6299</v>
      </c>
      <c r="B5752" t="s">
        <v>561</v>
      </c>
      <c r="C5752">
        <v>115</v>
      </c>
      <c r="D5752" t="s">
        <v>1106</v>
      </c>
      <c r="E5752">
        <v>1148</v>
      </c>
      <c r="F5752" s="48" t="str">
        <f t="shared" si="89"/>
        <v>Tỉnh Lâm ĐồngHuyện Đam RôngXã Đạ M'Rong</v>
      </c>
      <c r="G5752" t="s">
        <v>5141</v>
      </c>
      <c r="H5752">
        <v>4503</v>
      </c>
    </row>
    <row r="5753" spans="1:8">
      <c r="A5753">
        <v>6300</v>
      </c>
      <c r="B5753" t="s">
        <v>561</v>
      </c>
      <c r="C5753">
        <v>115</v>
      </c>
      <c r="D5753" t="s">
        <v>1106</v>
      </c>
      <c r="E5753">
        <v>1148</v>
      </c>
      <c r="F5753" s="48" t="str">
        <f t="shared" si="89"/>
        <v>Tỉnh Lâm ĐồngHuyện Đam RôngXã Đạ Tông</v>
      </c>
      <c r="G5753" t="s">
        <v>5142</v>
      </c>
      <c r="H5753">
        <v>4504</v>
      </c>
    </row>
    <row r="5754" spans="1:8">
      <c r="A5754">
        <v>6301</v>
      </c>
      <c r="B5754" t="s">
        <v>561</v>
      </c>
      <c r="C5754">
        <v>115</v>
      </c>
      <c r="D5754" t="s">
        <v>1106</v>
      </c>
      <c r="E5754">
        <v>1148</v>
      </c>
      <c r="F5754" s="48" t="str">
        <f t="shared" si="89"/>
        <v>Tỉnh Lâm ĐồngHuyện Đam RôngXã Phi Liêng</v>
      </c>
      <c r="G5754" t="s">
        <v>5143</v>
      </c>
      <c r="H5754">
        <v>4505</v>
      </c>
    </row>
    <row r="5755" spans="1:8">
      <c r="A5755">
        <v>6302</v>
      </c>
      <c r="B5755" t="s">
        <v>561</v>
      </c>
      <c r="C5755">
        <v>115</v>
      </c>
      <c r="D5755" t="s">
        <v>1106</v>
      </c>
      <c r="E5755">
        <v>1148</v>
      </c>
      <c r="F5755" s="48" t="str">
        <f t="shared" si="89"/>
        <v>Tỉnh Lâm ĐồngHuyện Đam RôngXã Đạ KNàng</v>
      </c>
      <c r="G5755" t="s">
        <v>5144</v>
      </c>
      <c r="H5755">
        <v>4506</v>
      </c>
    </row>
    <row r="5756" spans="1:8">
      <c r="A5756">
        <v>6303</v>
      </c>
      <c r="B5756" t="s">
        <v>561</v>
      </c>
      <c r="C5756">
        <v>115</v>
      </c>
      <c r="D5756" t="s">
        <v>1106</v>
      </c>
      <c r="E5756">
        <v>1148</v>
      </c>
      <c r="F5756" s="48" t="str">
        <f t="shared" si="89"/>
        <v>Tỉnh Lâm ĐồngHuyện Đam RôngXã Rô Men</v>
      </c>
      <c r="G5756" t="s">
        <v>5145</v>
      </c>
      <c r="H5756">
        <v>4507</v>
      </c>
    </row>
    <row r="5757" spans="1:8">
      <c r="A5757">
        <v>6304</v>
      </c>
      <c r="B5757" t="s">
        <v>561</v>
      </c>
      <c r="C5757">
        <v>115</v>
      </c>
      <c r="D5757" t="s">
        <v>1105</v>
      </c>
      <c r="E5757">
        <v>1147</v>
      </c>
      <c r="F5757" s="48" t="str">
        <f t="shared" si="89"/>
        <v>Tỉnh Lâm ĐồngHuyện Cát TiênXã Phước Cát 2</v>
      </c>
      <c r="G5757" t="s">
        <v>5146</v>
      </c>
      <c r="H5757">
        <v>4508</v>
      </c>
    </row>
    <row r="5758" spans="1:8">
      <c r="A5758">
        <v>6305</v>
      </c>
      <c r="B5758" t="s">
        <v>561</v>
      </c>
      <c r="C5758">
        <v>115</v>
      </c>
      <c r="D5758" t="s">
        <v>1105</v>
      </c>
      <c r="E5758">
        <v>1147</v>
      </c>
      <c r="F5758" s="48" t="str">
        <f t="shared" si="89"/>
        <v>Tỉnh Lâm ĐồngHuyện Cát TiênXã Gia Viễn</v>
      </c>
      <c r="G5758" t="s">
        <v>5147</v>
      </c>
      <c r="H5758">
        <v>4509</v>
      </c>
    </row>
    <row r="5759" spans="1:8">
      <c r="A5759">
        <v>6306</v>
      </c>
      <c r="B5759" t="s">
        <v>561</v>
      </c>
      <c r="C5759">
        <v>115</v>
      </c>
      <c r="D5759" t="s">
        <v>1105</v>
      </c>
      <c r="E5759">
        <v>1147</v>
      </c>
      <c r="F5759" s="48" t="str">
        <f t="shared" si="89"/>
        <v>Tỉnh Lâm ĐồngHuyện Cát TiênXã Phước Cát 1</v>
      </c>
      <c r="G5759" t="s">
        <v>5148</v>
      </c>
      <c r="H5759">
        <v>4510</v>
      </c>
    </row>
    <row r="5760" spans="1:8">
      <c r="A5760">
        <v>6307</v>
      </c>
      <c r="B5760" t="s">
        <v>561</v>
      </c>
      <c r="C5760">
        <v>115</v>
      </c>
      <c r="D5760" t="s">
        <v>1105</v>
      </c>
      <c r="E5760">
        <v>1147</v>
      </c>
      <c r="F5760" s="48" t="str">
        <f t="shared" si="89"/>
        <v>Tỉnh Lâm ĐồngHuyện Cát TiênXã Nam Ninh</v>
      </c>
      <c r="G5760" t="s">
        <v>5149</v>
      </c>
      <c r="H5760">
        <v>4511</v>
      </c>
    </row>
    <row r="5761" spans="1:8">
      <c r="A5761">
        <v>6308</v>
      </c>
      <c r="B5761" t="s">
        <v>561</v>
      </c>
      <c r="C5761">
        <v>115</v>
      </c>
      <c r="D5761" t="s">
        <v>1105</v>
      </c>
      <c r="E5761">
        <v>1147</v>
      </c>
      <c r="F5761" s="48" t="str">
        <f t="shared" si="89"/>
        <v>Tỉnh Lâm ĐồngHuyện Cát TiênThị trấn Đồng Nai</v>
      </c>
      <c r="G5761" t="s">
        <v>5150</v>
      </c>
      <c r="H5761">
        <v>4512</v>
      </c>
    </row>
    <row r="5762" spans="1:8">
      <c r="A5762">
        <v>6309</v>
      </c>
      <c r="B5762" t="s">
        <v>561</v>
      </c>
      <c r="C5762">
        <v>115</v>
      </c>
      <c r="D5762" t="s">
        <v>1105</v>
      </c>
      <c r="E5762">
        <v>1147</v>
      </c>
      <c r="F5762" s="48" t="str">
        <f t="shared" ref="F5762:F5825" si="90">B5762&amp;D5762&amp;G5762</f>
        <v>Tỉnh Lâm ĐồngHuyện Cát TiênXã Tư Nghĩa</v>
      </c>
      <c r="G5762" t="s">
        <v>5151</v>
      </c>
      <c r="H5762">
        <v>4513</v>
      </c>
    </row>
    <row r="5763" spans="1:8">
      <c r="A5763">
        <v>6310</v>
      </c>
      <c r="B5763" t="s">
        <v>561</v>
      </c>
      <c r="C5763">
        <v>115</v>
      </c>
      <c r="D5763" t="s">
        <v>1105</v>
      </c>
      <c r="E5763">
        <v>1147</v>
      </c>
      <c r="F5763" s="48" t="str">
        <f t="shared" si="90"/>
        <v>Tỉnh Lâm ĐồngHuyện Cát TiênXã Mỹ Lâm</v>
      </c>
      <c r="G5763" t="s">
        <v>5152</v>
      </c>
      <c r="H5763">
        <v>4514</v>
      </c>
    </row>
    <row r="5764" spans="1:8">
      <c r="A5764">
        <v>6311</v>
      </c>
      <c r="B5764" t="s">
        <v>561</v>
      </c>
      <c r="C5764">
        <v>115</v>
      </c>
      <c r="D5764" t="s">
        <v>1105</v>
      </c>
      <c r="E5764">
        <v>1147</v>
      </c>
      <c r="F5764" s="48" t="str">
        <f t="shared" si="90"/>
        <v>Tỉnh Lâm ĐồngHuyện Cát TiênXã Đồng Nai Thượng</v>
      </c>
      <c r="G5764" t="s">
        <v>5153</v>
      </c>
      <c r="H5764">
        <v>4515</v>
      </c>
    </row>
    <row r="5765" spans="1:8">
      <c r="A5765">
        <v>6312</v>
      </c>
      <c r="B5765" t="s">
        <v>561</v>
      </c>
      <c r="C5765">
        <v>115</v>
      </c>
      <c r="D5765" t="s">
        <v>1105</v>
      </c>
      <c r="E5765">
        <v>1147</v>
      </c>
      <c r="F5765" s="48" t="str">
        <f t="shared" si="90"/>
        <v>Tỉnh Lâm ĐồngHuyện Cát TiênXã Quảng Ngãi</v>
      </c>
      <c r="G5765" t="s">
        <v>5154</v>
      </c>
      <c r="H5765">
        <v>4516</v>
      </c>
    </row>
    <row r="5766" spans="1:8">
      <c r="A5766">
        <v>6313</v>
      </c>
      <c r="B5766" t="s">
        <v>561</v>
      </c>
      <c r="C5766">
        <v>115</v>
      </c>
      <c r="D5766" t="s">
        <v>1105</v>
      </c>
      <c r="E5766">
        <v>1147</v>
      </c>
      <c r="F5766" s="48" t="str">
        <f t="shared" si="90"/>
        <v>Tỉnh Lâm ĐồngHuyện Cát TiênXã Tiên Hoàng</v>
      </c>
      <c r="G5766" t="s">
        <v>5155</v>
      </c>
      <c r="H5766">
        <v>4517</v>
      </c>
    </row>
    <row r="5767" spans="1:8">
      <c r="A5767">
        <v>6314</v>
      </c>
      <c r="B5767" t="s">
        <v>561</v>
      </c>
      <c r="C5767">
        <v>115</v>
      </c>
      <c r="D5767" t="s">
        <v>1105</v>
      </c>
      <c r="E5767">
        <v>1147</v>
      </c>
      <c r="F5767" s="48" t="str">
        <f t="shared" si="90"/>
        <v>Tỉnh Lâm ĐồngHuyện Cát TiênXã Phú Mỹ</v>
      </c>
      <c r="G5767" t="s">
        <v>3099</v>
      </c>
      <c r="H5767">
        <v>4518</v>
      </c>
    </row>
    <row r="5768" spans="1:8">
      <c r="A5768">
        <v>6315</v>
      </c>
      <c r="B5768" t="s">
        <v>561</v>
      </c>
      <c r="C5768">
        <v>115</v>
      </c>
      <c r="D5768" t="s">
        <v>1105</v>
      </c>
      <c r="E5768">
        <v>1147</v>
      </c>
      <c r="F5768" s="48" t="str">
        <f t="shared" si="90"/>
        <v>Tỉnh Lâm ĐồngHuyện Cát TiênXã Đức Phổ</v>
      </c>
      <c r="G5768" t="s">
        <v>5156</v>
      </c>
      <c r="H5768">
        <v>4519</v>
      </c>
    </row>
    <row r="5769" spans="1:8">
      <c r="A5769">
        <v>6316</v>
      </c>
      <c r="B5769" t="s">
        <v>561</v>
      </c>
      <c r="C5769">
        <v>115</v>
      </c>
      <c r="D5769" t="s">
        <v>1097</v>
      </c>
      <c r="E5769">
        <v>1138</v>
      </c>
      <c r="F5769" s="48" t="str">
        <f t="shared" si="90"/>
        <v>Tỉnh Lâm ĐồngThành phố Bảo LộcPhường Lộc Phát</v>
      </c>
      <c r="G5769" t="s">
        <v>5157</v>
      </c>
      <c r="H5769">
        <v>4520</v>
      </c>
    </row>
    <row r="5770" spans="1:8">
      <c r="A5770">
        <v>6317</v>
      </c>
      <c r="B5770" t="s">
        <v>561</v>
      </c>
      <c r="C5770">
        <v>115</v>
      </c>
      <c r="D5770" t="s">
        <v>1097</v>
      </c>
      <c r="E5770">
        <v>1138</v>
      </c>
      <c r="F5770" s="48" t="str">
        <f t="shared" si="90"/>
        <v>Tỉnh Lâm ĐồngThành phố Bảo LộcXã Lộc Nga</v>
      </c>
      <c r="G5770" t="s">
        <v>5158</v>
      </c>
      <c r="H5770">
        <v>4521</v>
      </c>
    </row>
    <row r="5771" spans="1:8">
      <c r="A5771">
        <v>6318</v>
      </c>
      <c r="B5771" t="s">
        <v>561</v>
      </c>
      <c r="C5771">
        <v>115</v>
      </c>
      <c r="D5771" t="s">
        <v>1097</v>
      </c>
      <c r="E5771">
        <v>1138</v>
      </c>
      <c r="F5771" s="48" t="str">
        <f t="shared" si="90"/>
        <v>Tỉnh Lâm ĐồngThành phố Bảo LộcXã Lộc Thanh</v>
      </c>
      <c r="G5771" t="s">
        <v>5159</v>
      </c>
      <c r="H5771">
        <v>4522</v>
      </c>
    </row>
    <row r="5772" spans="1:8">
      <c r="A5772">
        <v>6319</v>
      </c>
      <c r="B5772" t="s">
        <v>561</v>
      </c>
      <c r="C5772">
        <v>115</v>
      </c>
      <c r="D5772" t="s">
        <v>1097</v>
      </c>
      <c r="E5772">
        <v>1138</v>
      </c>
      <c r="F5772" s="48" t="str">
        <f t="shared" si="90"/>
        <v>Tỉnh Lâm ĐồngThành phố Bảo LộcXã Đạm Bri</v>
      </c>
      <c r="G5772" t="s">
        <v>5160</v>
      </c>
      <c r="H5772">
        <v>4523</v>
      </c>
    </row>
    <row r="5773" spans="1:8">
      <c r="A5773">
        <v>6320</v>
      </c>
      <c r="B5773" t="s">
        <v>561</v>
      </c>
      <c r="C5773">
        <v>115</v>
      </c>
      <c r="D5773" t="s">
        <v>1097</v>
      </c>
      <c r="E5773">
        <v>1138</v>
      </c>
      <c r="F5773" s="48" t="str">
        <f t="shared" si="90"/>
        <v>Tỉnh Lâm ĐồngThành phố Bảo LộcPhường 2</v>
      </c>
      <c r="G5773" t="s">
        <v>3925</v>
      </c>
      <c r="H5773">
        <v>4524</v>
      </c>
    </row>
    <row r="5774" spans="1:8">
      <c r="A5774">
        <v>6321</v>
      </c>
      <c r="B5774" t="s">
        <v>561</v>
      </c>
      <c r="C5774">
        <v>115</v>
      </c>
      <c r="D5774" t="s">
        <v>1097</v>
      </c>
      <c r="E5774">
        <v>1138</v>
      </c>
      <c r="F5774" s="48" t="str">
        <f t="shared" si="90"/>
        <v>Tỉnh Lâm ĐồngThành phố Bảo LộcPhường B'lao</v>
      </c>
      <c r="G5774" t="s">
        <v>5161</v>
      </c>
      <c r="H5774">
        <v>4525</v>
      </c>
    </row>
    <row r="5775" spans="1:8">
      <c r="A5775">
        <v>6322</v>
      </c>
      <c r="B5775" t="s">
        <v>561</v>
      </c>
      <c r="C5775">
        <v>115</v>
      </c>
      <c r="D5775" t="s">
        <v>1097</v>
      </c>
      <c r="E5775">
        <v>1138</v>
      </c>
      <c r="F5775" s="48" t="str">
        <f t="shared" si="90"/>
        <v>Tỉnh Lâm ĐồngThành phố Bảo LộcXã Lộc Châu</v>
      </c>
      <c r="G5775" t="s">
        <v>5162</v>
      </c>
      <c r="H5775">
        <v>4526</v>
      </c>
    </row>
    <row r="5776" spans="1:8">
      <c r="A5776">
        <v>6323</v>
      </c>
      <c r="B5776" t="s">
        <v>561</v>
      </c>
      <c r="C5776">
        <v>115</v>
      </c>
      <c r="D5776" t="s">
        <v>1097</v>
      </c>
      <c r="E5776">
        <v>1138</v>
      </c>
      <c r="F5776" s="48" t="str">
        <f t="shared" si="90"/>
        <v>Tỉnh Lâm ĐồngThành phố Bảo LộcPhường 1</v>
      </c>
      <c r="G5776" t="s">
        <v>3928</v>
      </c>
      <c r="H5776">
        <v>4527</v>
      </c>
    </row>
    <row r="5777" spans="1:8">
      <c r="A5777">
        <v>6324</v>
      </c>
      <c r="B5777" t="s">
        <v>561</v>
      </c>
      <c r="C5777">
        <v>115</v>
      </c>
      <c r="D5777" t="s">
        <v>1097</v>
      </c>
      <c r="E5777">
        <v>1138</v>
      </c>
      <c r="F5777" s="48" t="str">
        <f t="shared" si="90"/>
        <v>Tỉnh Lâm ĐồngThành phố Bảo LộcPhường Lộc Sơn</v>
      </c>
      <c r="G5777" t="s">
        <v>5163</v>
      </c>
      <c r="H5777">
        <v>4528</v>
      </c>
    </row>
    <row r="5778" spans="1:8">
      <c r="A5778">
        <v>6325</v>
      </c>
      <c r="B5778" t="s">
        <v>561</v>
      </c>
      <c r="C5778">
        <v>115</v>
      </c>
      <c r="D5778" t="s">
        <v>1097</v>
      </c>
      <c r="E5778">
        <v>1138</v>
      </c>
      <c r="F5778" s="48" t="str">
        <f t="shared" si="90"/>
        <v>Tỉnh Lâm ĐồngThành phố Bảo LộcXã Đại Lào</v>
      </c>
      <c r="G5778" t="s">
        <v>5164</v>
      </c>
      <c r="H5778">
        <v>4529</v>
      </c>
    </row>
    <row r="5779" spans="1:8">
      <c r="A5779">
        <v>6326</v>
      </c>
      <c r="B5779" t="s">
        <v>561</v>
      </c>
      <c r="C5779">
        <v>115</v>
      </c>
      <c r="D5779" t="s">
        <v>1097</v>
      </c>
      <c r="E5779">
        <v>1138</v>
      </c>
      <c r="F5779" s="48" t="str">
        <f t="shared" si="90"/>
        <v>Tỉnh Lâm ĐồngThành phố Bảo LộcPhường Lộc Tiến</v>
      </c>
      <c r="G5779" t="s">
        <v>5165</v>
      </c>
      <c r="H5779">
        <v>4530</v>
      </c>
    </row>
    <row r="5780" spans="1:8">
      <c r="A5780">
        <v>6327</v>
      </c>
      <c r="B5780" t="s">
        <v>561</v>
      </c>
      <c r="C5780">
        <v>115</v>
      </c>
      <c r="D5780" t="s">
        <v>1103</v>
      </c>
      <c r="E5780">
        <v>1145</v>
      </c>
      <c r="F5780" s="48" t="str">
        <f t="shared" si="90"/>
        <v>Tỉnh Lâm ĐồngHuyện Đạ HuoaiXã Đạ Tồn</v>
      </c>
      <c r="G5780" t="s">
        <v>5166</v>
      </c>
      <c r="H5780">
        <v>4531</v>
      </c>
    </row>
    <row r="5781" spans="1:8">
      <c r="A5781">
        <v>6328</v>
      </c>
      <c r="B5781" t="s">
        <v>561</v>
      </c>
      <c r="C5781">
        <v>115</v>
      </c>
      <c r="D5781" t="s">
        <v>1103</v>
      </c>
      <c r="E5781">
        <v>1145</v>
      </c>
      <c r="F5781" s="48" t="str">
        <f t="shared" si="90"/>
        <v>Tỉnh Lâm ĐồngHuyện Đạ HuoaiXã Ma Đa Guôi</v>
      </c>
      <c r="G5781" t="s">
        <v>5167</v>
      </c>
      <c r="H5781">
        <v>4532</v>
      </c>
    </row>
    <row r="5782" spans="1:8">
      <c r="A5782">
        <v>6329</v>
      </c>
      <c r="B5782" t="s">
        <v>561</v>
      </c>
      <c r="C5782">
        <v>115</v>
      </c>
      <c r="D5782" t="s">
        <v>1103</v>
      </c>
      <c r="E5782">
        <v>1145</v>
      </c>
      <c r="F5782" s="48" t="str">
        <f t="shared" si="90"/>
        <v>Tỉnh Lâm ĐồngHuyện Đạ HuoaiXã Phước Lộc</v>
      </c>
      <c r="G5782" t="s">
        <v>4896</v>
      </c>
      <c r="H5782">
        <v>4533</v>
      </c>
    </row>
    <row r="5783" spans="1:8">
      <c r="A5783">
        <v>6330</v>
      </c>
      <c r="B5783" t="s">
        <v>561</v>
      </c>
      <c r="C5783">
        <v>115</v>
      </c>
      <c r="D5783" t="s">
        <v>1103</v>
      </c>
      <c r="E5783">
        <v>1145</v>
      </c>
      <c r="F5783" s="48" t="str">
        <f t="shared" si="90"/>
        <v>Tỉnh Lâm ĐồngHuyện Đạ HuoaiThị trấn Ma Đa Guôi</v>
      </c>
      <c r="G5783" t="s">
        <v>5168</v>
      </c>
      <c r="H5783">
        <v>4534</v>
      </c>
    </row>
    <row r="5784" spans="1:8">
      <c r="A5784">
        <v>6331</v>
      </c>
      <c r="B5784" t="s">
        <v>561</v>
      </c>
      <c r="C5784">
        <v>115</v>
      </c>
      <c r="D5784" t="s">
        <v>1103</v>
      </c>
      <c r="E5784">
        <v>1145</v>
      </c>
      <c r="F5784" s="48" t="str">
        <f t="shared" si="90"/>
        <v>Tỉnh Lâm ĐồngHuyện Đạ HuoaiXã Hà Lâm</v>
      </c>
      <c r="G5784" t="s">
        <v>5169</v>
      </c>
      <c r="H5784">
        <v>4535</v>
      </c>
    </row>
    <row r="5785" spans="1:8">
      <c r="A5785">
        <v>6332</v>
      </c>
      <c r="B5785" t="s">
        <v>561</v>
      </c>
      <c r="C5785">
        <v>115</v>
      </c>
      <c r="D5785" t="s">
        <v>1103</v>
      </c>
      <c r="E5785">
        <v>1145</v>
      </c>
      <c r="F5785" s="48" t="str">
        <f t="shared" si="90"/>
        <v>Tỉnh Lâm ĐồngHuyện Đạ HuoaiXã Đạ Ploa</v>
      </c>
      <c r="G5785" t="s">
        <v>5170</v>
      </c>
      <c r="H5785">
        <v>4536</v>
      </c>
    </row>
    <row r="5786" spans="1:8">
      <c r="A5786">
        <v>6333</v>
      </c>
      <c r="B5786" t="s">
        <v>561</v>
      </c>
      <c r="C5786">
        <v>115</v>
      </c>
      <c r="D5786" t="s">
        <v>1103</v>
      </c>
      <c r="E5786">
        <v>1145</v>
      </c>
      <c r="F5786" s="48" t="str">
        <f t="shared" si="90"/>
        <v>Tỉnh Lâm ĐồngHuyện Đạ HuoaiXã Đoàn Kết</v>
      </c>
      <c r="G5786" t="s">
        <v>2168</v>
      </c>
      <c r="H5786">
        <v>4537</v>
      </c>
    </row>
    <row r="5787" spans="1:8">
      <c r="A5787">
        <v>6334</v>
      </c>
      <c r="B5787" t="s">
        <v>561</v>
      </c>
      <c r="C5787">
        <v>115</v>
      </c>
      <c r="D5787" t="s">
        <v>1103</v>
      </c>
      <c r="E5787">
        <v>1145</v>
      </c>
      <c r="F5787" s="48" t="str">
        <f t="shared" si="90"/>
        <v>Tỉnh Lâm ĐồngHuyện Đạ HuoaiXã Đạ M'ri</v>
      </c>
      <c r="G5787" t="s">
        <v>5171</v>
      </c>
      <c r="H5787">
        <v>4538</v>
      </c>
    </row>
    <row r="5788" spans="1:8">
      <c r="A5788">
        <v>6335</v>
      </c>
      <c r="B5788" t="s">
        <v>561</v>
      </c>
      <c r="C5788">
        <v>115</v>
      </c>
      <c r="D5788" t="s">
        <v>1103</v>
      </c>
      <c r="E5788">
        <v>1145</v>
      </c>
      <c r="F5788" s="48" t="str">
        <f t="shared" si="90"/>
        <v>Tỉnh Lâm ĐồngHuyện Đạ HuoaiThị trấn Đạ M'ri</v>
      </c>
      <c r="G5788" t="s">
        <v>5172</v>
      </c>
      <c r="H5788">
        <v>4539</v>
      </c>
    </row>
    <row r="5789" spans="1:8">
      <c r="A5789">
        <v>6336</v>
      </c>
      <c r="B5789" t="s">
        <v>561</v>
      </c>
      <c r="C5789">
        <v>115</v>
      </c>
      <c r="D5789" t="s">
        <v>1103</v>
      </c>
      <c r="E5789">
        <v>1145</v>
      </c>
      <c r="F5789" s="48" t="str">
        <f t="shared" si="90"/>
        <v>Tỉnh Lâm ĐồngHuyện Đạ HuoaiXã Đạ Oai</v>
      </c>
      <c r="G5789" t="s">
        <v>5173</v>
      </c>
      <c r="H5789">
        <v>4540</v>
      </c>
    </row>
    <row r="5790" spans="1:8">
      <c r="A5790">
        <v>6337</v>
      </c>
      <c r="B5790" t="s">
        <v>561</v>
      </c>
      <c r="C5790">
        <v>115</v>
      </c>
      <c r="D5790" t="s">
        <v>1096</v>
      </c>
      <c r="E5790">
        <v>1137</v>
      </c>
      <c r="F5790" s="48" t="str">
        <f t="shared" si="90"/>
        <v>Tỉnh Lâm ĐồngThành phố Đà LạtPhường 4</v>
      </c>
      <c r="G5790" t="s">
        <v>3930</v>
      </c>
      <c r="H5790">
        <v>4541</v>
      </c>
    </row>
    <row r="5791" spans="1:8">
      <c r="A5791">
        <v>6338</v>
      </c>
      <c r="B5791" t="s">
        <v>561</v>
      </c>
      <c r="C5791">
        <v>115</v>
      </c>
      <c r="D5791" t="s">
        <v>1096</v>
      </c>
      <c r="E5791">
        <v>1137</v>
      </c>
      <c r="F5791" s="48" t="str">
        <f t="shared" si="90"/>
        <v>Tỉnh Lâm ĐồngThành phố Đà LạtPhường 1</v>
      </c>
      <c r="G5791" t="s">
        <v>3928</v>
      </c>
      <c r="H5791">
        <v>4542</v>
      </c>
    </row>
    <row r="5792" spans="1:8">
      <c r="A5792">
        <v>6339</v>
      </c>
      <c r="B5792" t="s">
        <v>561</v>
      </c>
      <c r="C5792">
        <v>115</v>
      </c>
      <c r="D5792" t="s">
        <v>1096</v>
      </c>
      <c r="E5792">
        <v>1137</v>
      </c>
      <c r="F5792" s="48" t="str">
        <f t="shared" si="90"/>
        <v>Tỉnh Lâm ĐồngThành phố Đà LạtPhường 7</v>
      </c>
      <c r="G5792" t="s">
        <v>4652</v>
      </c>
      <c r="H5792">
        <v>4543</v>
      </c>
    </row>
    <row r="5793" spans="1:8">
      <c r="A5793">
        <v>6340</v>
      </c>
      <c r="B5793" t="s">
        <v>561</v>
      </c>
      <c r="C5793">
        <v>115</v>
      </c>
      <c r="D5793" t="s">
        <v>1096</v>
      </c>
      <c r="E5793">
        <v>1137</v>
      </c>
      <c r="F5793" s="48" t="str">
        <f t="shared" si="90"/>
        <v>Tỉnh Lâm ĐồngThành phố Đà LạtPhường 5</v>
      </c>
      <c r="G5793" t="s">
        <v>4648</v>
      </c>
      <c r="H5793">
        <v>4544</v>
      </c>
    </row>
    <row r="5794" spans="1:8">
      <c r="A5794">
        <v>6341</v>
      </c>
      <c r="B5794" t="s">
        <v>561</v>
      </c>
      <c r="C5794">
        <v>115</v>
      </c>
      <c r="D5794" t="s">
        <v>1096</v>
      </c>
      <c r="E5794">
        <v>1137</v>
      </c>
      <c r="F5794" s="48" t="str">
        <f t="shared" si="90"/>
        <v>Tỉnh Lâm ĐồngThành phố Đà LạtPhường 8</v>
      </c>
      <c r="G5794" t="s">
        <v>4655</v>
      </c>
      <c r="H5794">
        <v>4545</v>
      </c>
    </row>
    <row r="5795" spans="1:8">
      <c r="A5795">
        <v>6342</v>
      </c>
      <c r="B5795" t="s">
        <v>561</v>
      </c>
      <c r="C5795">
        <v>115</v>
      </c>
      <c r="D5795" t="s">
        <v>1096</v>
      </c>
      <c r="E5795">
        <v>1137</v>
      </c>
      <c r="F5795" s="48" t="str">
        <f t="shared" si="90"/>
        <v>Tỉnh Lâm ĐồngThành phố Đà LạtXã Trạm Hành</v>
      </c>
      <c r="G5795" t="s">
        <v>5174</v>
      </c>
      <c r="H5795">
        <v>4546</v>
      </c>
    </row>
    <row r="5796" spans="1:8">
      <c r="A5796">
        <v>6343</v>
      </c>
      <c r="B5796" t="s">
        <v>561</v>
      </c>
      <c r="C5796">
        <v>115</v>
      </c>
      <c r="D5796" t="s">
        <v>1096</v>
      </c>
      <c r="E5796">
        <v>1137</v>
      </c>
      <c r="F5796" s="48" t="str">
        <f t="shared" si="90"/>
        <v>Tỉnh Lâm ĐồngThành phố Đà LạtPhường 2</v>
      </c>
      <c r="G5796" t="s">
        <v>3925</v>
      </c>
      <c r="H5796">
        <v>4547</v>
      </c>
    </row>
    <row r="5797" spans="1:8">
      <c r="A5797">
        <v>6344</v>
      </c>
      <c r="B5797" t="s">
        <v>561</v>
      </c>
      <c r="C5797">
        <v>115</v>
      </c>
      <c r="D5797" t="s">
        <v>1096</v>
      </c>
      <c r="E5797">
        <v>1137</v>
      </c>
      <c r="F5797" s="48" t="str">
        <f t="shared" si="90"/>
        <v>Tỉnh Lâm ĐồngThành phố Đà LạtPhường 10</v>
      </c>
      <c r="G5797" t="s">
        <v>5175</v>
      </c>
      <c r="H5797">
        <v>4548</v>
      </c>
    </row>
    <row r="5798" spans="1:8">
      <c r="A5798">
        <v>6345</v>
      </c>
      <c r="B5798" t="s">
        <v>561</v>
      </c>
      <c r="C5798">
        <v>115</v>
      </c>
      <c r="D5798" t="s">
        <v>1096</v>
      </c>
      <c r="E5798">
        <v>1137</v>
      </c>
      <c r="F5798" s="48" t="str">
        <f t="shared" si="90"/>
        <v>Tỉnh Lâm ĐồngThành phố Đà LạtPhường 3</v>
      </c>
      <c r="G5798" t="s">
        <v>3923</v>
      </c>
      <c r="H5798">
        <v>4549</v>
      </c>
    </row>
    <row r="5799" spans="1:8">
      <c r="A5799">
        <v>6346</v>
      </c>
      <c r="B5799" t="s">
        <v>561</v>
      </c>
      <c r="C5799">
        <v>115</v>
      </c>
      <c r="D5799" t="s">
        <v>1096</v>
      </c>
      <c r="E5799">
        <v>1137</v>
      </c>
      <c r="F5799" s="48" t="str">
        <f t="shared" si="90"/>
        <v>Tỉnh Lâm ĐồngThành phố Đà LạtXã Xuân Thọ</v>
      </c>
      <c r="G5799" t="s">
        <v>5176</v>
      </c>
      <c r="H5799">
        <v>4550</v>
      </c>
    </row>
    <row r="5800" spans="1:8">
      <c r="A5800">
        <v>6347</v>
      </c>
      <c r="B5800" t="s">
        <v>561</v>
      </c>
      <c r="C5800">
        <v>115</v>
      </c>
      <c r="D5800" t="s">
        <v>1096</v>
      </c>
      <c r="E5800">
        <v>1137</v>
      </c>
      <c r="F5800" s="48" t="str">
        <f t="shared" si="90"/>
        <v>Tỉnh Lâm ĐồngThành phố Đà LạtPhường 12</v>
      </c>
      <c r="G5800" t="s">
        <v>5177</v>
      </c>
      <c r="H5800">
        <v>4551</v>
      </c>
    </row>
    <row r="5801" spans="1:8">
      <c r="A5801">
        <v>6348</v>
      </c>
      <c r="B5801" t="s">
        <v>561</v>
      </c>
      <c r="C5801">
        <v>115</v>
      </c>
      <c r="D5801" t="s">
        <v>1096</v>
      </c>
      <c r="E5801">
        <v>1137</v>
      </c>
      <c r="F5801" s="48" t="str">
        <f t="shared" si="90"/>
        <v>Tỉnh Lâm ĐồngThành phố Đà LạtPhường 6</v>
      </c>
      <c r="G5801" t="s">
        <v>3924</v>
      </c>
      <c r="H5801">
        <v>4552</v>
      </c>
    </row>
    <row r="5802" spans="1:8">
      <c r="A5802">
        <v>6349</v>
      </c>
      <c r="B5802" t="s">
        <v>561</v>
      </c>
      <c r="C5802">
        <v>115</v>
      </c>
      <c r="D5802" t="s">
        <v>1096</v>
      </c>
      <c r="E5802">
        <v>1137</v>
      </c>
      <c r="F5802" s="48" t="str">
        <f t="shared" si="90"/>
        <v>Tỉnh Lâm ĐồngThành phố Đà LạtXã Xuân Trường</v>
      </c>
      <c r="G5802" t="s">
        <v>1447</v>
      </c>
      <c r="H5802">
        <v>4553</v>
      </c>
    </row>
    <row r="5803" spans="1:8">
      <c r="A5803">
        <v>6350</v>
      </c>
      <c r="B5803" t="s">
        <v>561</v>
      </c>
      <c r="C5803">
        <v>115</v>
      </c>
      <c r="D5803" t="s">
        <v>1096</v>
      </c>
      <c r="E5803">
        <v>1137</v>
      </c>
      <c r="F5803" s="48" t="str">
        <f t="shared" si="90"/>
        <v>Tỉnh Lâm ĐồngThành phố Đà LạtPhường 9</v>
      </c>
      <c r="G5803" t="s">
        <v>4649</v>
      </c>
      <c r="H5803">
        <v>4554</v>
      </c>
    </row>
    <row r="5804" spans="1:8">
      <c r="A5804">
        <v>6351</v>
      </c>
      <c r="B5804" t="s">
        <v>561</v>
      </c>
      <c r="C5804">
        <v>115</v>
      </c>
      <c r="D5804" t="s">
        <v>1096</v>
      </c>
      <c r="E5804">
        <v>1137</v>
      </c>
      <c r="F5804" s="48" t="str">
        <f t="shared" si="90"/>
        <v>Tỉnh Lâm ĐồngThành phố Đà LạtPhường 11</v>
      </c>
      <c r="G5804" t="s">
        <v>3929</v>
      </c>
      <c r="H5804">
        <v>4555</v>
      </c>
    </row>
    <row r="5805" spans="1:8">
      <c r="A5805">
        <v>6352</v>
      </c>
      <c r="B5805" t="s">
        <v>561</v>
      </c>
      <c r="C5805">
        <v>115</v>
      </c>
      <c r="D5805" t="s">
        <v>1096</v>
      </c>
      <c r="E5805">
        <v>1137</v>
      </c>
      <c r="F5805" s="48" t="str">
        <f t="shared" si="90"/>
        <v>Tỉnh Lâm ĐồngThành phố Đà LạtXã Tà Nung</v>
      </c>
      <c r="G5805" t="s">
        <v>5178</v>
      </c>
      <c r="H5805">
        <v>4556</v>
      </c>
    </row>
    <row r="5806" spans="1:8">
      <c r="A5806">
        <v>6353</v>
      </c>
      <c r="B5806" t="s">
        <v>561</v>
      </c>
      <c r="C5806">
        <v>115</v>
      </c>
      <c r="D5806" t="s">
        <v>1101</v>
      </c>
      <c r="E5806">
        <v>1142</v>
      </c>
      <c r="F5806" s="48" t="str">
        <f t="shared" si="90"/>
        <v>Tỉnh Lâm ĐồngHuyện Đức TrọngXã Ninh Loan</v>
      </c>
      <c r="G5806" t="s">
        <v>5179</v>
      </c>
      <c r="H5806">
        <v>4557</v>
      </c>
    </row>
    <row r="5807" spans="1:8">
      <c r="A5807">
        <v>6354</v>
      </c>
      <c r="B5807" t="s">
        <v>561</v>
      </c>
      <c r="C5807">
        <v>115</v>
      </c>
      <c r="D5807" t="s">
        <v>1101</v>
      </c>
      <c r="E5807">
        <v>1142</v>
      </c>
      <c r="F5807" s="48" t="str">
        <f t="shared" si="90"/>
        <v>Tỉnh Lâm ĐồngHuyện Đức TrọngXã Đà Loan</v>
      </c>
      <c r="G5807" t="s">
        <v>5180</v>
      </c>
      <c r="H5807">
        <v>4558</v>
      </c>
    </row>
    <row r="5808" spans="1:8">
      <c r="A5808">
        <v>6355</v>
      </c>
      <c r="B5808" t="s">
        <v>561</v>
      </c>
      <c r="C5808">
        <v>115</v>
      </c>
      <c r="D5808" t="s">
        <v>1101</v>
      </c>
      <c r="E5808">
        <v>1142</v>
      </c>
      <c r="F5808" s="48" t="str">
        <f t="shared" si="90"/>
        <v>Tỉnh Lâm ĐồngHuyện Đức TrọngXã Tân Thành</v>
      </c>
      <c r="G5808" t="s">
        <v>2092</v>
      </c>
      <c r="H5808">
        <v>4559</v>
      </c>
    </row>
    <row r="5809" spans="1:8">
      <c r="A5809">
        <v>6356</v>
      </c>
      <c r="B5809" t="s">
        <v>561</v>
      </c>
      <c r="C5809">
        <v>115</v>
      </c>
      <c r="D5809" t="s">
        <v>1101</v>
      </c>
      <c r="E5809">
        <v>1142</v>
      </c>
      <c r="F5809" s="48" t="str">
        <f t="shared" si="90"/>
        <v>Tỉnh Lâm ĐồngHuyện Đức TrọngThị trấn Liên Nghĩa</v>
      </c>
      <c r="G5809" t="s">
        <v>5181</v>
      </c>
      <c r="H5809">
        <v>4560</v>
      </c>
    </row>
    <row r="5810" spans="1:8">
      <c r="A5810">
        <v>6357</v>
      </c>
      <c r="B5810" t="s">
        <v>561</v>
      </c>
      <c r="C5810">
        <v>115</v>
      </c>
      <c r="D5810" t="s">
        <v>1101</v>
      </c>
      <c r="E5810">
        <v>1142</v>
      </c>
      <c r="F5810" s="48" t="str">
        <f t="shared" si="90"/>
        <v>Tỉnh Lâm ĐồngHuyện Đức TrọngXã Ninh Gia</v>
      </c>
      <c r="G5810" t="s">
        <v>5182</v>
      </c>
      <c r="H5810">
        <v>4561</v>
      </c>
    </row>
    <row r="5811" spans="1:8">
      <c r="A5811">
        <v>6358</v>
      </c>
      <c r="B5811" t="s">
        <v>561</v>
      </c>
      <c r="C5811">
        <v>115</v>
      </c>
      <c r="D5811" t="s">
        <v>1101</v>
      </c>
      <c r="E5811">
        <v>1142</v>
      </c>
      <c r="F5811" s="48" t="str">
        <f t="shared" si="90"/>
        <v>Tỉnh Lâm ĐồngHuyện Đức TrọngXã Hiệp Thạnh</v>
      </c>
      <c r="G5811" t="s">
        <v>5183</v>
      </c>
      <c r="H5811">
        <v>4562</v>
      </c>
    </row>
    <row r="5812" spans="1:8">
      <c r="A5812">
        <v>6359</v>
      </c>
      <c r="B5812" t="s">
        <v>561</v>
      </c>
      <c r="C5812">
        <v>115</v>
      </c>
      <c r="D5812" t="s">
        <v>1101</v>
      </c>
      <c r="E5812">
        <v>1142</v>
      </c>
      <c r="F5812" s="48" t="str">
        <f t="shared" si="90"/>
        <v>Tỉnh Lâm ĐồngHuyện Đức TrọngXã N'Thol Hạ</v>
      </c>
      <c r="G5812" t="s">
        <v>5184</v>
      </c>
      <c r="H5812">
        <v>4563</v>
      </c>
    </row>
    <row r="5813" spans="1:8">
      <c r="A5813">
        <v>6360</v>
      </c>
      <c r="B5813" t="s">
        <v>561</v>
      </c>
      <c r="C5813">
        <v>115</v>
      </c>
      <c r="D5813" t="s">
        <v>1101</v>
      </c>
      <c r="E5813">
        <v>1142</v>
      </c>
      <c r="F5813" s="48" t="str">
        <f t="shared" si="90"/>
        <v>Tỉnh Lâm ĐồngHuyện Đức TrọngXã Tân Hội</v>
      </c>
      <c r="G5813" t="s">
        <v>3903</v>
      </c>
      <c r="H5813">
        <v>4564</v>
      </c>
    </row>
    <row r="5814" spans="1:8">
      <c r="A5814">
        <v>6361</v>
      </c>
      <c r="B5814" t="s">
        <v>561</v>
      </c>
      <c r="C5814">
        <v>115</v>
      </c>
      <c r="D5814" t="s">
        <v>1101</v>
      </c>
      <c r="E5814">
        <v>1142</v>
      </c>
      <c r="F5814" s="48" t="str">
        <f t="shared" si="90"/>
        <v>Tỉnh Lâm ĐồngHuyện Đức TrọngXã Tà Hine</v>
      </c>
      <c r="G5814" t="s">
        <v>5185</v>
      </c>
      <c r="H5814">
        <v>4565</v>
      </c>
    </row>
    <row r="5815" spans="1:8">
      <c r="A5815">
        <v>6362</v>
      </c>
      <c r="B5815" t="s">
        <v>561</v>
      </c>
      <c r="C5815">
        <v>115</v>
      </c>
      <c r="D5815" t="s">
        <v>1101</v>
      </c>
      <c r="E5815">
        <v>1142</v>
      </c>
      <c r="F5815" s="48" t="str">
        <f t="shared" si="90"/>
        <v>Tỉnh Lâm ĐồngHuyện Đức TrọngXã Đa Quyn</v>
      </c>
      <c r="G5815" t="s">
        <v>5186</v>
      </c>
      <c r="H5815">
        <v>4566</v>
      </c>
    </row>
    <row r="5816" spans="1:8">
      <c r="A5816">
        <v>6363</v>
      </c>
      <c r="B5816" t="s">
        <v>561</v>
      </c>
      <c r="C5816">
        <v>115</v>
      </c>
      <c r="D5816" t="s">
        <v>1101</v>
      </c>
      <c r="E5816">
        <v>1142</v>
      </c>
      <c r="F5816" s="48" t="str">
        <f t="shared" si="90"/>
        <v>Tỉnh Lâm ĐồngHuyện Đức TrọngXã Tà Năng</v>
      </c>
      <c r="G5816" t="s">
        <v>5187</v>
      </c>
      <c r="H5816">
        <v>4567</v>
      </c>
    </row>
    <row r="5817" spans="1:8">
      <c r="A5817">
        <v>6364</v>
      </c>
      <c r="B5817" t="s">
        <v>561</v>
      </c>
      <c r="C5817">
        <v>115</v>
      </c>
      <c r="D5817" t="s">
        <v>1101</v>
      </c>
      <c r="E5817">
        <v>1142</v>
      </c>
      <c r="F5817" s="48" t="str">
        <f t="shared" si="90"/>
        <v>Tỉnh Lâm ĐồngHuyện Đức TrọngXã Liên Hiệp</v>
      </c>
      <c r="G5817" t="s">
        <v>3566</v>
      </c>
      <c r="H5817">
        <v>4568</v>
      </c>
    </row>
    <row r="5818" spans="1:8">
      <c r="A5818">
        <v>6365</v>
      </c>
      <c r="B5818" t="s">
        <v>561</v>
      </c>
      <c r="C5818">
        <v>115</v>
      </c>
      <c r="D5818" t="s">
        <v>1101</v>
      </c>
      <c r="E5818">
        <v>1142</v>
      </c>
      <c r="F5818" s="48" t="str">
        <f t="shared" si="90"/>
        <v>Tỉnh Lâm ĐồngHuyện Đức TrọngXã Phú Hội</v>
      </c>
      <c r="G5818" t="s">
        <v>5188</v>
      </c>
      <c r="H5818">
        <v>4569</v>
      </c>
    </row>
    <row r="5819" spans="1:8">
      <c r="A5819">
        <v>6366</v>
      </c>
      <c r="B5819" t="s">
        <v>561</v>
      </c>
      <c r="C5819">
        <v>115</v>
      </c>
      <c r="D5819" t="s">
        <v>1101</v>
      </c>
      <c r="E5819">
        <v>1142</v>
      </c>
      <c r="F5819" s="48" t="str">
        <f t="shared" si="90"/>
        <v>Tỉnh Lâm ĐồngHuyện Đức TrọngXã Hiệp An</v>
      </c>
      <c r="G5819" t="s">
        <v>5189</v>
      </c>
      <c r="H5819">
        <v>4570</v>
      </c>
    </row>
    <row r="5820" spans="1:8">
      <c r="A5820">
        <v>6367</v>
      </c>
      <c r="B5820" t="s">
        <v>561</v>
      </c>
      <c r="C5820">
        <v>115</v>
      </c>
      <c r="D5820" t="s">
        <v>1101</v>
      </c>
      <c r="E5820">
        <v>1142</v>
      </c>
      <c r="F5820" s="48" t="str">
        <f t="shared" si="90"/>
        <v>Tỉnh Lâm ĐồngHuyện Đức TrọngXã Bình Thạnh</v>
      </c>
      <c r="G5820" t="s">
        <v>3886</v>
      </c>
      <c r="H5820">
        <v>4571</v>
      </c>
    </row>
    <row r="5821" spans="1:8">
      <c r="A5821">
        <v>3959</v>
      </c>
      <c r="B5821" t="s">
        <v>499</v>
      </c>
      <c r="C5821">
        <v>84</v>
      </c>
      <c r="D5821" t="s">
        <v>746</v>
      </c>
      <c r="E5821">
        <v>785</v>
      </c>
      <c r="F5821" s="48" t="str">
        <f t="shared" si="90"/>
        <v>Tỉnh Lạng SơnHuyện Hữu LũngXã Quyết Thắng</v>
      </c>
      <c r="G5821" t="s">
        <v>2108</v>
      </c>
      <c r="H5821">
        <v>860</v>
      </c>
    </row>
    <row r="5822" spans="1:8">
      <c r="A5822">
        <v>3960</v>
      </c>
      <c r="B5822" t="s">
        <v>499</v>
      </c>
      <c r="C5822">
        <v>84</v>
      </c>
      <c r="D5822" t="s">
        <v>746</v>
      </c>
      <c r="E5822">
        <v>785</v>
      </c>
      <c r="F5822" s="48" t="str">
        <f t="shared" si="90"/>
        <v>Tỉnh Lạng SơnHuyện Hữu LũngXã Minh Tiến</v>
      </c>
      <c r="G5822" t="s">
        <v>2109</v>
      </c>
      <c r="H5822">
        <v>861</v>
      </c>
    </row>
    <row r="5823" spans="1:8">
      <c r="A5823">
        <v>3961</v>
      </c>
      <c r="B5823" t="s">
        <v>499</v>
      </c>
      <c r="C5823">
        <v>84</v>
      </c>
      <c r="D5823" t="s">
        <v>746</v>
      </c>
      <c r="E5823">
        <v>785</v>
      </c>
      <c r="F5823" s="48" t="str">
        <f t="shared" si="90"/>
        <v>Tỉnh Lạng SơnHuyện Hữu LũngXã Thiện Kỵ</v>
      </c>
      <c r="G5823" t="s">
        <v>2110</v>
      </c>
      <c r="H5823">
        <v>862</v>
      </c>
    </row>
    <row r="5824" spans="1:8">
      <c r="A5824">
        <v>3962</v>
      </c>
      <c r="B5824" t="s">
        <v>499</v>
      </c>
      <c r="C5824">
        <v>84</v>
      </c>
      <c r="D5824" t="s">
        <v>746</v>
      </c>
      <c r="E5824">
        <v>785</v>
      </c>
      <c r="F5824" s="48" t="str">
        <f t="shared" si="90"/>
        <v>Tỉnh Lạng SơnHuyện Hữu LũngXã Yên Thịnh</v>
      </c>
      <c r="G5824" t="s">
        <v>2111</v>
      </c>
      <c r="H5824">
        <v>863</v>
      </c>
    </row>
    <row r="5825" spans="1:8">
      <c r="A5825">
        <v>3963</v>
      </c>
      <c r="B5825" t="s">
        <v>499</v>
      </c>
      <c r="C5825">
        <v>84</v>
      </c>
      <c r="D5825" t="s">
        <v>746</v>
      </c>
      <c r="E5825">
        <v>785</v>
      </c>
      <c r="F5825" s="48" t="str">
        <f t="shared" si="90"/>
        <v>Tỉnh Lạng SơnHuyện Hữu LũngXã Đô Lương</v>
      </c>
      <c r="G5825" t="s">
        <v>2112</v>
      </c>
      <c r="H5825">
        <v>864</v>
      </c>
    </row>
    <row r="5826" spans="1:8">
      <c r="A5826">
        <v>3964</v>
      </c>
      <c r="B5826" t="s">
        <v>499</v>
      </c>
      <c r="C5826">
        <v>84</v>
      </c>
      <c r="D5826" t="s">
        <v>746</v>
      </c>
      <c r="E5826">
        <v>785</v>
      </c>
      <c r="F5826" s="48" t="str">
        <f t="shared" ref="F5826:F5889" si="91">B5826&amp;D5826&amp;G5826</f>
        <v>Tỉnh Lạng SơnHuyện Hữu LũngXã Vân Nham</v>
      </c>
      <c r="G5826" t="s">
        <v>2113</v>
      </c>
      <c r="H5826">
        <v>865</v>
      </c>
    </row>
    <row r="5827" spans="1:8">
      <c r="A5827">
        <v>3965</v>
      </c>
      <c r="B5827" t="s">
        <v>499</v>
      </c>
      <c r="C5827">
        <v>84</v>
      </c>
      <c r="D5827" t="s">
        <v>746</v>
      </c>
      <c r="E5827">
        <v>785</v>
      </c>
      <c r="F5827" s="48" t="str">
        <f t="shared" si="91"/>
        <v>Tỉnh Lạng SơnHuyện Hữu LũngXã Hòa Sơn</v>
      </c>
      <c r="G5827" t="s">
        <v>2114</v>
      </c>
      <c r="H5827">
        <v>866</v>
      </c>
    </row>
    <row r="5828" spans="1:8">
      <c r="A5828">
        <v>3966</v>
      </c>
      <c r="B5828" t="s">
        <v>499</v>
      </c>
      <c r="C5828">
        <v>84</v>
      </c>
      <c r="D5828" t="s">
        <v>746</v>
      </c>
      <c r="E5828">
        <v>785</v>
      </c>
      <c r="F5828" s="48" t="str">
        <f t="shared" si="91"/>
        <v>Tỉnh Lạng SơnHuyện Hữu LũngXã Tân Thành</v>
      </c>
      <c r="G5828" t="s">
        <v>2092</v>
      </c>
      <c r="H5828">
        <v>867</v>
      </c>
    </row>
    <row r="5829" spans="1:8">
      <c r="A5829">
        <v>3967</v>
      </c>
      <c r="B5829" t="s">
        <v>499</v>
      </c>
      <c r="C5829">
        <v>84</v>
      </c>
      <c r="D5829" t="s">
        <v>746</v>
      </c>
      <c r="E5829">
        <v>785</v>
      </c>
      <c r="F5829" s="48" t="str">
        <f t="shared" si="91"/>
        <v>Tỉnh Lạng SơnHuyện Hữu LũngXã Hồ Sơn</v>
      </c>
      <c r="G5829" t="s">
        <v>2115</v>
      </c>
      <c r="H5829">
        <v>868</v>
      </c>
    </row>
    <row r="5830" spans="1:8">
      <c r="A5830">
        <v>3968</v>
      </c>
      <c r="B5830" t="s">
        <v>499</v>
      </c>
      <c r="C5830">
        <v>84</v>
      </c>
      <c r="D5830" t="s">
        <v>746</v>
      </c>
      <c r="E5830">
        <v>785</v>
      </c>
      <c r="F5830" s="48" t="str">
        <f t="shared" si="91"/>
        <v>Tỉnh Lạng SơnHuyện Hữu LũngXã Hòa Thắng</v>
      </c>
      <c r="G5830" t="s">
        <v>2116</v>
      </c>
      <c r="H5830">
        <v>869</v>
      </c>
    </row>
    <row r="5831" spans="1:8">
      <c r="A5831">
        <v>3983</v>
      </c>
      <c r="B5831" t="s">
        <v>499</v>
      </c>
      <c r="C5831">
        <v>84</v>
      </c>
      <c r="D5831" t="s">
        <v>743</v>
      </c>
      <c r="E5831">
        <v>782</v>
      </c>
      <c r="F5831" s="48" t="str">
        <f t="shared" si="91"/>
        <v>Tỉnh Lạng SơnHuyện Cao LộcThị trấn Cao Lộc</v>
      </c>
      <c r="G5831" t="s">
        <v>2131</v>
      </c>
      <c r="H5831">
        <v>884</v>
      </c>
    </row>
    <row r="5832" spans="1:8">
      <c r="A5832">
        <v>3984</v>
      </c>
      <c r="B5832" t="s">
        <v>499</v>
      </c>
      <c r="C5832">
        <v>84</v>
      </c>
      <c r="D5832" t="s">
        <v>743</v>
      </c>
      <c r="E5832">
        <v>782</v>
      </c>
      <c r="F5832" s="48" t="str">
        <f t="shared" si="91"/>
        <v>Tỉnh Lạng SơnHuyện Cao LộcXã Tân Liên</v>
      </c>
      <c r="G5832" t="s">
        <v>2132</v>
      </c>
      <c r="H5832">
        <v>885</v>
      </c>
    </row>
    <row r="5833" spans="1:8">
      <c r="A5833">
        <v>3985</v>
      </c>
      <c r="B5833" t="s">
        <v>499</v>
      </c>
      <c r="C5833">
        <v>84</v>
      </c>
      <c r="D5833" t="s">
        <v>743</v>
      </c>
      <c r="E5833">
        <v>782</v>
      </c>
      <c r="F5833" s="48" t="str">
        <f t="shared" si="91"/>
        <v>Tỉnh Lạng SơnHuyện Cao LộcXã Thạch Đạn</v>
      </c>
      <c r="G5833" t="s">
        <v>2133</v>
      </c>
      <c r="H5833">
        <v>886</v>
      </c>
    </row>
    <row r="5834" spans="1:8">
      <c r="A5834">
        <v>3986</v>
      </c>
      <c r="B5834" t="s">
        <v>499</v>
      </c>
      <c r="C5834">
        <v>84</v>
      </c>
      <c r="D5834" t="s">
        <v>743</v>
      </c>
      <c r="E5834">
        <v>782</v>
      </c>
      <c r="F5834" s="48" t="str">
        <f t="shared" si="91"/>
        <v>Tỉnh Lạng SơnHuyện Cao LộcXã Phú Xá</v>
      </c>
      <c r="G5834" t="s">
        <v>2134</v>
      </c>
      <c r="H5834">
        <v>887</v>
      </c>
    </row>
    <row r="5835" spans="1:8">
      <c r="A5835">
        <v>3987</v>
      </c>
      <c r="B5835" t="s">
        <v>499</v>
      </c>
      <c r="C5835">
        <v>84</v>
      </c>
      <c r="D5835" t="s">
        <v>743</v>
      </c>
      <c r="E5835">
        <v>782</v>
      </c>
      <c r="F5835" s="48" t="str">
        <f t="shared" si="91"/>
        <v>Tỉnh Lạng SơnHuyện Cao LộcXã Bảo Lâm</v>
      </c>
      <c r="G5835" t="s">
        <v>2135</v>
      </c>
      <c r="H5835">
        <v>888</v>
      </c>
    </row>
    <row r="5836" spans="1:8">
      <c r="A5836">
        <v>3988</v>
      </c>
      <c r="B5836" t="s">
        <v>499</v>
      </c>
      <c r="C5836">
        <v>84</v>
      </c>
      <c r="D5836" t="s">
        <v>743</v>
      </c>
      <c r="E5836">
        <v>782</v>
      </c>
      <c r="F5836" s="48" t="str">
        <f t="shared" si="91"/>
        <v>Tỉnh Lạng SơnHuyện Cao LộcXã Cao Lâu</v>
      </c>
      <c r="G5836" t="s">
        <v>2136</v>
      </c>
      <c r="H5836">
        <v>889</v>
      </c>
    </row>
    <row r="5837" spans="1:8">
      <c r="A5837">
        <v>3989</v>
      </c>
      <c r="B5837" t="s">
        <v>499</v>
      </c>
      <c r="C5837">
        <v>84</v>
      </c>
      <c r="D5837" t="s">
        <v>743</v>
      </c>
      <c r="E5837">
        <v>782</v>
      </c>
      <c r="F5837" s="48" t="str">
        <f t="shared" si="91"/>
        <v>Tỉnh Lạng SơnHuyện Cao LộcXã Bình Trung</v>
      </c>
      <c r="G5837" t="s">
        <v>2137</v>
      </c>
      <c r="H5837">
        <v>890</v>
      </c>
    </row>
    <row r="5838" spans="1:8">
      <c r="A5838">
        <v>3990</v>
      </c>
      <c r="B5838" t="s">
        <v>499</v>
      </c>
      <c r="C5838">
        <v>84</v>
      </c>
      <c r="D5838" t="s">
        <v>743</v>
      </c>
      <c r="E5838">
        <v>782</v>
      </c>
      <c r="F5838" s="48" t="str">
        <f t="shared" si="91"/>
        <v>Tỉnh Lạng SơnHuyện Cao LộcXã Gia Cát</v>
      </c>
      <c r="G5838" t="s">
        <v>2138</v>
      </c>
      <c r="H5838">
        <v>891</v>
      </c>
    </row>
    <row r="5839" spans="1:8">
      <c r="A5839">
        <v>3991</v>
      </c>
      <c r="B5839" t="s">
        <v>499</v>
      </c>
      <c r="C5839">
        <v>84</v>
      </c>
      <c r="D5839" t="s">
        <v>743</v>
      </c>
      <c r="E5839">
        <v>782</v>
      </c>
      <c r="F5839" s="48" t="str">
        <f t="shared" si="91"/>
        <v>Tỉnh Lạng SơnHuyện Cao LộcXã Xuân Long</v>
      </c>
      <c r="G5839" t="s">
        <v>2139</v>
      </c>
      <c r="H5839">
        <v>892</v>
      </c>
    </row>
    <row r="5840" spans="1:8">
      <c r="A5840">
        <v>3992</v>
      </c>
      <c r="B5840" t="s">
        <v>499</v>
      </c>
      <c r="C5840">
        <v>84</v>
      </c>
      <c r="D5840" t="s">
        <v>743</v>
      </c>
      <c r="E5840">
        <v>782</v>
      </c>
      <c r="F5840" s="48" t="str">
        <f t="shared" si="91"/>
        <v>Tỉnh Lạng SơnHuyện Cao LộcXã Yên Trạch</v>
      </c>
      <c r="G5840" t="s">
        <v>2140</v>
      </c>
      <c r="H5840">
        <v>893</v>
      </c>
    </row>
    <row r="5841" spans="1:8">
      <c r="A5841">
        <v>3993</v>
      </c>
      <c r="B5841" t="s">
        <v>499</v>
      </c>
      <c r="C5841">
        <v>84</v>
      </c>
      <c r="D5841" t="s">
        <v>743</v>
      </c>
      <c r="E5841">
        <v>782</v>
      </c>
      <c r="F5841" s="48" t="str">
        <f t="shared" si="91"/>
        <v>Tỉnh Lạng SơnHuyện Cao LộcThị trấn Đồng Đăng</v>
      </c>
      <c r="G5841" t="s">
        <v>2141</v>
      </c>
      <c r="H5841">
        <v>894</v>
      </c>
    </row>
    <row r="5842" spans="1:8">
      <c r="A5842">
        <v>3994</v>
      </c>
      <c r="B5842" t="s">
        <v>499</v>
      </c>
      <c r="C5842">
        <v>84</v>
      </c>
      <c r="D5842" t="s">
        <v>743</v>
      </c>
      <c r="E5842">
        <v>782</v>
      </c>
      <c r="F5842" s="48" t="str">
        <f t="shared" si="91"/>
        <v>Tỉnh Lạng SơnHuyện Cao LộcXã Hợp Thành</v>
      </c>
      <c r="G5842" t="s">
        <v>1611</v>
      </c>
      <c r="H5842">
        <v>895</v>
      </c>
    </row>
    <row r="5843" spans="1:8">
      <c r="A5843">
        <v>3995</v>
      </c>
      <c r="B5843" t="s">
        <v>499</v>
      </c>
      <c r="C5843">
        <v>84</v>
      </c>
      <c r="D5843" t="s">
        <v>743</v>
      </c>
      <c r="E5843">
        <v>782</v>
      </c>
      <c r="F5843" s="48" t="str">
        <f t="shared" si="91"/>
        <v>Tỉnh Lạng SơnHuyện Cao LộcXã Mẫu Sơn</v>
      </c>
      <c r="G5843" t="s">
        <v>2142</v>
      </c>
      <c r="H5843">
        <v>896</v>
      </c>
    </row>
    <row r="5844" spans="1:8">
      <c r="A5844">
        <v>3996</v>
      </c>
      <c r="B5844" t="s">
        <v>499</v>
      </c>
      <c r="C5844">
        <v>84</v>
      </c>
      <c r="D5844" t="s">
        <v>743</v>
      </c>
      <c r="E5844">
        <v>782</v>
      </c>
      <c r="F5844" s="48" t="str">
        <f t="shared" si="91"/>
        <v>Tỉnh Lạng SơnHuyện Cao LộcXã Tân Thành</v>
      </c>
      <c r="G5844" t="s">
        <v>2092</v>
      </c>
      <c r="H5844">
        <v>897</v>
      </c>
    </row>
    <row r="5845" spans="1:8">
      <c r="A5845">
        <v>3997</v>
      </c>
      <c r="B5845" t="s">
        <v>499</v>
      </c>
      <c r="C5845">
        <v>84</v>
      </c>
      <c r="D5845" t="s">
        <v>743</v>
      </c>
      <c r="E5845">
        <v>782</v>
      </c>
      <c r="F5845" s="48" t="str">
        <f t="shared" si="91"/>
        <v>Tỉnh Lạng SơnHuyện Cao LộcXã Thụy Hùng</v>
      </c>
      <c r="G5845" t="s">
        <v>2143</v>
      </c>
      <c r="H5845">
        <v>898</v>
      </c>
    </row>
    <row r="5846" spans="1:8">
      <c r="A5846">
        <v>3998</v>
      </c>
      <c r="B5846" t="s">
        <v>499</v>
      </c>
      <c r="C5846">
        <v>84</v>
      </c>
      <c r="D5846" t="s">
        <v>743</v>
      </c>
      <c r="E5846">
        <v>782</v>
      </c>
      <c r="F5846" s="48" t="str">
        <f t="shared" si="91"/>
        <v>Tỉnh Lạng SơnHuyện Cao LộcXã Lộc Yên</v>
      </c>
      <c r="G5846" t="s">
        <v>2144</v>
      </c>
      <c r="H5846">
        <v>899</v>
      </c>
    </row>
    <row r="5847" spans="1:8">
      <c r="A5847">
        <v>3999</v>
      </c>
      <c r="B5847" t="s">
        <v>499</v>
      </c>
      <c r="C5847">
        <v>84</v>
      </c>
      <c r="D5847" t="s">
        <v>743</v>
      </c>
      <c r="E5847">
        <v>782</v>
      </c>
      <c r="F5847" s="48" t="str">
        <f t="shared" si="91"/>
        <v>Tỉnh Lạng SơnHuyện Cao LộcXã Song Giáp</v>
      </c>
      <c r="G5847" t="s">
        <v>2145</v>
      </c>
      <c r="H5847">
        <v>900</v>
      </c>
    </row>
    <row r="5848" spans="1:8">
      <c r="A5848">
        <v>4000</v>
      </c>
      <c r="B5848" t="s">
        <v>499</v>
      </c>
      <c r="C5848">
        <v>84</v>
      </c>
      <c r="D5848" t="s">
        <v>743</v>
      </c>
      <c r="E5848">
        <v>782</v>
      </c>
      <c r="F5848" s="48" t="str">
        <f t="shared" si="91"/>
        <v>Tỉnh Lạng SơnHuyện Cao LộcXã Thanh Loà</v>
      </c>
      <c r="G5848" t="s">
        <v>2146</v>
      </c>
      <c r="H5848">
        <v>901</v>
      </c>
    </row>
    <row r="5849" spans="1:8">
      <c r="A5849">
        <v>4001</v>
      </c>
      <c r="B5849" t="s">
        <v>499</v>
      </c>
      <c r="C5849">
        <v>84</v>
      </c>
      <c r="D5849" t="s">
        <v>743</v>
      </c>
      <c r="E5849">
        <v>782</v>
      </c>
      <c r="F5849" s="48" t="str">
        <f t="shared" si="91"/>
        <v>Tỉnh Lạng SơnHuyện Cao LộcXã Hải Yến</v>
      </c>
      <c r="G5849" t="s">
        <v>2147</v>
      </c>
      <c r="H5849">
        <v>902</v>
      </c>
    </row>
    <row r="5850" spans="1:8">
      <c r="A5850">
        <v>4002</v>
      </c>
      <c r="B5850" t="s">
        <v>499</v>
      </c>
      <c r="C5850">
        <v>84</v>
      </c>
      <c r="D5850" t="s">
        <v>743</v>
      </c>
      <c r="E5850">
        <v>782</v>
      </c>
      <c r="F5850" s="48" t="str">
        <f t="shared" si="91"/>
        <v>Tỉnh Lạng SơnHuyện Cao LộcXã Hòa Cư</v>
      </c>
      <c r="G5850" t="s">
        <v>2148</v>
      </c>
      <c r="H5850">
        <v>903</v>
      </c>
    </row>
    <row r="5851" spans="1:8">
      <c r="A5851">
        <v>4003</v>
      </c>
      <c r="B5851" t="s">
        <v>499</v>
      </c>
      <c r="C5851">
        <v>84</v>
      </c>
      <c r="D5851" t="s">
        <v>743</v>
      </c>
      <c r="E5851">
        <v>782</v>
      </c>
      <c r="F5851" s="48" t="str">
        <f t="shared" si="91"/>
        <v>Tỉnh Lạng SơnHuyện Cao LộcXã Xuất Lễ</v>
      </c>
      <c r="G5851" t="s">
        <v>2149</v>
      </c>
      <c r="H5851">
        <v>904</v>
      </c>
    </row>
    <row r="5852" spans="1:8">
      <c r="A5852">
        <v>4004</v>
      </c>
      <c r="B5852" t="s">
        <v>499</v>
      </c>
      <c r="C5852">
        <v>84</v>
      </c>
      <c r="D5852" t="s">
        <v>743</v>
      </c>
      <c r="E5852">
        <v>782</v>
      </c>
      <c r="F5852" s="48" t="str">
        <f t="shared" si="91"/>
        <v>Tỉnh Lạng SơnHuyện Cao LộcXã Hồng Phong</v>
      </c>
      <c r="G5852" t="s">
        <v>2150</v>
      </c>
      <c r="H5852">
        <v>905</v>
      </c>
    </row>
    <row r="5853" spans="1:8">
      <c r="A5853">
        <v>4005</v>
      </c>
      <c r="B5853" t="s">
        <v>499</v>
      </c>
      <c r="C5853">
        <v>84</v>
      </c>
      <c r="D5853" t="s">
        <v>743</v>
      </c>
      <c r="E5853">
        <v>782</v>
      </c>
      <c r="F5853" s="48" t="str">
        <f t="shared" si="91"/>
        <v>Tỉnh Lạng SơnHuyện Cao LộcXã Công Sơn</v>
      </c>
      <c r="G5853" t="s">
        <v>2151</v>
      </c>
      <c r="H5853">
        <v>906</v>
      </c>
    </row>
    <row r="5854" spans="1:8">
      <c r="A5854">
        <v>4006</v>
      </c>
      <c r="B5854" t="s">
        <v>499</v>
      </c>
      <c r="C5854">
        <v>84</v>
      </c>
      <c r="D5854" t="s">
        <v>740</v>
      </c>
      <c r="E5854">
        <v>779</v>
      </c>
      <c r="F5854" s="48" t="str">
        <f t="shared" si="91"/>
        <v>Tỉnh Lạng SơnHuyện Tràng ĐịnhThị trấn Thất Khê</v>
      </c>
      <c r="G5854" t="s">
        <v>2152</v>
      </c>
      <c r="H5854">
        <v>907</v>
      </c>
    </row>
    <row r="5855" spans="1:8">
      <c r="A5855">
        <v>4007</v>
      </c>
      <c r="B5855" t="s">
        <v>499</v>
      </c>
      <c r="C5855">
        <v>84</v>
      </c>
      <c r="D5855" t="s">
        <v>740</v>
      </c>
      <c r="E5855">
        <v>779</v>
      </c>
      <c r="F5855" s="48" t="str">
        <f t="shared" si="91"/>
        <v>Tỉnh Lạng SơnHuyện Tràng ĐịnhXã Tân Tiến</v>
      </c>
      <c r="G5855" t="s">
        <v>1316</v>
      </c>
      <c r="H5855">
        <v>908</v>
      </c>
    </row>
    <row r="5856" spans="1:8">
      <c r="A5856">
        <v>4008</v>
      </c>
      <c r="B5856" t="s">
        <v>499</v>
      </c>
      <c r="C5856">
        <v>84</v>
      </c>
      <c r="D5856" t="s">
        <v>740</v>
      </c>
      <c r="E5856">
        <v>779</v>
      </c>
      <c r="F5856" s="48" t="str">
        <f t="shared" si="91"/>
        <v>Tỉnh Lạng SơnHuyện Tràng ĐịnhXã Kháng Chiến</v>
      </c>
      <c r="G5856" t="s">
        <v>2153</v>
      </c>
      <c r="H5856">
        <v>909</v>
      </c>
    </row>
    <row r="5857" spans="1:8">
      <c r="A5857">
        <v>4010</v>
      </c>
      <c r="B5857" t="s">
        <v>499</v>
      </c>
      <c r="C5857">
        <v>84</v>
      </c>
      <c r="D5857" t="s">
        <v>740</v>
      </c>
      <c r="E5857">
        <v>779</v>
      </c>
      <c r="F5857" s="48" t="str">
        <f t="shared" si="91"/>
        <v>Tỉnh Lạng SơnHuyện Tràng ĐịnhXã Kim Đồng</v>
      </c>
      <c r="G5857" t="s">
        <v>1431</v>
      </c>
      <c r="H5857">
        <v>910</v>
      </c>
    </row>
    <row r="5858" spans="1:8">
      <c r="A5858">
        <v>4011</v>
      </c>
      <c r="B5858" t="s">
        <v>499</v>
      </c>
      <c r="C5858">
        <v>84</v>
      </c>
      <c r="D5858" t="s">
        <v>740</v>
      </c>
      <c r="E5858">
        <v>779</v>
      </c>
      <c r="F5858" s="48" t="str">
        <f t="shared" si="91"/>
        <v>Tỉnh Lạng SơnHuyện Tràng ĐịnhXã Chí Minh</v>
      </c>
      <c r="G5858" t="s">
        <v>2154</v>
      </c>
      <c r="H5858">
        <v>911</v>
      </c>
    </row>
    <row r="5859" spans="1:8">
      <c r="A5859">
        <v>4012</v>
      </c>
      <c r="B5859" t="s">
        <v>499</v>
      </c>
      <c r="C5859">
        <v>84</v>
      </c>
      <c r="D5859" t="s">
        <v>740</v>
      </c>
      <c r="E5859">
        <v>779</v>
      </c>
      <c r="F5859" s="48" t="str">
        <f t="shared" si="91"/>
        <v>Tỉnh Lạng SơnHuyện Tràng ĐịnhXã Tân Minh</v>
      </c>
      <c r="G5859" t="s">
        <v>1352</v>
      </c>
      <c r="H5859">
        <v>912</v>
      </c>
    </row>
    <row r="5860" spans="1:8">
      <c r="A5860">
        <v>4013</v>
      </c>
      <c r="B5860" t="s">
        <v>499</v>
      </c>
      <c r="C5860">
        <v>84</v>
      </c>
      <c r="D5860" t="s">
        <v>740</v>
      </c>
      <c r="E5860">
        <v>779</v>
      </c>
      <c r="F5860" s="48" t="str">
        <f t="shared" si="91"/>
        <v>Tỉnh Lạng SơnHuyện Tràng ĐịnhXã Tri Phương</v>
      </c>
      <c r="G5860" t="s">
        <v>2155</v>
      </c>
      <c r="H5860">
        <v>913</v>
      </c>
    </row>
    <row r="5861" spans="1:8">
      <c r="A5861">
        <v>4014</v>
      </c>
      <c r="B5861" t="s">
        <v>499</v>
      </c>
      <c r="C5861">
        <v>84</v>
      </c>
      <c r="D5861" t="s">
        <v>740</v>
      </c>
      <c r="E5861">
        <v>779</v>
      </c>
      <c r="F5861" s="48" t="str">
        <f t="shared" si="91"/>
        <v>Tỉnh Lạng SơnHuyện Tràng ĐịnhXã Hùng Sơn</v>
      </c>
      <c r="G5861" t="s">
        <v>2156</v>
      </c>
      <c r="H5861">
        <v>914</v>
      </c>
    </row>
    <row r="5862" spans="1:8">
      <c r="A5862">
        <v>4015</v>
      </c>
      <c r="B5862" t="s">
        <v>499</v>
      </c>
      <c r="C5862">
        <v>84</v>
      </c>
      <c r="D5862" t="s">
        <v>740</v>
      </c>
      <c r="E5862">
        <v>779</v>
      </c>
      <c r="F5862" s="48" t="str">
        <f t="shared" si="91"/>
        <v>Tỉnh Lạng SơnHuyện Tràng ĐịnhXã Cao Minh</v>
      </c>
      <c r="G5862" t="s">
        <v>2157</v>
      </c>
      <c r="H5862">
        <v>915</v>
      </c>
    </row>
    <row r="5863" spans="1:8">
      <c r="A5863">
        <v>4016</v>
      </c>
      <c r="B5863" t="s">
        <v>499</v>
      </c>
      <c r="C5863">
        <v>84</v>
      </c>
      <c r="D5863" t="s">
        <v>740</v>
      </c>
      <c r="E5863">
        <v>779</v>
      </c>
      <c r="F5863" s="48" t="str">
        <f t="shared" si="91"/>
        <v>Tỉnh Lạng SơnHuyện Tràng ĐịnhXã Đào Viên</v>
      </c>
      <c r="G5863" t="s">
        <v>2158</v>
      </c>
      <c r="H5863">
        <v>916</v>
      </c>
    </row>
    <row r="5864" spans="1:8">
      <c r="A5864">
        <v>4017</v>
      </c>
      <c r="B5864" t="s">
        <v>499</v>
      </c>
      <c r="C5864">
        <v>84</v>
      </c>
      <c r="D5864" t="s">
        <v>740</v>
      </c>
      <c r="E5864">
        <v>779</v>
      </c>
      <c r="F5864" s="48" t="str">
        <f t="shared" si="91"/>
        <v>Tỉnh Lạng SơnHuyện Tràng ĐịnhXã Bắc ái</v>
      </c>
      <c r="G5864" t="s">
        <v>2159</v>
      </c>
      <c r="H5864">
        <v>917</v>
      </c>
    </row>
    <row r="5865" spans="1:8">
      <c r="A5865">
        <v>4018</v>
      </c>
      <c r="B5865" t="s">
        <v>499</v>
      </c>
      <c r="C5865">
        <v>84</v>
      </c>
      <c r="D5865" t="s">
        <v>740</v>
      </c>
      <c r="E5865">
        <v>779</v>
      </c>
      <c r="F5865" s="48" t="str">
        <f t="shared" si="91"/>
        <v>Tỉnh Lạng SơnHuyện Tràng ĐịnhXã Chi Lăng</v>
      </c>
      <c r="G5865" t="s">
        <v>2160</v>
      </c>
      <c r="H5865">
        <v>918</v>
      </c>
    </row>
    <row r="5866" spans="1:8">
      <c r="A5866">
        <v>4019</v>
      </c>
      <c r="B5866" t="s">
        <v>499</v>
      </c>
      <c r="C5866">
        <v>84</v>
      </c>
      <c r="D5866" t="s">
        <v>740</v>
      </c>
      <c r="E5866">
        <v>779</v>
      </c>
      <c r="F5866" s="48" t="str">
        <f t="shared" si="91"/>
        <v>Tỉnh Lạng SơnHuyện Tràng ĐịnhXã Đại Đồng</v>
      </c>
      <c r="G5866" t="s">
        <v>2161</v>
      </c>
      <c r="H5866">
        <v>919</v>
      </c>
    </row>
    <row r="5867" spans="1:8">
      <c r="A5867">
        <v>4020</v>
      </c>
      <c r="B5867" t="s">
        <v>499</v>
      </c>
      <c r="C5867">
        <v>84</v>
      </c>
      <c r="D5867" t="s">
        <v>740</v>
      </c>
      <c r="E5867">
        <v>779</v>
      </c>
      <c r="F5867" s="48" t="str">
        <f t="shared" si="91"/>
        <v>Tỉnh Lạng SơnHuyện Tràng ĐịnhXã Trung Thành</v>
      </c>
      <c r="G5867" t="s">
        <v>2162</v>
      </c>
      <c r="H5867">
        <v>920</v>
      </c>
    </row>
    <row r="5868" spans="1:8">
      <c r="A5868">
        <v>4021</v>
      </c>
      <c r="B5868" t="s">
        <v>499</v>
      </c>
      <c r="C5868">
        <v>84</v>
      </c>
      <c r="D5868" t="s">
        <v>740</v>
      </c>
      <c r="E5868">
        <v>779</v>
      </c>
      <c r="F5868" s="48" t="str">
        <f t="shared" si="91"/>
        <v>Tỉnh Lạng SơnHuyện Tràng ĐịnhXã Hùng Việt</v>
      </c>
      <c r="G5868" t="s">
        <v>2163</v>
      </c>
      <c r="H5868">
        <v>921</v>
      </c>
    </row>
    <row r="5869" spans="1:8">
      <c r="A5869">
        <v>4022</v>
      </c>
      <c r="B5869" t="s">
        <v>499</v>
      </c>
      <c r="C5869">
        <v>84</v>
      </c>
      <c r="D5869" t="s">
        <v>740</v>
      </c>
      <c r="E5869">
        <v>779</v>
      </c>
      <c r="F5869" s="48" t="str">
        <f t="shared" si="91"/>
        <v>Tỉnh Lạng SơnHuyện Tràng ĐịnhXã Vĩnh Tiến</v>
      </c>
      <c r="G5869" t="s">
        <v>2164</v>
      </c>
      <c r="H5869">
        <v>922</v>
      </c>
    </row>
    <row r="5870" spans="1:8">
      <c r="A5870">
        <v>4023</v>
      </c>
      <c r="B5870" t="s">
        <v>499</v>
      </c>
      <c r="C5870">
        <v>84</v>
      </c>
      <c r="D5870" t="s">
        <v>740</v>
      </c>
      <c r="E5870">
        <v>779</v>
      </c>
      <c r="F5870" s="48" t="str">
        <f t="shared" si="91"/>
        <v>Tỉnh Lạng SơnHuyện Tràng ĐịnhXã Tân Yên</v>
      </c>
      <c r="G5870" t="s">
        <v>2165</v>
      </c>
      <c r="H5870">
        <v>923</v>
      </c>
    </row>
    <row r="5871" spans="1:8">
      <c r="A5871">
        <v>4024</v>
      </c>
      <c r="B5871" t="s">
        <v>499</v>
      </c>
      <c r="C5871">
        <v>84</v>
      </c>
      <c r="D5871" t="s">
        <v>740</v>
      </c>
      <c r="E5871">
        <v>779</v>
      </c>
      <c r="F5871" s="48" t="str">
        <f t="shared" si="91"/>
        <v>Tỉnh Lạng SơnHuyện Tràng ĐịnhXã Khánh Long</v>
      </c>
      <c r="G5871" t="s">
        <v>2166</v>
      </c>
      <c r="H5871">
        <v>924</v>
      </c>
    </row>
    <row r="5872" spans="1:8">
      <c r="A5872">
        <v>4025</v>
      </c>
      <c r="B5872" t="s">
        <v>499</v>
      </c>
      <c r="C5872">
        <v>84</v>
      </c>
      <c r="D5872" t="s">
        <v>740</v>
      </c>
      <c r="E5872">
        <v>779</v>
      </c>
      <c r="F5872" s="48" t="str">
        <f t="shared" si="91"/>
        <v>Tỉnh Lạng SơnHuyện Tràng ĐịnhXã Quốc Việt</v>
      </c>
      <c r="G5872" t="s">
        <v>2167</v>
      </c>
      <c r="H5872">
        <v>925</v>
      </c>
    </row>
    <row r="5873" spans="1:8">
      <c r="A5873">
        <v>4026</v>
      </c>
      <c r="B5873" t="s">
        <v>499</v>
      </c>
      <c r="C5873">
        <v>84</v>
      </c>
      <c r="D5873" t="s">
        <v>740</v>
      </c>
      <c r="E5873">
        <v>779</v>
      </c>
      <c r="F5873" s="48" t="str">
        <f t="shared" si="91"/>
        <v>Tỉnh Lạng SơnHuyện Tràng ĐịnhXã Đoàn Kết</v>
      </c>
      <c r="G5873" t="s">
        <v>2168</v>
      </c>
      <c r="H5873">
        <v>926</v>
      </c>
    </row>
    <row r="5874" spans="1:8">
      <c r="A5874">
        <v>4027</v>
      </c>
      <c r="B5874" t="s">
        <v>499</v>
      </c>
      <c r="C5874">
        <v>84</v>
      </c>
      <c r="D5874" t="s">
        <v>740</v>
      </c>
      <c r="E5874">
        <v>779</v>
      </c>
      <c r="F5874" s="48" t="str">
        <f t="shared" si="91"/>
        <v>Tỉnh Lạng SơnHuyện Tràng ĐịnhXã Đội Cấn</v>
      </c>
      <c r="G5874" t="s">
        <v>2169</v>
      </c>
      <c r="H5874">
        <v>927</v>
      </c>
    </row>
    <row r="5875" spans="1:8">
      <c r="A5875">
        <v>4028</v>
      </c>
      <c r="B5875" t="s">
        <v>499</v>
      </c>
      <c r="C5875">
        <v>84</v>
      </c>
      <c r="D5875" t="s">
        <v>740</v>
      </c>
      <c r="E5875">
        <v>779</v>
      </c>
      <c r="F5875" s="48" t="str">
        <f t="shared" si="91"/>
        <v>Tỉnh Lạng SơnHuyện Tràng ĐịnhXã Quốc Khánh</v>
      </c>
      <c r="G5875" t="s">
        <v>2170</v>
      </c>
      <c r="H5875">
        <v>928</v>
      </c>
    </row>
    <row r="5876" spans="1:8">
      <c r="A5876">
        <v>4029</v>
      </c>
      <c r="B5876" t="s">
        <v>499</v>
      </c>
      <c r="C5876">
        <v>84</v>
      </c>
      <c r="D5876" t="s">
        <v>740</v>
      </c>
      <c r="E5876">
        <v>779</v>
      </c>
      <c r="F5876" s="48" t="str">
        <f t="shared" si="91"/>
        <v>Tỉnh Lạng SơnHuyện Tràng ĐịnhXã Đề Thám</v>
      </c>
      <c r="G5876" t="s">
        <v>2171</v>
      </c>
      <c r="H5876">
        <v>929</v>
      </c>
    </row>
    <row r="5877" spans="1:8">
      <c r="A5877">
        <v>4030</v>
      </c>
      <c r="B5877" t="s">
        <v>499</v>
      </c>
      <c r="C5877">
        <v>84</v>
      </c>
      <c r="D5877" t="s">
        <v>748</v>
      </c>
      <c r="E5877">
        <v>787</v>
      </c>
      <c r="F5877" s="48" t="str">
        <f t="shared" si="91"/>
        <v>Tỉnh Lạng SơnHuyện Lộc BìnhXã Yên Khoái</v>
      </c>
      <c r="G5877" t="s">
        <v>2172</v>
      </c>
      <c r="H5877">
        <v>930</v>
      </c>
    </row>
    <row r="5878" spans="1:8">
      <c r="A5878">
        <v>4031</v>
      </c>
      <c r="B5878" t="s">
        <v>499</v>
      </c>
      <c r="C5878">
        <v>84</v>
      </c>
      <c r="D5878" t="s">
        <v>748</v>
      </c>
      <c r="E5878">
        <v>787</v>
      </c>
      <c r="F5878" s="48" t="str">
        <f t="shared" si="91"/>
        <v>Tỉnh Lạng SơnHuyện Lộc BìnhXã Xuân Tình</v>
      </c>
      <c r="G5878" t="s">
        <v>2173</v>
      </c>
      <c r="H5878">
        <v>931</v>
      </c>
    </row>
    <row r="5879" spans="1:8">
      <c r="A5879">
        <v>4032</v>
      </c>
      <c r="B5879" t="s">
        <v>499</v>
      </c>
      <c r="C5879">
        <v>84</v>
      </c>
      <c r="D5879" t="s">
        <v>748</v>
      </c>
      <c r="E5879">
        <v>787</v>
      </c>
      <c r="F5879" s="48" t="str">
        <f t="shared" si="91"/>
        <v>Tỉnh Lạng SơnHuyện Lộc BìnhXã Hữu Lân</v>
      </c>
      <c r="G5879" t="s">
        <v>2174</v>
      </c>
      <c r="H5879">
        <v>932</v>
      </c>
    </row>
    <row r="5880" spans="1:8">
      <c r="A5880">
        <v>4033</v>
      </c>
      <c r="B5880" t="s">
        <v>499</v>
      </c>
      <c r="C5880">
        <v>84</v>
      </c>
      <c r="D5880" t="s">
        <v>748</v>
      </c>
      <c r="E5880">
        <v>787</v>
      </c>
      <c r="F5880" s="48" t="str">
        <f t="shared" si="91"/>
        <v>Tỉnh Lạng SơnHuyện Lộc BìnhThị trấn Na Dương</v>
      </c>
      <c r="G5880" t="s">
        <v>2175</v>
      </c>
      <c r="H5880">
        <v>933</v>
      </c>
    </row>
    <row r="5881" spans="1:8">
      <c r="A5881">
        <v>4034</v>
      </c>
      <c r="B5881" t="s">
        <v>499</v>
      </c>
      <c r="C5881">
        <v>84</v>
      </c>
      <c r="D5881" t="s">
        <v>748</v>
      </c>
      <c r="E5881">
        <v>787</v>
      </c>
      <c r="F5881" s="48" t="str">
        <f t="shared" si="91"/>
        <v>Tỉnh Lạng SơnHuyện Lộc BìnhXã Nhượng Bạn</v>
      </c>
      <c r="G5881" t="s">
        <v>2176</v>
      </c>
      <c r="H5881">
        <v>934</v>
      </c>
    </row>
    <row r="5882" spans="1:8">
      <c r="A5882">
        <v>4035</v>
      </c>
      <c r="B5882" t="s">
        <v>499</v>
      </c>
      <c r="C5882">
        <v>84</v>
      </c>
      <c r="D5882" t="s">
        <v>748</v>
      </c>
      <c r="E5882">
        <v>787</v>
      </c>
      <c r="F5882" s="48" t="str">
        <f t="shared" si="91"/>
        <v>Tỉnh Lạng SơnHuyện Lộc BìnhXã Hiệp Hạ</v>
      </c>
      <c r="G5882" t="s">
        <v>2177</v>
      </c>
      <c r="H5882">
        <v>935</v>
      </c>
    </row>
    <row r="5883" spans="1:8">
      <c r="A5883">
        <v>4036</v>
      </c>
      <c r="B5883" t="s">
        <v>499</v>
      </c>
      <c r="C5883">
        <v>84</v>
      </c>
      <c r="D5883" t="s">
        <v>748</v>
      </c>
      <c r="E5883">
        <v>787</v>
      </c>
      <c r="F5883" s="48" t="str">
        <f t="shared" si="91"/>
        <v>Tỉnh Lạng SơnHuyện Lộc BìnhXã Như Khuê</v>
      </c>
      <c r="G5883" t="s">
        <v>2178</v>
      </c>
      <c r="H5883">
        <v>936</v>
      </c>
    </row>
    <row r="5884" spans="1:8">
      <c r="A5884">
        <v>4037</v>
      </c>
      <c r="B5884" t="s">
        <v>499</v>
      </c>
      <c r="C5884">
        <v>84</v>
      </c>
      <c r="D5884" t="s">
        <v>748</v>
      </c>
      <c r="E5884">
        <v>787</v>
      </c>
      <c r="F5884" s="48" t="str">
        <f t="shared" si="91"/>
        <v>Tỉnh Lạng SơnHuyện Lộc BìnhXã Bằng Khánh</v>
      </c>
      <c r="G5884" t="s">
        <v>2179</v>
      </c>
      <c r="H5884">
        <v>937</v>
      </c>
    </row>
    <row r="5885" spans="1:8">
      <c r="A5885">
        <v>4038</v>
      </c>
      <c r="B5885" t="s">
        <v>499</v>
      </c>
      <c r="C5885">
        <v>84</v>
      </c>
      <c r="D5885" t="s">
        <v>748</v>
      </c>
      <c r="E5885">
        <v>787</v>
      </c>
      <c r="F5885" s="48" t="str">
        <f t="shared" si="91"/>
        <v>Tỉnh Lạng SơnHuyện Lộc BìnhXã Tú Đoạn</v>
      </c>
      <c r="G5885" t="s">
        <v>2180</v>
      </c>
      <c r="H5885">
        <v>938</v>
      </c>
    </row>
    <row r="5886" spans="1:8">
      <c r="A5886">
        <v>4039</v>
      </c>
      <c r="B5886" t="s">
        <v>499</v>
      </c>
      <c r="C5886">
        <v>84</v>
      </c>
      <c r="D5886" t="s">
        <v>748</v>
      </c>
      <c r="E5886">
        <v>787</v>
      </c>
      <c r="F5886" s="48" t="str">
        <f t="shared" si="91"/>
        <v>Tỉnh Lạng SơnHuyện Lộc BìnhXã Minh Phát</v>
      </c>
      <c r="G5886" t="s">
        <v>2181</v>
      </c>
      <c r="H5886">
        <v>939</v>
      </c>
    </row>
    <row r="5887" spans="1:8">
      <c r="A5887">
        <v>4040</v>
      </c>
      <c r="B5887" t="s">
        <v>499</v>
      </c>
      <c r="C5887">
        <v>84</v>
      </c>
      <c r="D5887" t="s">
        <v>748</v>
      </c>
      <c r="E5887">
        <v>787</v>
      </c>
      <c r="F5887" s="48" t="str">
        <f t="shared" si="91"/>
        <v>Tỉnh Lạng SơnHuyện Lộc BìnhThị trấn Lộc Bình</v>
      </c>
      <c r="G5887" t="s">
        <v>2182</v>
      </c>
      <c r="H5887">
        <v>940</v>
      </c>
    </row>
    <row r="5888" spans="1:8">
      <c r="A5888">
        <v>4041</v>
      </c>
      <c r="B5888" t="s">
        <v>499</v>
      </c>
      <c r="C5888">
        <v>84</v>
      </c>
      <c r="D5888" t="s">
        <v>748</v>
      </c>
      <c r="E5888">
        <v>787</v>
      </c>
      <c r="F5888" s="48" t="str">
        <f t="shared" si="91"/>
        <v>Tỉnh Lạng SơnHuyện Lộc BìnhXã Mẫu Sơn</v>
      </c>
      <c r="G5888" t="s">
        <v>2142</v>
      </c>
      <c r="H5888">
        <v>941</v>
      </c>
    </row>
    <row r="5889" spans="1:8">
      <c r="A5889">
        <v>4042</v>
      </c>
      <c r="B5889" t="s">
        <v>499</v>
      </c>
      <c r="C5889">
        <v>84</v>
      </c>
      <c r="D5889" t="s">
        <v>748</v>
      </c>
      <c r="E5889">
        <v>787</v>
      </c>
      <c r="F5889" s="48" t="str">
        <f t="shared" si="91"/>
        <v>Tỉnh Lạng SơnHuyện Lộc BìnhXã Nam Quan</v>
      </c>
      <c r="G5889" t="s">
        <v>2183</v>
      </c>
      <c r="H5889">
        <v>942</v>
      </c>
    </row>
    <row r="5890" spans="1:8">
      <c r="A5890">
        <v>4043</v>
      </c>
      <c r="B5890" t="s">
        <v>499</v>
      </c>
      <c r="C5890">
        <v>84</v>
      </c>
      <c r="D5890" t="s">
        <v>748</v>
      </c>
      <c r="E5890">
        <v>787</v>
      </c>
      <c r="F5890" s="48" t="str">
        <f t="shared" ref="F5890:F5953" si="92">B5890&amp;D5890&amp;G5890</f>
        <v>Tỉnh Lạng SơnHuyện Lộc BìnhXã Sàn Viên</v>
      </c>
      <c r="G5890" t="s">
        <v>2184</v>
      </c>
      <c r="H5890">
        <v>943</v>
      </c>
    </row>
    <row r="5891" spans="1:8">
      <c r="A5891">
        <v>4044</v>
      </c>
      <c r="B5891" t="s">
        <v>499</v>
      </c>
      <c r="C5891">
        <v>84</v>
      </c>
      <c r="D5891" t="s">
        <v>748</v>
      </c>
      <c r="E5891">
        <v>787</v>
      </c>
      <c r="F5891" s="48" t="str">
        <f t="shared" si="92"/>
        <v>Tỉnh Lạng SơnHuyện Lộc BìnhXã Đông Quan</v>
      </c>
      <c r="G5891" t="s">
        <v>2185</v>
      </c>
      <c r="H5891">
        <v>944</v>
      </c>
    </row>
    <row r="5892" spans="1:8">
      <c r="A5892">
        <v>4045</v>
      </c>
      <c r="B5892" t="s">
        <v>499</v>
      </c>
      <c r="C5892">
        <v>84</v>
      </c>
      <c r="D5892" t="s">
        <v>748</v>
      </c>
      <c r="E5892">
        <v>787</v>
      </c>
      <c r="F5892" s="48" t="str">
        <f t="shared" si="92"/>
        <v>Tỉnh Lạng SơnHuyện Lộc BìnhXã Vân Mộng</v>
      </c>
      <c r="G5892" t="s">
        <v>2186</v>
      </c>
      <c r="H5892">
        <v>945</v>
      </c>
    </row>
    <row r="5893" spans="1:8">
      <c r="A5893">
        <v>4046</v>
      </c>
      <c r="B5893" t="s">
        <v>499</v>
      </c>
      <c r="C5893">
        <v>84</v>
      </c>
      <c r="D5893" t="s">
        <v>748</v>
      </c>
      <c r="E5893">
        <v>787</v>
      </c>
      <c r="F5893" s="48" t="str">
        <f t="shared" si="92"/>
        <v>Tỉnh Lạng SơnHuyện Lộc BìnhXã Xuân Lễ</v>
      </c>
      <c r="G5893" t="s">
        <v>2187</v>
      </c>
      <c r="H5893">
        <v>946</v>
      </c>
    </row>
    <row r="5894" spans="1:8">
      <c r="A5894">
        <v>4047</v>
      </c>
      <c r="B5894" t="s">
        <v>499</v>
      </c>
      <c r="C5894">
        <v>84</v>
      </c>
      <c r="D5894" t="s">
        <v>748</v>
      </c>
      <c r="E5894">
        <v>787</v>
      </c>
      <c r="F5894" s="48" t="str">
        <f t="shared" si="92"/>
        <v>Tỉnh Lạng SơnHuyện Lộc BìnhXã Tam Gia</v>
      </c>
      <c r="G5894" t="s">
        <v>2188</v>
      </c>
      <c r="H5894">
        <v>947</v>
      </c>
    </row>
    <row r="5895" spans="1:8">
      <c r="A5895">
        <v>4048</v>
      </c>
      <c r="B5895" t="s">
        <v>499</v>
      </c>
      <c r="C5895">
        <v>84</v>
      </c>
      <c r="D5895" t="s">
        <v>748</v>
      </c>
      <c r="E5895">
        <v>787</v>
      </c>
      <c r="F5895" s="48" t="str">
        <f t="shared" si="92"/>
        <v>Tỉnh Lạng SơnHuyện Lộc BìnhXã Quan Bản</v>
      </c>
      <c r="G5895" t="s">
        <v>2189</v>
      </c>
      <c r="H5895">
        <v>948</v>
      </c>
    </row>
    <row r="5896" spans="1:8">
      <c r="A5896">
        <v>4049</v>
      </c>
      <c r="B5896" t="s">
        <v>499</v>
      </c>
      <c r="C5896">
        <v>84</v>
      </c>
      <c r="D5896" t="s">
        <v>748</v>
      </c>
      <c r="E5896">
        <v>787</v>
      </c>
      <c r="F5896" s="48" t="str">
        <f t="shared" si="92"/>
        <v>Tỉnh Lạng SơnHuyện Lộc BìnhXã Xuân Dương</v>
      </c>
      <c r="G5896" t="s">
        <v>1336</v>
      </c>
      <c r="H5896">
        <v>949</v>
      </c>
    </row>
    <row r="5897" spans="1:8">
      <c r="A5897">
        <v>4050</v>
      </c>
      <c r="B5897" t="s">
        <v>499</v>
      </c>
      <c r="C5897">
        <v>84</v>
      </c>
      <c r="D5897" t="s">
        <v>748</v>
      </c>
      <c r="E5897">
        <v>787</v>
      </c>
      <c r="F5897" s="48" t="str">
        <f t="shared" si="92"/>
        <v>Tỉnh Lạng SơnHuyện Lộc BìnhXã Đồng Bục</v>
      </c>
      <c r="G5897" t="s">
        <v>2190</v>
      </c>
      <c r="H5897">
        <v>950</v>
      </c>
    </row>
    <row r="5898" spans="1:8">
      <c r="A5898">
        <v>4051</v>
      </c>
      <c r="B5898" t="s">
        <v>499</v>
      </c>
      <c r="C5898">
        <v>84</v>
      </c>
      <c r="D5898" t="s">
        <v>748</v>
      </c>
      <c r="E5898">
        <v>787</v>
      </c>
      <c r="F5898" s="48" t="str">
        <f t="shared" si="92"/>
        <v>Tỉnh Lạng SơnHuyện Lộc BìnhXã Lợi Bác</v>
      </c>
      <c r="G5898" t="s">
        <v>2191</v>
      </c>
      <c r="H5898">
        <v>951</v>
      </c>
    </row>
    <row r="5899" spans="1:8">
      <c r="A5899">
        <v>4052</v>
      </c>
      <c r="B5899" t="s">
        <v>499</v>
      </c>
      <c r="C5899">
        <v>84</v>
      </c>
      <c r="D5899" t="s">
        <v>748</v>
      </c>
      <c r="E5899">
        <v>787</v>
      </c>
      <c r="F5899" s="48" t="str">
        <f t="shared" si="92"/>
        <v>Tỉnh Lạng SơnHuyện Lộc BìnhXã Khuất Xá</v>
      </c>
      <c r="G5899" t="s">
        <v>2192</v>
      </c>
      <c r="H5899">
        <v>952</v>
      </c>
    </row>
    <row r="5900" spans="1:8">
      <c r="A5900">
        <v>4053</v>
      </c>
      <c r="B5900" t="s">
        <v>499</v>
      </c>
      <c r="C5900">
        <v>84</v>
      </c>
      <c r="D5900" t="s">
        <v>748</v>
      </c>
      <c r="E5900">
        <v>787</v>
      </c>
      <c r="F5900" s="48" t="str">
        <f t="shared" si="92"/>
        <v>Tỉnh Lạng SơnHuyện Lộc BìnhXã Lục Thôn</v>
      </c>
      <c r="G5900" t="s">
        <v>2193</v>
      </c>
      <c r="H5900">
        <v>953</v>
      </c>
    </row>
    <row r="5901" spans="1:8">
      <c r="A5901">
        <v>4054</v>
      </c>
      <c r="B5901" t="s">
        <v>499</v>
      </c>
      <c r="C5901">
        <v>84</v>
      </c>
      <c r="D5901" t="s">
        <v>748</v>
      </c>
      <c r="E5901">
        <v>787</v>
      </c>
      <c r="F5901" s="48" t="str">
        <f t="shared" si="92"/>
        <v>Tỉnh Lạng SơnHuyện Lộc BìnhXã Tú Mịch</v>
      </c>
      <c r="G5901" t="s">
        <v>2194</v>
      </c>
      <c r="H5901">
        <v>954</v>
      </c>
    </row>
    <row r="5902" spans="1:8">
      <c r="A5902">
        <v>4055</v>
      </c>
      <c r="B5902" t="s">
        <v>499</v>
      </c>
      <c r="C5902">
        <v>84</v>
      </c>
      <c r="D5902" t="s">
        <v>748</v>
      </c>
      <c r="E5902">
        <v>787</v>
      </c>
      <c r="F5902" s="48" t="str">
        <f t="shared" si="92"/>
        <v>Tỉnh Lạng SơnHuyện Lộc BìnhXã ái Quốc</v>
      </c>
      <c r="G5902" t="s">
        <v>2195</v>
      </c>
      <c r="H5902">
        <v>955</v>
      </c>
    </row>
    <row r="5903" spans="1:8">
      <c r="A5903">
        <v>4056</v>
      </c>
      <c r="B5903" t="s">
        <v>499</v>
      </c>
      <c r="C5903">
        <v>84</v>
      </c>
      <c r="D5903" t="s">
        <v>748</v>
      </c>
      <c r="E5903">
        <v>787</v>
      </c>
      <c r="F5903" s="48" t="str">
        <f t="shared" si="92"/>
        <v>Tỉnh Lạng SơnHuyện Lộc BìnhXã Hữu Khánh</v>
      </c>
      <c r="G5903" t="s">
        <v>2196</v>
      </c>
      <c r="H5903">
        <v>956</v>
      </c>
    </row>
    <row r="5904" spans="1:8">
      <c r="A5904">
        <v>4057</v>
      </c>
      <c r="B5904" t="s">
        <v>499</v>
      </c>
      <c r="C5904">
        <v>84</v>
      </c>
      <c r="D5904" t="s">
        <v>748</v>
      </c>
      <c r="E5904">
        <v>787</v>
      </c>
      <c r="F5904" s="48" t="str">
        <f t="shared" si="92"/>
        <v>Tỉnh Lạng SơnHuyện Lộc BìnhXã Tĩnh Bắc</v>
      </c>
      <c r="G5904" t="s">
        <v>2197</v>
      </c>
      <c r="H5904">
        <v>957</v>
      </c>
    </row>
    <row r="5905" spans="1:8">
      <c r="A5905">
        <v>4058</v>
      </c>
      <c r="B5905" t="s">
        <v>499</v>
      </c>
      <c r="C5905">
        <v>84</v>
      </c>
      <c r="D5905" t="s">
        <v>748</v>
      </c>
      <c r="E5905">
        <v>787</v>
      </c>
      <c r="F5905" s="48" t="str">
        <f t="shared" si="92"/>
        <v>Tỉnh Lạng SơnHuyện Lộc BìnhXã Xuân Mãn</v>
      </c>
      <c r="G5905" t="s">
        <v>2198</v>
      </c>
      <c r="H5905">
        <v>958</v>
      </c>
    </row>
    <row r="5906" spans="1:8">
      <c r="A5906">
        <v>4059</v>
      </c>
      <c r="B5906" t="s">
        <v>499</v>
      </c>
      <c r="C5906">
        <v>84</v>
      </c>
      <c r="D5906" t="s">
        <v>739</v>
      </c>
      <c r="E5906">
        <v>778</v>
      </c>
      <c r="F5906" s="48" t="str">
        <f t="shared" si="92"/>
        <v>Tỉnh Lạng SơnThành phố Lạng SơnPhường Hoàng Văn Thụ</v>
      </c>
      <c r="G5906" t="s">
        <v>1974</v>
      </c>
      <c r="H5906">
        <v>959</v>
      </c>
    </row>
    <row r="5907" spans="1:8">
      <c r="A5907">
        <v>4060</v>
      </c>
      <c r="B5907" t="s">
        <v>499</v>
      </c>
      <c r="C5907">
        <v>84</v>
      </c>
      <c r="D5907" t="s">
        <v>739</v>
      </c>
      <c r="E5907">
        <v>778</v>
      </c>
      <c r="F5907" s="48" t="str">
        <f t="shared" si="92"/>
        <v>Tỉnh Lạng SơnThành phố Lạng SơnXã Quảng Lạc</v>
      </c>
      <c r="G5907" t="s">
        <v>2199</v>
      </c>
      <c r="H5907">
        <v>960</v>
      </c>
    </row>
    <row r="5908" spans="1:8">
      <c r="A5908">
        <v>4061</v>
      </c>
      <c r="B5908" t="s">
        <v>499</v>
      </c>
      <c r="C5908">
        <v>84</v>
      </c>
      <c r="D5908" t="s">
        <v>739</v>
      </c>
      <c r="E5908">
        <v>778</v>
      </c>
      <c r="F5908" s="48" t="str">
        <f t="shared" si="92"/>
        <v>Tỉnh Lạng SơnThành phố Lạng SơnXã Mai Pha</v>
      </c>
      <c r="G5908" t="s">
        <v>2200</v>
      </c>
      <c r="H5908">
        <v>961</v>
      </c>
    </row>
    <row r="5909" spans="1:8">
      <c r="A5909">
        <v>4062</v>
      </c>
      <c r="B5909" t="s">
        <v>499</v>
      </c>
      <c r="C5909">
        <v>84</v>
      </c>
      <c r="D5909" t="s">
        <v>739</v>
      </c>
      <c r="E5909">
        <v>778</v>
      </c>
      <c r="F5909" s="48" t="str">
        <f t="shared" si="92"/>
        <v>Tỉnh Lạng SơnThành phố Lạng SơnPhường Tam Thanh</v>
      </c>
      <c r="G5909" t="s">
        <v>2201</v>
      </c>
      <c r="H5909">
        <v>962</v>
      </c>
    </row>
    <row r="5910" spans="1:8">
      <c r="A5910">
        <v>4063</v>
      </c>
      <c r="B5910" t="s">
        <v>499</v>
      </c>
      <c r="C5910">
        <v>84</v>
      </c>
      <c r="D5910" t="s">
        <v>739</v>
      </c>
      <c r="E5910">
        <v>778</v>
      </c>
      <c r="F5910" s="48" t="str">
        <f t="shared" si="92"/>
        <v>Tỉnh Lạng SơnThành phố Lạng SơnXã Hoàng Đồng</v>
      </c>
      <c r="G5910" t="s">
        <v>2202</v>
      </c>
      <c r="H5910">
        <v>963</v>
      </c>
    </row>
    <row r="5911" spans="1:8">
      <c r="A5911">
        <v>4064</v>
      </c>
      <c r="B5911" t="s">
        <v>499</v>
      </c>
      <c r="C5911">
        <v>84</v>
      </c>
      <c r="D5911" t="s">
        <v>739</v>
      </c>
      <c r="E5911">
        <v>778</v>
      </c>
      <c r="F5911" s="48" t="str">
        <f t="shared" si="92"/>
        <v>Tỉnh Lạng SơnThành phố Lạng SơnPhường Chi Lăng</v>
      </c>
      <c r="G5911" t="s">
        <v>2203</v>
      </c>
      <c r="H5911">
        <v>964</v>
      </c>
    </row>
    <row r="5912" spans="1:8">
      <c r="A5912">
        <v>4065</v>
      </c>
      <c r="B5912" t="s">
        <v>499</v>
      </c>
      <c r="C5912">
        <v>84</v>
      </c>
      <c r="D5912" t="s">
        <v>739</v>
      </c>
      <c r="E5912">
        <v>778</v>
      </c>
      <c r="F5912" s="48" t="str">
        <f t="shared" si="92"/>
        <v>Tỉnh Lạng SơnThành phố Lạng SơnPhường Đông Kinh</v>
      </c>
      <c r="G5912" t="s">
        <v>2204</v>
      </c>
      <c r="H5912">
        <v>965</v>
      </c>
    </row>
    <row r="5913" spans="1:8">
      <c r="A5913">
        <v>4066</v>
      </c>
      <c r="B5913" t="s">
        <v>499</v>
      </c>
      <c r="C5913">
        <v>84</v>
      </c>
      <c r="D5913" t="s">
        <v>739</v>
      </c>
      <c r="E5913">
        <v>778</v>
      </c>
      <c r="F5913" s="48" t="str">
        <f t="shared" si="92"/>
        <v>Tỉnh Lạng SơnThành phố Lạng SơnPhường Vĩnh Trại</v>
      </c>
      <c r="G5913" t="s">
        <v>2205</v>
      </c>
      <c r="H5913">
        <v>966</v>
      </c>
    </row>
    <row r="5914" spans="1:8">
      <c r="A5914">
        <v>4067</v>
      </c>
      <c r="B5914" t="s">
        <v>499</v>
      </c>
      <c r="C5914">
        <v>84</v>
      </c>
      <c r="D5914" t="s">
        <v>741</v>
      </c>
      <c r="E5914">
        <v>780</v>
      </c>
      <c r="F5914" s="48" t="str">
        <f t="shared" si="92"/>
        <v>Tỉnh Lạng SơnHuyện Bình GiaXã Vĩnh Yên</v>
      </c>
      <c r="G5914" t="s">
        <v>1527</v>
      </c>
      <c r="H5914">
        <v>967</v>
      </c>
    </row>
    <row r="5915" spans="1:8">
      <c r="A5915">
        <v>4068</v>
      </c>
      <c r="B5915" t="s">
        <v>499</v>
      </c>
      <c r="C5915">
        <v>84</v>
      </c>
      <c r="D5915" t="s">
        <v>741</v>
      </c>
      <c r="E5915">
        <v>780</v>
      </c>
      <c r="F5915" s="48" t="str">
        <f t="shared" si="92"/>
        <v>Tỉnh Lạng SơnHuyện Bình GiaXã Quang Trung</v>
      </c>
      <c r="G5915" t="s">
        <v>1400</v>
      </c>
      <c r="H5915">
        <v>968</v>
      </c>
    </row>
    <row r="5916" spans="1:8">
      <c r="A5916">
        <v>4069</v>
      </c>
      <c r="B5916" t="s">
        <v>499</v>
      </c>
      <c r="C5916">
        <v>84</v>
      </c>
      <c r="D5916" t="s">
        <v>741</v>
      </c>
      <c r="E5916">
        <v>780</v>
      </c>
      <c r="F5916" s="48" t="str">
        <f t="shared" si="92"/>
        <v>Tỉnh Lạng SơnHuyện Bình GiaThị trấn Bình Gia</v>
      </c>
      <c r="G5916" t="s">
        <v>2206</v>
      </c>
      <c r="H5916">
        <v>969</v>
      </c>
    </row>
    <row r="5917" spans="1:8">
      <c r="A5917">
        <v>4070</v>
      </c>
      <c r="B5917" t="s">
        <v>499</v>
      </c>
      <c r="C5917">
        <v>84</v>
      </c>
      <c r="D5917" t="s">
        <v>741</v>
      </c>
      <c r="E5917">
        <v>780</v>
      </c>
      <c r="F5917" s="48" t="str">
        <f t="shared" si="92"/>
        <v>Tỉnh Lạng SơnHuyện Bình GiaXã Yên Lỗ</v>
      </c>
      <c r="G5917" t="s">
        <v>2207</v>
      </c>
      <c r="H5917">
        <v>970</v>
      </c>
    </row>
    <row r="5918" spans="1:8">
      <c r="A5918">
        <v>4071</v>
      </c>
      <c r="B5918" t="s">
        <v>499</v>
      </c>
      <c r="C5918">
        <v>84</v>
      </c>
      <c r="D5918" t="s">
        <v>741</v>
      </c>
      <c r="E5918">
        <v>780</v>
      </c>
      <c r="F5918" s="48" t="str">
        <f t="shared" si="92"/>
        <v>Tỉnh Lạng SơnHuyện Bình GiaXã Hồng Thái</v>
      </c>
      <c r="G5918" t="s">
        <v>2208</v>
      </c>
      <c r="H5918">
        <v>971</v>
      </c>
    </row>
    <row r="5919" spans="1:8">
      <c r="A5919">
        <v>4072</v>
      </c>
      <c r="B5919" t="s">
        <v>499</v>
      </c>
      <c r="C5919">
        <v>84</v>
      </c>
      <c r="D5919" t="s">
        <v>741</v>
      </c>
      <c r="E5919">
        <v>780</v>
      </c>
      <c r="F5919" s="48" t="str">
        <f t="shared" si="92"/>
        <v>Tỉnh Lạng SơnHuyện Bình GiaXã Hoàng Văn Thụ</v>
      </c>
      <c r="G5919" t="s">
        <v>2209</v>
      </c>
      <c r="H5919">
        <v>972</v>
      </c>
    </row>
    <row r="5920" spans="1:8">
      <c r="A5920">
        <v>4073</v>
      </c>
      <c r="B5920" t="s">
        <v>499</v>
      </c>
      <c r="C5920">
        <v>84</v>
      </c>
      <c r="D5920" t="s">
        <v>741</v>
      </c>
      <c r="E5920">
        <v>780</v>
      </c>
      <c r="F5920" s="48" t="str">
        <f t="shared" si="92"/>
        <v>Tỉnh Lạng SơnHuyện Bình GiaXã Tô Hiệu</v>
      </c>
      <c r="G5920" t="s">
        <v>1367</v>
      </c>
      <c r="H5920">
        <v>973</v>
      </c>
    </row>
    <row r="5921" spans="1:8">
      <c r="A5921">
        <v>4074</v>
      </c>
      <c r="B5921" t="s">
        <v>499</v>
      </c>
      <c r="C5921">
        <v>84</v>
      </c>
      <c r="D5921" t="s">
        <v>741</v>
      </c>
      <c r="E5921">
        <v>780</v>
      </c>
      <c r="F5921" s="48" t="str">
        <f t="shared" si="92"/>
        <v>Tỉnh Lạng SơnHuyện Bình GiaXã Quý Hòa</v>
      </c>
      <c r="G5921" t="s">
        <v>2210</v>
      </c>
      <c r="H5921">
        <v>974</v>
      </c>
    </row>
    <row r="5922" spans="1:8">
      <c r="A5922">
        <v>4075</v>
      </c>
      <c r="B5922" t="s">
        <v>499</v>
      </c>
      <c r="C5922">
        <v>84</v>
      </c>
      <c r="D5922" t="s">
        <v>741</v>
      </c>
      <c r="E5922">
        <v>780</v>
      </c>
      <c r="F5922" s="48" t="str">
        <f t="shared" si="92"/>
        <v>Tỉnh Lạng SơnHuyện Bình GiaXã Mông Ân</v>
      </c>
      <c r="G5922" t="s">
        <v>2211</v>
      </c>
      <c r="H5922">
        <v>975</v>
      </c>
    </row>
    <row r="5923" spans="1:8">
      <c r="A5923">
        <v>4076</v>
      </c>
      <c r="B5923" t="s">
        <v>499</v>
      </c>
      <c r="C5923">
        <v>84</v>
      </c>
      <c r="D5923" t="s">
        <v>741</v>
      </c>
      <c r="E5923">
        <v>780</v>
      </c>
      <c r="F5923" s="48" t="str">
        <f t="shared" si="92"/>
        <v>Tỉnh Lạng SơnHuyện Bình GiaXã Hồng Phong</v>
      </c>
      <c r="G5923" t="s">
        <v>2150</v>
      </c>
      <c r="H5923">
        <v>976</v>
      </c>
    </row>
    <row r="5924" spans="1:8">
      <c r="A5924">
        <v>4077</v>
      </c>
      <c r="B5924" t="s">
        <v>499</v>
      </c>
      <c r="C5924">
        <v>84</v>
      </c>
      <c r="D5924" t="s">
        <v>741</v>
      </c>
      <c r="E5924">
        <v>780</v>
      </c>
      <c r="F5924" s="48" t="str">
        <f t="shared" si="92"/>
        <v>Tỉnh Lạng SơnHuyện Bình GiaXã Thiện Thuật</v>
      </c>
      <c r="G5924" t="s">
        <v>2212</v>
      </c>
      <c r="H5924">
        <v>977</v>
      </c>
    </row>
    <row r="5925" spans="1:8">
      <c r="A5925">
        <v>4078</v>
      </c>
      <c r="B5925" t="s">
        <v>499</v>
      </c>
      <c r="C5925">
        <v>84</v>
      </c>
      <c r="D5925" t="s">
        <v>741</v>
      </c>
      <c r="E5925">
        <v>780</v>
      </c>
      <c r="F5925" s="48" t="str">
        <f t="shared" si="92"/>
        <v>Tỉnh Lạng SơnHuyện Bình GiaXã Hoa Thám</v>
      </c>
      <c r="G5925" t="s">
        <v>1412</v>
      </c>
      <c r="H5925">
        <v>978</v>
      </c>
    </row>
    <row r="5926" spans="1:8">
      <c r="A5926">
        <v>4079</v>
      </c>
      <c r="B5926" t="s">
        <v>499</v>
      </c>
      <c r="C5926">
        <v>84</v>
      </c>
      <c r="D5926" t="s">
        <v>741</v>
      </c>
      <c r="E5926">
        <v>780</v>
      </c>
      <c r="F5926" s="48" t="str">
        <f t="shared" si="92"/>
        <v>Tỉnh Lạng SơnHuyện Bình GiaXã Hưng Đạo</v>
      </c>
      <c r="G5926" t="s">
        <v>1402</v>
      </c>
      <c r="H5926">
        <v>979</v>
      </c>
    </row>
    <row r="5927" spans="1:8">
      <c r="A5927">
        <v>4080</v>
      </c>
      <c r="B5927" t="s">
        <v>499</v>
      </c>
      <c r="C5927">
        <v>84</v>
      </c>
      <c r="D5927" t="s">
        <v>741</v>
      </c>
      <c r="E5927">
        <v>780</v>
      </c>
      <c r="F5927" s="48" t="str">
        <f t="shared" si="92"/>
        <v>Tỉnh Lạng SơnHuyện Bình GiaXã Hòa Bình</v>
      </c>
      <c r="G5927" t="s">
        <v>1371</v>
      </c>
      <c r="H5927">
        <v>980</v>
      </c>
    </row>
    <row r="5928" spans="1:8">
      <c r="A5928">
        <v>4081</v>
      </c>
      <c r="B5928" t="s">
        <v>499</v>
      </c>
      <c r="C5928">
        <v>84</v>
      </c>
      <c r="D5928" t="s">
        <v>741</v>
      </c>
      <c r="E5928">
        <v>780</v>
      </c>
      <c r="F5928" s="48" t="str">
        <f t="shared" si="92"/>
        <v>Tỉnh Lạng SơnHuyện Bình GiaXã Tân Văn</v>
      </c>
      <c r="G5928" t="s">
        <v>2213</v>
      </c>
      <c r="H5928">
        <v>981</v>
      </c>
    </row>
    <row r="5929" spans="1:8">
      <c r="A5929">
        <v>4082</v>
      </c>
      <c r="B5929" t="s">
        <v>499</v>
      </c>
      <c r="C5929">
        <v>84</v>
      </c>
      <c r="D5929" t="s">
        <v>741</v>
      </c>
      <c r="E5929">
        <v>780</v>
      </c>
      <c r="F5929" s="48" t="str">
        <f t="shared" si="92"/>
        <v>Tỉnh Lạng SơnHuyện Bình GiaXã Tân Hòa</v>
      </c>
      <c r="G5929" t="s">
        <v>2214</v>
      </c>
      <c r="H5929">
        <v>982</v>
      </c>
    </row>
    <row r="5930" spans="1:8">
      <c r="A5930">
        <v>4083</v>
      </c>
      <c r="B5930" t="s">
        <v>499</v>
      </c>
      <c r="C5930">
        <v>84</v>
      </c>
      <c r="D5930" t="s">
        <v>741</v>
      </c>
      <c r="E5930">
        <v>780</v>
      </c>
      <c r="F5930" s="48" t="str">
        <f t="shared" si="92"/>
        <v>Tỉnh Lạng SơnHuyện Bình GiaXã Bình La</v>
      </c>
      <c r="G5930" t="s">
        <v>2215</v>
      </c>
      <c r="H5930">
        <v>983</v>
      </c>
    </row>
    <row r="5931" spans="1:8">
      <c r="A5931">
        <v>4084</v>
      </c>
      <c r="B5931" t="s">
        <v>499</v>
      </c>
      <c r="C5931">
        <v>84</v>
      </c>
      <c r="D5931" t="s">
        <v>741</v>
      </c>
      <c r="E5931">
        <v>780</v>
      </c>
      <c r="F5931" s="48" t="str">
        <f t="shared" si="92"/>
        <v>Tỉnh Lạng SơnHuyện Bình GiaXã Minh Khai</v>
      </c>
      <c r="G5931" t="s">
        <v>1426</v>
      </c>
      <c r="H5931">
        <v>984</v>
      </c>
    </row>
    <row r="5932" spans="1:8">
      <c r="A5932">
        <v>4085</v>
      </c>
      <c r="B5932" t="s">
        <v>499</v>
      </c>
      <c r="C5932">
        <v>84</v>
      </c>
      <c r="D5932" t="s">
        <v>741</v>
      </c>
      <c r="E5932">
        <v>780</v>
      </c>
      <c r="F5932" s="48" t="str">
        <f t="shared" si="92"/>
        <v>Tỉnh Lạng SơnHuyện Bình GiaXã Thiện Hòa</v>
      </c>
      <c r="G5932" t="s">
        <v>2216</v>
      </c>
      <c r="H5932">
        <v>985</v>
      </c>
    </row>
    <row r="5933" spans="1:8">
      <c r="A5933">
        <v>4086</v>
      </c>
      <c r="B5933" t="s">
        <v>499</v>
      </c>
      <c r="C5933">
        <v>84</v>
      </c>
      <c r="D5933" t="s">
        <v>741</v>
      </c>
      <c r="E5933">
        <v>780</v>
      </c>
      <c r="F5933" s="48" t="str">
        <f t="shared" si="92"/>
        <v>Tỉnh Lạng SơnHuyện Bình GiaXã Thiện Long</v>
      </c>
      <c r="G5933" t="s">
        <v>2217</v>
      </c>
      <c r="H5933">
        <v>986</v>
      </c>
    </row>
    <row r="5934" spans="1:8">
      <c r="A5934">
        <v>4087</v>
      </c>
      <c r="B5934" t="s">
        <v>499</v>
      </c>
      <c r="C5934">
        <v>84</v>
      </c>
      <c r="D5934" t="s">
        <v>749</v>
      </c>
      <c r="E5934">
        <v>788</v>
      </c>
      <c r="F5934" s="48" t="str">
        <f t="shared" si="92"/>
        <v>Tỉnh Lạng SơnHuyện Đình LậpThị trấn N T Thái Bình</v>
      </c>
      <c r="G5934" t="s">
        <v>2218</v>
      </c>
      <c r="H5934">
        <v>987</v>
      </c>
    </row>
    <row r="5935" spans="1:8">
      <c r="A5935">
        <v>4088</v>
      </c>
      <c r="B5935" t="s">
        <v>499</v>
      </c>
      <c r="C5935">
        <v>84</v>
      </c>
      <c r="D5935" t="s">
        <v>749</v>
      </c>
      <c r="E5935">
        <v>788</v>
      </c>
      <c r="F5935" s="48" t="str">
        <f t="shared" si="92"/>
        <v>Tỉnh Lạng SơnHuyện Đình LậpXã Cường Lợi</v>
      </c>
      <c r="G5935" t="s">
        <v>2219</v>
      </c>
      <c r="H5935">
        <v>988</v>
      </c>
    </row>
    <row r="5936" spans="1:8">
      <c r="A5936">
        <v>4089</v>
      </c>
      <c r="B5936" t="s">
        <v>499</v>
      </c>
      <c r="C5936">
        <v>84</v>
      </c>
      <c r="D5936" t="s">
        <v>749</v>
      </c>
      <c r="E5936">
        <v>788</v>
      </c>
      <c r="F5936" s="48" t="str">
        <f t="shared" si="92"/>
        <v>Tỉnh Lạng SơnHuyện Đình LậpXã Bắc Lãng</v>
      </c>
      <c r="G5936" t="s">
        <v>2220</v>
      </c>
      <c r="H5936">
        <v>989</v>
      </c>
    </row>
    <row r="5937" spans="1:8">
      <c r="A5937">
        <v>4090</v>
      </c>
      <c r="B5937" t="s">
        <v>499</v>
      </c>
      <c r="C5937">
        <v>84</v>
      </c>
      <c r="D5937" t="s">
        <v>749</v>
      </c>
      <c r="E5937">
        <v>788</v>
      </c>
      <c r="F5937" s="48" t="str">
        <f t="shared" si="92"/>
        <v>Tỉnh Lạng SơnHuyện Đình LậpXã Kiên Mộc</v>
      </c>
      <c r="G5937" t="s">
        <v>2221</v>
      </c>
      <c r="H5937">
        <v>990</v>
      </c>
    </row>
    <row r="5938" spans="1:8">
      <c r="A5938">
        <v>4091</v>
      </c>
      <c r="B5938" t="s">
        <v>499</v>
      </c>
      <c r="C5938">
        <v>84</v>
      </c>
      <c r="D5938" t="s">
        <v>749</v>
      </c>
      <c r="E5938">
        <v>788</v>
      </c>
      <c r="F5938" s="48" t="str">
        <f t="shared" si="92"/>
        <v>Tỉnh Lạng SơnHuyện Đình LậpXã Thái Bình</v>
      </c>
      <c r="G5938" t="s">
        <v>2222</v>
      </c>
      <c r="H5938">
        <v>991</v>
      </c>
    </row>
    <row r="5939" spans="1:8">
      <c r="A5939">
        <v>4092</v>
      </c>
      <c r="B5939" t="s">
        <v>499</v>
      </c>
      <c r="C5939">
        <v>84</v>
      </c>
      <c r="D5939" t="s">
        <v>749</v>
      </c>
      <c r="E5939">
        <v>788</v>
      </c>
      <c r="F5939" s="48" t="str">
        <f t="shared" si="92"/>
        <v>Tỉnh Lạng SơnHuyện Đình LậpXã Lâm Ca</v>
      </c>
      <c r="G5939" t="s">
        <v>2223</v>
      </c>
      <c r="H5939">
        <v>992</v>
      </c>
    </row>
    <row r="5940" spans="1:8">
      <c r="A5940">
        <v>4093</v>
      </c>
      <c r="B5940" t="s">
        <v>499</v>
      </c>
      <c r="C5940">
        <v>84</v>
      </c>
      <c r="D5940" t="s">
        <v>749</v>
      </c>
      <c r="E5940">
        <v>788</v>
      </c>
      <c r="F5940" s="48" t="str">
        <f t="shared" si="92"/>
        <v>Tỉnh Lạng SơnHuyện Đình LậpXã Châu Sơn</v>
      </c>
      <c r="G5940" t="s">
        <v>2224</v>
      </c>
      <c r="H5940">
        <v>993</v>
      </c>
    </row>
    <row r="5941" spans="1:8">
      <c r="A5941">
        <v>4781</v>
      </c>
      <c r="B5941" t="s">
        <v>499</v>
      </c>
      <c r="C5941">
        <v>84</v>
      </c>
      <c r="D5941" t="s">
        <v>745</v>
      </c>
      <c r="E5941">
        <v>784</v>
      </c>
      <c r="F5941" s="48" t="str">
        <f t="shared" si="92"/>
        <v>Tỉnh Lạng SơnHuyện Bắc SơnXã Tân Lập</v>
      </c>
      <c r="G5941" t="s">
        <v>1699</v>
      </c>
      <c r="H5941">
        <v>824</v>
      </c>
    </row>
    <row r="5942" spans="1:8">
      <c r="A5942">
        <v>4782</v>
      </c>
      <c r="B5942" t="s">
        <v>499</v>
      </c>
      <c r="C5942">
        <v>84</v>
      </c>
      <c r="D5942" t="s">
        <v>745</v>
      </c>
      <c r="E5942">
        <v>784</v>
      </c>
      <c r="F5942" s="48" t="str">
        <f t="shared" si="92"/>
        <v>Tỉnh Lạng SơnHuyện Bắc SơnThị trấn Bắc Sơn</v>
      </c>
      <c r="G5942" t="s">
        <v>2078</v>
      </c>
      <c r="H5942">
        <v>825</v>
      </c>
    </row>
    <row r="5943" spans="1:8">
      <c r="A5943">
        <v>4783</v>
      </c>
      <c r="B5943" t="s">
        <v>499</v>
      </c>
      <c r="C5943">
        <v>84</v>
      </c>
      <c r="D5943" t="s">
        <v>745</v>
      </c>
      <c r="E5943">
        <v>784</v>
      </c>
      <c r="F5943" s="48" t="str">
        <f t="shared" si="92"/>
        <v>Tỉnh Lạng SơnHuyện Bắc SơnXã Hưng Vũ</v>
      </c>
      <c r="G5943" t="s">
        <v>2079</v>
      </c>
      <c r="H5943">
        <v>826</v>
      </c>
    </row>
    <row r="5944" spans="1:8">
      <c r="A5944">
        <v>4784</v>
      </c>
      <c r="B5944" t="s">
        <v>499</v>
      </c>
      <c r="C5944">
        <v>84</v>
      </c>
      <c r="D5944" t="s">
        <v>745</v>
      </c>
      <c r="E5944">
        <v>784</v>
      </c>
      <c r="F5944" s="48" t="str">
        <f t="shared" si="92"/>
        <v>Tỉnh Lạng SơnHuyện Bắc SơnXã Vũ Lăng</v>
      </c>
      <c r="G5944" t="s">
        <v>2080</v>
      </c>
      <c r="H5944">
        <v>827</v>
      </c>
    </row>
    <row r="5945" spans="1:8">
      <c r="A5945">
        <v>4785</v>
      </c>
      <c r="B5945" t="s">
        <v>499</v>
      </c>
      <c r="C5945">
        <v>84</v>
      </c>
      <c r="D5945" t="s">
        <v>745</v>
      </c>
      <c r="E5945">
        <v>784</v>
      </c>
      <c r="F5945" s="48" t="str">
        <f t="shared" si="92"/>
        <v>Tỉnh Lạng SơnHuyện Bắc SơnXã Nhất Hòa</v>
      </c>
      <c r="G5945" t="s">
        <v>2081</v>
      </c>
      <c r="H5945">
        <v>828</v>
      </c>
    </row>
    <row r="5946" spans="1:8">
      <c r="A5946">
        <v>4786</v>
      </c>
      <c r="B5946" t="s">
        <v>499</v>
      </c>
      <c r="C5946">
        <v>84</v>
      </c>
      <c r="D5946" t="s">
        <v>745</v>
      </c>
      <c r="E5946">
        <v>784</v>
      </c>
      <c r="F5946" s="48" t="str">
        <f t="shared" si="92"/>
        <v>Tỉnh Lạng SơnHuyện Bắc SơnXã Vũ Lễ</v>
      </c>
      <c r="G5946" t="s">
        <v>2082</v>
      </c>
      <c r="H5946">
        <v>829</v>
      </c>
    </row>
    <row r="5947" spans="1:8">
      <c r="A5947">
        <v>4787</v>
      </c>
      <c r="B5947" t="s">
        <v>499</v>
      </c>
      <c r="C5947">
        <v>84</v>
      </c>
      <c r="D5947" t="s">
        <v>745</v>
      </c>
      <c r="E5947">
        <v>784</v>
      </c>
      <c r="F5947" s="48" t="str">
        <f t="shared" si="92"/>
        <v>Tỉnh Lạng SơnHuyện Bắc SơnXã Chiến Thắng</v>
      </c>
      <c r="G5947" t="s">
        <v>2083</v>
      </c>
      <c r="H5947">
        <v>830</v>
      </c>
    </row>
    <row r="5948" spans="1:8">
      <c r="A5948">
        <v>4788</v>
      </c>
      <c r="B5948" t="s">
        <v>499</v>
      </c>
      <c r="C5948">
        <v>84</v>
      </c>
      <c r="D5948" t="s">
        <v>745</v>
      </c>
      <c r="E5948">
        <v>784</v>
      </c>
      <c r="F5948" s="48" t="str">
        <f t="shared" si="92"/>
        <v>Tỉnh Lạng SơnHuyện Bắc SơnXã Bắc Sơn</v>
      </c>
      <c r="G5948" t="s">
        <v>1874</v>
      </c>
      <c r="H5948">
        <v>831</v>
      </c>
    </row>
    <row r="5949" spans="1:8">
      <c r="A5949">
        <v>4789</v>
      </c>
      <c r="B5949" t="s">
        <v>499</v>
      </c>
      <c r="C5949">
        <v>84</v>
      </c>
      <c r="D5949" t="s">
        <v>745</v>
      </c>
      <c r="E5949">
        <v>784</v>
      </c>
      <c r="F5949" s="48" t="str">
        <f t="shared" si="92"/>
        <v>Tỉnh Lạng SơnHuyện Bắc SơnXã Chiêu Vũ</v>
      </c>
      <c r="G5949" t="s">
        <v>2084</v>
      </c>
      <c r="H5949">
        <v>832</v>
      </c>
    </row>
    <row r="5950" spans="1:8">
      <c r="A5950">
        <v>4790</v>
      </c>
      <c r="B5950" t="s">
        <v>499</v>
      </c>
      <c r="C5950">
        <v>84</v>
      </c>
      <c r="D5950" t="s">
        <v>745</v>
      </c>
      <c r="E5950">
        <v>784</v>
      </c>
      <c r="F5950" s="48" t="str">
        <f t="shared" si="92"/>
        <v>Tỉnh Lạng SơnHuyện Bắc SơnXã Hữu Vĩnh</v>
      </c>
      <c r="G5950" t="s">
        <v>2085</v>
      </c>
      <c r="H5950">
        <v>833</v>
      </c>
    </row>
    <row r="5951" spans="1:8">
      <c r="A5951">
        <v>4791</v>
      </c>
      <c r="B5951" t="s">
        <v>499</v>
      </c>
      <c r="C5951">
        <v>84</v>
      </c>
      <c r="D5951" t="s">
        <v>745</v>
      </c>
      <c r="E5951">
        <v>784</v>
      </c>
      <c r="F5951" s="48" t="str">
        <f t="shared" si="92"/>
        <v>Tỉnh Lạng SơnHuyện Bắc SơnXã Tân Tri</v>
      </c>
      <c r="G5951" t="s">
        <v>2086</v>
      </c>
      <c r="H5951">
        <v>834</v>
      </c>
    </row>
    <row r="5952" spans="1:8">
      <c r="A5952">
        <v>4792</v>
      </c>
      <c r="B5952" t="s">
        <v>499</v>
      </c>
      <c r="C5952">
        <v>84</v>
      </c>
      <c r="D5952" t="s">
        <v>745</v>
      </c>
      <c r="E5952">
        <v>784</v>
      </c>
      <c r="F5952" s="48" t="str">
        <f t="shared" si="92"/>
        <v>Tỉnh Lạng SơnHuyện Bắc SơnXã Long Đống</v>
      </c>
      <c r="G5952" t="s">
        <v>2087</v>
      </c>
      <c r="H5952">
        <v>835</v>
      </c>
    </row>
    <row r="5953" spans="1:8">
      <c r="A5953">
        <v>4793</v>
      </c>
      <c r="B5953" t="s">
        <v>499</v>
      </c>
      <c r="C5953">
        <v>84</v>
      </c>
      <c r="D5953" t="s">
        <v>745</v>
      </c>
      <c r="E5953">
        <v>784</v>
      </c>
      <c r="F5953" s="48" t="str">
        <f t="shared" si="92"/>
        <v>Tỉnh Lạng SơnHuyện Bắc SơnXã Quỳnh Sơn</v>
      </c>
      <c r="G5953" t="s">
        <v>2088</v>
      </c>
      <c r="H5953">
        <v>836</v>
      </c>
    </row>
    <row r="5954" spans="1:8">
      <c r="A5954">
        <v>4794</v>
      </c>
      <c r="B5954" t="s">
        <v>499</v>
      </c>
      <c r="C5954">
        <v>84</v>
      </c>
      <c r="D5954" t="s">
        <v>745</v>
      </c>
      <c r="E5954">
        <v>784</v>
      </c>
      <c r="F5954" s="48" t="str">
        <f t="shared" ref="F5954:F6017" si="93">B5954&amp;D5954&amp;G5954</f>
        <v>Tỉnh Lạng SơnHuyện Bắc SơnXã Tân Hương</v>
      </c>
      <c r="G5954" t="s">
        <v>2089</v>
      </c>
      <c r="H5954">
        <v>837</v>
      </c>
    </row>
    <row r="5955" spans="1:8">
      <c r="A5955">
        <v>4795</v>
      </c>
      <c r="B5955" t="s">
        <v>499</v>
      </c>
      <c r="C5955">
        <v>84</v>
      </c>
      <c r="D5955" t="s">
        <v>745</v>
      </c>
      <c r="E5955">
        <v>784</v>
      </c>
      <c r="F5955" s="48" t="str">
        <f t="shared" si="93"/>
        <v>Tỉnh Lạng SơnHuyện Bắc SơnXã Vũ Sơn</v>
      </c>
      <c r="G5955" t="s">
        <v>2090</v>
      </c>
      <c r="H5955">
        <v>838</v>
      </c>
    </row>
    <row r="5956" spans="1:8">
      <c r="A5956">
        <v>4796</v>
      </c>
      <c r="B5956" t="s">
        <v>499</v>
      </c>
      <c r="C5956">
        <v>84</v>
      </c>
      <c r="D5956" t="s">
        <v>745</v>
      </c>
      <c r="E5956">
        <v>784</v>
      </c>
      <c r="F5956" s="48" t="str">
        <f t="shared" si="93"/>
        <v>Tỉnh Lạng SơnHuyện Bắc SơnXã Vạn Thủy</v>
      </c>
      <c r="G5956" t="s">
        <v>2091</v>
      </c>
      <c r="H5956">
        <v>839</v>
      </c>
    </row>
    <row r="5957" spans="1:8">
      <c r="A5957">
        <v>4797</v>
      </c>
      <c r="B5957" t="s">
        <v>499</v>
      </c>
      <c r="C5957">
        <v>84</v>
      </c>
      <c r="D5957" t="s">
        <v>745</v>
      </c>
      <c r="E5957">
        <v>784</v>
      </c>
      <c r="F5957" s="48" t="str">
        <f t="shared" si="93"/>
        <v>Tỉnh Lạng SơnHuyện Bắc SơnXã Tân Thành</v>
      </c>
      <c r="G5957" t="s">
        <v>2092</v>
      </c>
      <c r="H5957">
        <v>840</v>
      </c>
    </row>
    <row r="5958" spans="1:8">
      <c r="A5958">
        <v>4798</v>
      </c>
      <c r="B5958" t="s">
        <v>499</v>
      </c>
      <c r="C5958">
        <v>84</v>
      </c>
      <c r="D5958" t="s">
        <v>745</v>
      </c>
      <c r="E5958">
        <v>784</v>
      </c>
      <c r="F5958" s="48" t="str">
        <f t="shared" si="93"/>
        <v>Tỉnh Lạng SơnHuyện Bắc SơnXã Trấn Yên</v>
      </c>
      <c r="G5958" t="s">
        <v>2093</v>
      </c>
      <c r="H5958">
        <v>841</v>
      </c>
    </row>
    <row r="5959" spans="1:8">
      <c r="A5959">
        <v>4799</v>
      </c>
      <c r="B5959" t="s">
        <v>499</v>
      </c>
      <c r="C5959">
        <v>84</v>
      </c>
      <c r="D5959" t="s">
        <v>745</v>
      </c>
      <c r="E5959">
        <v>784</v>
      </c>
      <c r="F5959" s="48" t="str">
        <f t="shared" si="93"/>
        <v>Tỉnh Lạng SơnHuyện Bắc SơnXã Đồng ý</v>
      </c>
      <c r="G5959" t="s">
        <v>2094</v>
      </c>
      <c r="H5959">
        <v>842</v>
      </c>
    </row>
    <row r="5960" spans="1:8">
      <c r="A5960">
        <v>4800</v>
      </c>
      <c r="B5960" t="s">
        <v>499</v>
      </c>
      <c r="C5960">
        <v>84</v>
      </c>
      <c r="D5960" t="s">
        <v>745</v>
      </c>
      <c r="E5960">
        <v>784</v>
      </c>
      <c r="F5960" s="48" t="str">
        <f t="shared" si="93"/>
        <v>Tỉnh Lạng SơnHuyện Bắc SơnXã Nhất Tiến</v>
      </c>
      <c r="G5960" t="s">
        <v>2095</v>
      </c>
      <c r="H5960">
        <v>843</v>
      </c>
    </row>
    <row r="5961" spans="1:8">
      <c r="A5961">
        <v>4801</v>
      </c>
      <c r="B5961" t="s">
        <v>499</v>
      </c>
      <c r="C5961">
        <v>84</v>
      </c>
      <c r="D5961" t="s">
        <v>746</v>
      </c>
      <c r="E5961">
        <v>785</v>
      </c>
      <c r="F5961" s="48" t="str">
        <f t="shared" si="93"/>
        <v>Tỉnh Lạng SơnHuyện Hữu LũngXã Yên Bình</v>
      </c>
      <c r="G5961" t="s">
        <v>2096</v>
      </c>
      <c r="H5961">
        <v>844</v>
      </c>
    </row>
    <row r="5962" spans="1:8">
      <c r="A5962">
        <v>4802</v>
      </c>
      <c r="B5962" t="s">
        <v>499</v>
      </c>
      <c r="C5962">
        <v>84</v>
      </c>
      <c r="D5962" t="s">
        <v>746</v>
      </c>
      <c r="E5962">
        <v>785</v>
      </c>
      <c r="F5962" s="48" t="str">
        <f t="shared" si="93"/>
        <v>Tỉnh Lạng SơnHuyện Hữu LũngXã Hòa Bình</v>
      </c>
      <c r="G5962" t="s">
        <v>1371</v>
      </c>
      <c r="H5962">
        <v>845</v>
      </c>
    </row>
    <row r="5963" spans="1:8">
      <c r="A5963">
        <v>4803</v>
      </c>
      <c r="B5963" t="s">
        <v>499</v>
      </c>
      <c r="C5963">
        <v>84</v>
      </c>
      <c r="D5963" t="s">
        <v>746</v>
      </c>
      <c r="E5963">
        <v>785</v>
      </c>
      <c r="F5963" s="48" t="str">
        <f t="shared" si="93"/>
        <v>Tỉnh Lạng SơnHuyện Hữu LũngXã Sơn Hà</v>
      </c>
      <c r="G5963" t="s">
        <v>1589</v>
      </c>
      <c r="H5963">
        <v>846</v>
      </c>
    </row>
    <row r="5964" spans="1:8">
      <c r="A5964">
        <v>4804</v>
      </c>
      <c r="B5964" t="s">
        <v>499</v>
      </c>
      <c r="C5964">
        <v>84</v>
      </c>
      <c r="D5964" t="s">
        <v>746</v>
      </c>
      <c r="E5964">
        <v>785</v>
      </c>
      <c r="F5964" s="48" t="str">
        <f t="shared" si="93"/>
        <v>Tỉnh Lạng SơnHuyện Hữu LũngXã Thanh Sơn</v>
      </c>
      <c r="G5964" t="s">
        <v>2097</v>
      </c>
      <c r="H5964">
        <v>847</v>
      </c>
    </row>
    <row r="5965" spans="1:8">
      <c r="A5965">
        <v>4805</v>
      </c>
      <c r="B5965" t="s">
        <v>499</v>
      </c>
      <c r="C5965">
        <v>84</v>
      </c>
      <c r="D5965" t="s">
        <v>746</v>
      </c>
      <c r="E5965">
        <v>785</v>
      </c>
      <c r="F5965" s="48" t="str">
        <f t="shared" si="93"/>
        <v>Tỉnh Lạng SơnHuyện Hữu LũngXã Minh Sơn</v>
      </c>
      <c r="G5965" t="s">
        <v>2098</v>
      </c>
      <c r="H5965">
        <v>848</v>
      </c>
    </row>
    <row r="5966" spans="1:8">
      <c r="A5966">
        <v>4806</v>
      </c>
      <c r="B5966" t="s">
        <v>499</v>
      </c>
      <c r="C5966">
        <v>84</v>
      </c>
      <c r="D5966" t="s">
        <v>746</v>
      </c>
      <c r="E5966">
        <v>785</v>
      </c>
      <c r="F5966" s="48" t="str">
        <f t="shared" si="93"/>
        <v>Tỉnh Lạng SơnHuyện Hữu LũngXã Yên Vượng</v>
      </c>
      <c r="G5966" t="s">
        <v>2099</v>
      </c>
      <c r="H5966">
        <v>849</v>
      </c>
    </row>
    <row r="5967" spans="1:8">
      <c r="A5967">
        <v>4807</v>
      </c>
      <c r="B5967" t="s">
        <v>499</v>
      </c>
      <c r="C5967">
        <v>84</v>
      </c>
      <c r="D5967" t="s">
        <v>746</v>
      </c>
      <c r="E5967">
        <v>785</v>
      </c>
      <c r="F5967" s="48" t="str">
        <f t="shared" si="93"/>
        <v>Tỉnh Lạng SơnHuyện Hữu LũngXã Hữu Liên</v>
      </c>
      <c r="G5967" t="s">
        <v>2100</v>
      </c>
      <c r="H5967">
        <v>850</v>
      </c>
    </row>
    <row r="5968" spans="1:8">
      <c r="A5968">
        <v>4808</v>
      </c>
      <c r="B5968" t="s">
        <v>499</v>
      </c>
      <c r="C5968">
        <v>84</v>
      </c>
      <c r="D5968" t="s">
        <v>746</v>
      </c>
      <c r="E5968">
        <v>785</v>
      </c>
      <c r="F5968" s="48" t="str">
        <f t="shared" si="93"/>
        <v>Tỉnh Lạng SơnHuyện Hữu LũngXã Yên Sơn</v>
      </c>
      <c r="G5968" t="s">
        <v>1535</v>
      </c>
      <c r="H5968">
        <v>851</v>
      </c>
    </row>
    <row r="5969" spans="1:8">
      <c r="A5969">
        <v>4809</v>
      </c>
      <c r="B5969" t="s">
        <v>499</v>
      </c>
      <c r="C5969">
        <v>84</v>
      </c>
      <c r="D5969" t="s">
        <v>746</v>
      </c>
      <c r="E5969">
        <v>785</v>
      </c>
      <c r="F5969" s="48" t="str">
        <f t="shared" si="93"/>
        <v>Tỉnh Lạng SơnHuyện Hữu LũngXã Đồng Tiến</v>
      </c>
      <c r="G5969" t="s">
        <v>2101</v>
      </c>
      <c r="H5969">
        <v>852</v>
      </c>
    </row>
    <row r="5970" spans="1:8">
      <c r="A5970">
        <v>4810</v>
      </c>
      <c r="B5970" t="s">
        <v>499</v>
      </c>
      <c r="C5970">
        <v>84</v>
      </c>
      <c r="D5970" t="s">
        <v>746</v>
      </c>
      <c r="E5970">
        <v>785</v>
      </c>
      <c r="F5970" s="48" t="str">
        <f t="shared" si="93"/>
        <v>Tỉnh Lạng SơnHuyện Hữu LũngXã Cai Kinh</v>
      </c>
      <c r="G5970" t="s">
        <v>2102</v>
      </c>
      <c r="H5970">
        <v>853</v>
      </c>
    </row>
    <row r="5971" spans="1:8">
      <c r="A5971">
        <v>4811</v>
      </c>
      <c r="B5971" t="s">
        <v>499</v>
      </c>
      <c r="C5971">
        <v>84</v>
      </c>
      <c r="D5971" t="s">
        <v>746</v>
      </c>
      <c r="E5971">
        <v>785</v>
      </c>
      <c r="F5971" s="48" t="str">
        <f t="shared" si="93"/>
        <v>Tỉnh Lạng SơnHuyện Hữu LũngXã Hòa Lạc</v>
      </c>
      <c r="G5971" t="s">
        <v>2103</v>
      </c>
      <c r="H5971">
        <v>854</v>
      </c>
    </row>
    <row r="5972" spans="1:8">
      <c r="A5972">
        <v>4812</v>
      </c>
      <c r="B5972" t="s">
        <v>499</v>
      </c>
      <c r="C5972">
        <v>84</v>
      </c>
      <c r="D5972" t="s">
        <v>746</v>
      </c>
      <c r="E5972">
        <v>785</v>
      </c>
      <c r="F5972" s="48" t="str">
        <f t="shared" si="93"/>
        <v>Tỉnh Lạng SơnHuyện Hữu LũngXã Minh Hòa</v>
      </c>
      <c r="G5972" t="s">
        <v>2104</v>
      </c>
      <c r="H5972">
        <v>855</v>
      </c>
    </row>
    <row r="5973" spans="1:8">
      <c r="A5973">
        <v>4813</v>
      </c>
      <c r="B5973" t="s">
        <v>499</v>
      </c>
      <c r="C5973">
        <v>84</v>
      </c>
      <c r="D5973" t="s">
        <v>746</v>
      </c>
      <c r="E5973">
        <v>785</v>
      </c>
      <c r="F5973" s="48" t="str">
        <f t="shared" si="93"/>
        <v>Tỉnh Lạng SơnHuyện Hữu LũngXã Tân Lập</v>
      </c>
      <c r="G5973" t="s">
        <v>1699</v>
      </c>
      <c r="H5973">
        <v>856</v>
      </c>
    </row>
    <row r="5974" spans="1:8">
      <c r="A5974">
        <v>4814</v>
      </c>
      <c r="B5974" t="s">
        <v>499</v>
      </c>
      <c r="C5974">
        <v>84</v>
      </c>
      <c r="D5974" t="s">
        <v>746</v>
      </c>
      <c r="E5974">
        <v>785</v>
      </c>
      <c r="F5974" s="48" t="str">
        <f t="shared" si="93"/>
        <v>Tỉnh Lạng SơnHuyện Hữu LũngXã Đồng Tân</v>
      </c>
      <c r="G5974" t="s">
        <v>2105</v>
      </c>
      <c r="H5974">
        <v>857</v>
      </c>
    </row>
    <row r="5975" spans="1:8">
      <c r="A5975">
        <v>4815</v>
      </c>
      <c r="B5975" t="s">
        <v>499</v>
      </c>
      <c r="C5975">
        <v>84</v>
      </c>
      <c r="D5975" t="s">
        <v>746</v>
      </c>
      <c r="E5975">
        <v>785</v>
      </c>
      <c r="F5975" s="48" t="str">
        <f t="shared" si="93"/>
        <v>Tỉnh Lạng SơnHuyện Hữu LũngThị trấn Hữu Lũng</v>
      </c>
      <c r="G5975" t="s">
        <v>2106</v>
      </c>
      <c r="H5975">
        <v>858</v>
      </c>
    </row>
    <row r="5976" spans="1:8">
      <c r="A5976">
        <v>4816</v>
      </c>
      <c r="B5976" t="s">
        <v>499</v>
      </c>
      <c r="C5976">
        <v>84</v>
      </c>
      <c r="D5976" t="s">
        <v>746</v>
      </c>
      <c r="E5976">
        <v>785</v>
      </c>
      <c r="F5976" s="48" t="str">
        <f t="shared" si="93"/>
        <v>Tỉnh Lạng SơnHuyện Hữu LũngXã Nhật Tiến</v>
      </c>
      <c r="G5976" t="s">
        <v>2107</v>
      </c>
      <c r="H5976">
        <v>859</v>
      </c>
    </row>
    <row r="5977" spans="1:8">
      <c r="A5977">
        <v>5821</v>
      </c>
      <c r="B5977" t="s">
        <v>499</v>
      </c>
      <c r="C5977">
        <v>84</v>
      </c>
      <c r="D5977" t="s">
        <v>749</v>
      </c>
      <c r="E5977">
        <v>788</v>
      </c>
      <c r="F5977" s="48" t="str">
        <f t="shared" si="93"/>
        <v>Tỉnh Lạng SơnHuyện Đình LậpThị trấn Đình Lập</v>
      </c>
      <c r="G5977" t="s">
        <v>2225</v>
      </c>
      <c r="H5977">
        <v>994</v>
      </c>
    </row>
    <row r="5978" spans="1:8">
      <c r="A5978">
        <v>10091</v>
      </c>
      <c r="B5978" t="s">
        <v>499</v>
      </c>
      <c r="C5978">
        <v>84</v>
      </c>
      <c r="D5978" t="s">
        <v>749</v>
      </c>
      <c r="E5978">
        <v>788</v>
      </c>
      <c r="F5978" s="48" t="str">
        <f t="shared" si="93"/>
        <v>Tỉnh Lạng SơnHuyện Đình LậpXã Bắc Xa</v>
      </c>
      <c r="G5978" t="s">
        <v>2226</v>
      </c>
      <c r="H5978">
        <v>995</v>
      </c>
    </row>
    <row r="5979" spans="1:8">
      <c r="A5979">
        <v>10092</v>
      </c>
      <c r="B5979" t="s">
        <v>499</v>
      </c>
      <c r="C5979">
        <v>84</v>
      </c>
      <c r="D5979" t="s">
        <v>749</v>
      </c>
      <c r="E5979">
        <v>788</v>
      </c>
      <c r="F5979" s="48" t="str">
        <f t="shared" si="93"/>
        <v>Tỉnh Lạng SơnHuyện Đình LậpXã Đình Lập</v>
      </c>
      <c r="G5979" t="s">
        <v>2227</v>
      </c>
      <c r="H5979">
        <v>996</v>
      </c>
    </row>
    <row r="5980" spans="1:8">
      <c r="A5980">
        <v>10093</v>
      </c>
      <c r="B5980" t="s">
        <v>499</v>
      </c>
      <c r="C5980">
        <v>84</v>
      </c>
      <c r="D5980" t="s">
        <v>749</v>
      </c>
      <c r="E5980">
        <v>788</v>
      </c>
      <c r="F5980" s="48" t="str">
        <f t="shared" si="93"/>
        <v>Tỉnh Lạng SơnHuyện Đình LậpXã Bính Xá</v>
      </c>
      <c r="G5980" t="s">
        <v>2228</v>
      </c>
      <c r="H5980">
        <v>997</v>
      </c>
    </row>
    <row r="5981" spans="1:8">
      <c r="A5981">
        <v>10094</v>
      </c>
      <c r="B5981" t="s">
        <v>499</v>
      </c>
      <c r="C5981">
        <v>84</v>
      </c>
      <c r="D5981" t="s">
        <v>749</v>
      </c>
      <c r="E5981">
        <v>788</v>
      </c>
      <c r="F5981" s="48" t="str">
        <f t="shared" si="93"/>
        <v>Tỉnh Lạng SơnHuyện Đình LậpXã Đồng Thắng</v>
      </c>
      <c r="G5981" t="s">
        <v>2229</v>
      </c>
      <c r="H5981">
        <v>998</v>
      </c>
    </row>
    <row r="5982" spans="1:8">
      <c r="A5982">
        <v>10630</v>
      </c>
      <c r="B5982" t="s">
        <v>499</v>
      </c>
      <c r="C5982">
        <v>84</v>
      </c>
      <c r="D5982" t="s">
        <v>742</v>
      </c>
      <c r="E5982">
        <v>781</v>
      </c>
      <c r="F5982" s="48" t="str">
        <f t="shared" si="93"/>
        <v>Tỉnh Lạng SơnHuyện Văn LãngXã Trùng Khánh</v>
      </c>
      <c r="G5982" t="s">
        <v>3064</v>
      </c>
      <c r="H5982">
        <v>1933</v>
      </c>
    </row>
    <row r="5983" spans="1:8">
      <c r="A5983">
        <v>10631</v>
      </c>
      <c r="B5983" t="s">
        <v>499</v>
      </c>
      <c r="C5983">
        <v>84</v>
      </c>
      <c r="D5983" t="s">
        <v>742</v>
      </c>
      <c r="E5983">
        <v>781</v>
      </c>
      <c r="F5983" s="48" t="str">
        <f t="shared" si="93"/>
        <v>Tỉnh Lạng SơnHuyện Văn LãngXã Nhạc Kỳ</v>
      </c>
      <c r="G5983" t="s">
        <v>3065</v>
      </c>
      <c r="H5983">
        <v>1934</v>
      </c>
    </row>
    <row r="5984" spans="1:8">
      <c r="A5984">
        <v>10632</v>
      </c>
      <c r="B5984" t="s">
        <v>499</v>
      </c>
      <c r="C5984">
        <v>84</v>
      </c>
      <c r="D5984" t="s">
        <v>742</v>
      </c>
      <c r="E5984">
        <v>781</v>
      </c>
      <c r="F5984" s="48" t="str">
        <f t="shared" si="93"/>
        <v>Tỉnh Lạng SơnHuyện Văn LãngXã Tân Lang</v>
      </c>
      <c r="G5984" t="s">
        <v>3066</v>
      </c>
      <c r="H5984">
        <v>1935</v>
      </c>
    </row>
    <row r="5985" spans="1:8">
      <c r="A5985">
        <v>10767</v>
      </c>
      <c r="B5985" t="s">
        <v>499</v>
      </c>
      <c r="C5985">
        <v>84</v>
      </c>
      <c r="D5985" t="s">
        <v>742</v>
      </c>
      <c r="E5985">
        <v>781</v>
      </c>
      <c r="F5985" s="48" t="str">
        <f t="shared" si="93"/>
        <v>Tỉnh Lạng SơnHuyện Văn LãngXã Thành Hòa</v>
      </c>
      <c r="G5985" t="s">
        <v>3067</v>
      </c>
      <c r="H5985">
        <v>1936</v>
      </c>
    </row>
    <row r="5986" spans="1:8">
      <c r="A5986">
        <v>10768</v>
      </c>
      <c r="B5986" t="s">
        <v>499</v>
      </c>
      <c r="C5986">
        <v>84</v>
      </c>
      <c r="D5986" t="s">
        <v>742</v>
      </c>
      <c r="E5986">
        <v>781</v>
      </c>
      <c r="F5986" s="48" t="str">
        <f t="shared" si="93"/>
        <v>Tỉnh Lạng SơnHuyện Văn LãngXã Thanh Long</v>
      </c>
      <c r="G5986" t="s">
        <v>3068</v>
      </c>
      <c r="H5986">
        <v>1937</v>
      </c>
    </row>
    <row r="5987" spans="1:8">
      <c r="A5987">
        <v>10769</v>
      </c>
      <c r="B5987" t="s">
        <v>499</v>
      </c>
      <c r="C5987">
        <v>84</v>
      </c>
      <c r="D5987" t="s">
        <v>742</v>
      </c>
      <c r="E5987">
        <v>781</v>
      </c>
      <c r="F5987" s="48" t="str">
        <f t="shared" si="93"/>
        <v>Tỉnh Lạng SơnHuyện Văn LãngXã An Hùng</v>
      </c>
      <c r="G5987" t="s">
        <v>3069</v>
      </c>
      <c r="H5987">
        <v>1938</v>
      </c>
    </row>
    <row r="5988" spans="1:8">
      <c r="A5988">
        <v>10770</v>
      </c>
      <c r="B5988" t="s">
        <v>499</v>
      </c>
      <c r="C5988">
        <v>84</v>
      </c>
      <c r="D5988" t="s">
        <v>742</v>
      </c>
      <c r="E5988">
        <v>781</v>
      </c>
      <c r="F5988" s="48" t="str">
        <f t="shared" si="93"/>
        <v>Tỉnh Lạng SơnHuyện Văn LãngXã Thụy Hùng</v>
      </c>
      <c r="G5988" t="s">
        <v>2143</v>
      </c>
      <c r="H5988">
        <v>1939</v>
      </c>
    </row>
    <row r="5989" spans="1:8">
      <c r="A5989">
        <v>10771</v>
      </c>
      <c r="B5989" t="s">
        <v>499</v>
      </c>
      <c r="C5989">
        <v>84</v>
      </c>
      <c r="D5989" t="s">
        <v>742</v>
      </c>
      <c r="E5989">
        <v>781</v>
      </c>
      <c r="F5989" s="48" t="str">
        <f t="shared" si="93"/>
        <v>Tỉnh Lạng SơnHuyện Văn LãngXã Hoàng Việt</v>
      </c>
      <c r="G5989" t="s">
        <v>3070</v>
      </c>
      <c r="H5989">
        <v>1940</v>
      </c>
    </row>
    <row r="5990" spans="1:8">
      <c r="A5990">
        <v>10772</v>
      </c>
      <c r="B5990" t="s">
        <v>499</v>
      </c>
      <c r="C5990">
        <v>84</v>
      </c>
      <c r="D5990" t="s">
        <v>742</v>
      </c>
      <c r="E5990">
        <v>781</v>
      </c>
      <c r="F5990" s="48" t="str">
        <f t="shared" si="93"/>
        <v>Tỉnh Lạng SơnHuyện Văn LãngXã Trùng Quán</v>
      </c>
      <c r="G5990" t="s">
        <v>3071</v>
      </c>
      <c r="H5990">
        <v>1941</v>
      </c>
    </row>
    <row r="5991" spans="1:8">
      <c r="A5991">
        <v>10773</v>
      </c>
      <c r="B5991" t="s">
        <v>499</v>
      </c>
      <c r="C5991">
        <v>84</v>
      </c>
      <c r="D5991" t="s">
        <v>742</v>
      </c>
      <c r="E5991">
        <v>781</v>
      </c>
      <c r="F5991" s="48" t="str">
        <f t="shared" si="93"/>
        <v>Tỉnh Lạng SơnHuyện Văn LãngXã Tân Việt</v>
      </c>
      <c r="G5991" t="s">
        <v>2502</v>
      </c>
      <c r="H5991">
        <v>1942</v>
      </c>
    </row>
    <row r="5992" spans="1:8">
      <c r="A5992">
        <v>10774</v>
      </c>
      <c r="B5992" t="s">
        <v>499</v>
      </c>
      <c r="C5992">
        <v>84</v>
      </c>
      <c r="D5992" t="s">
        <v>742</v>
      </c>
      <c r="E5992">
        <v>781</v>
      </c>
      <c r="F5992" s="48" t="str">
        <f t="shared" si="93"/>
        <v>Tỉnh Lạng SơnHuyện Văn LãngXã Bắc La</v>
      </c>
      <c r="G5992" t="s">
        <v>3072</v>
      </c>
      <c r="H5992">
        <v>1943</v>
      </c>
    </row>
    <row r="5993" spans="1:8">
      <c r="A5993">
        <v>10775</v>
      </c>
      <c r="B5993" t="s">
        <v>499</v>
      </c>
      <c r="C5993">
        <v>84</v>
      </c>
      <c r="D5993" t="s">
        <v>742</v>
      </c>
      <c r="E5993">
        <v>781</v>
      </c>
      <c r="F5993" s="48" t="str">
        <f t="shared" si="93"/>
        <v>Tỉnh Lạng SơnHuyện Văn LãngXã Gia Miễn</v>
      </c>
      <c r="G5993" t="s">
        <v>3073</v>
      </c>
      <c r="H5993">
        <v>1944</v>
      </c>
    </row>
    <row r="5994" spans="1:8">
      <c r="A5994">
        <v>10776</v>
      </c>
      <c r="B5994" t="s">
        <v>499</v>
      </c>
      <c r="C5994">
        <v>84</v>
      </c>
      <c r="D5994" t="s">
        <v>742</v>
      </c>
      <c r="E5994">
        <v>781</v>
      </c>
      <c r="F5994" s="48" t="str">
        <f t="shared" si="93"/>
        <v>Tỉnh Lạng SơnHuyện Văn LãngXã Tân Thanh</v>
      </c>
      <c r="G5994" t="s">
        <v>3074</v>
      </c>
      <c r="H5994">
        <v>1945</v>
      </c>
    </row>
    <row r="5995" spans="1:8">
      <c r="A5995">
        <v>10777</v>
      </c>
      <c r="B5995" t="s">
        <v>499</v>
      </c>
      <c r="C5995">
        <v>84</v>
      </c>
      <c r="D5995" t="s">
        <v>742</v>
      </c>
      <c r="E5995">
        <v>781</v>
      </c>
      <c r="F5995" s="48" t="str">
        <f t="shared" si="93"/>
        <v>Tỉnh Lạng SơnHuyện Văn LãngXã Tân Tác</v>
      </c>
      <c r="G5995" t="s">
        <v>3075</v>
      </c>
      <c r="H5995">
        <v>1946</v>
      </c>
    </row>
    <row r="5996" spans="1:8">
      <c r="A5996">
        <v>10778</v>
      </c>
      <c r="B5996" t="s">
        <v>499</v>
      </c>
      <c r="C5996">
        <v>84</v>
      </c>
      <c r="D5996" t="s">
        <v>742</v>
      </c>
      <c r="E5996">
        <v>781</v>
      </c>
      <c r="F5996" s="48" t="str">
        <f t="shared" si="93"/>
        <v>Tỉnh Lạng SơnHuyện Văn LãngXã Nam La</v>
      </c>
      <c r="G5996" t="s">
        <v>3076</v>
      </c>
      <c r="H5996">
        <v>1947</v>
      </c>
    </row>
    <row r="5997" spans="1:8">
      <c r="A5997">
        <v>10779</v>
      </c>
      <c r="B5997" t="s">
        <v>499</v>
      </c>
      <c r="C5997">
        <v>84</v>
      </c>
      <c r="D5997" t="s">
        <v>742</v>
      </c>
      <c r="E5997">
        <v>781</v>
      </c>
      <c r="F5997" s="48" t="str">
        <f t="shared" si="93"/>
        <v>Tỉnh Lạng SơnHuyện Văn LãngXã Hội Hoan</v>
      </c>
      <c r="G5997" t="s">
        <v>3077</v>
      </c>
      <c r="H5997">
        <v>1948</v>
      </c>
    </row>
    <row r="5998" spans="1:8">
      <c r="A5998">
        <v>10780</v>
      </c>
      <c r="B5998" t="s">
        <v>499</v>
      </c>
      <c r="C5998">
        <v>84</v>
      </c>
      <c r="D5998" t="s">
        <v>742</v>
      </c>
      <c r="E5998">
        <v>781</v>
      </c>
      <c r="F5998" s="48" t="str">
        <f t="shared" si="93"/>
        <v>Tỉnh Lạng SơnHuyện Văn LãngThị trấn Na Sầm</v>
      </c>
      <c r="G5998" t="s">
        <v>3078</v>
      </c>
      <c r="H5998">
        <v>1949</v>
      </c>
    </row>
    <row r="5999" spans="1:8">
      <c r="A5999">
        <v>10781</v>
      </c>
      <c r="B5999" t="s">
        <v>499</v>
      </c>
      <c r="C5999">
        <v>84</v>
      </c>
      <c r="D5999" t="s">
        <v>742</v>
      </c>
      <c r="E5999">
        <v>781</v>
      </c>
      <c r="F5999" s="48" t="str">
        <f t="shared" si="93"/>
        <v>Tỉnh Lạng SơnHuyện Văn LãngXã Tân Mỹ</v>
      </c>
      <c r="G5999" t="s">
        <v>1972</v>
      </c>
      <c r="H5999">
        <v>1950</v>
      </c>
    </row>
    <row r="6000" spans="1:8">
      <c r="A6000">
        <v>10782</v>
      </c>
      <c r="B6000" t="s">
        <v>499</v>
      </c>
      <c r="C6000">
        <v>84</v>
      </c>
      <c r="D6000" t="s">
        <v>742</v>
      </c>
      <c r="E6000">
        <v>781</v>
      </c>
      <c r="F6000" s="48" t="str">
        <f t="shared" si="93"/>
        <v>Tỉnh Lạng SơnHuyện Văn LãngXã Hồng Thái</v>
      </c>
      <c r="G6000" t="s">
        <v>2208</v>
      </c>
      <c r="H6000">
        <v>1951</v>
      </c>
    </row>
    <row r="6001" spans="1:8">
      <c r="A6001">
        <v>10783</v>
      </c>
      <c r="B6001" t="s">
        <v>499</v>
      </c>
      <c r="C6001">
        <v>84</v>
      </c>
      <c r="D6001" t="s">
        <v>742</v>
      </c>
      <c r="E6001">
        <v>781</v>
      </c>
      <c r="F6001" s="48" t="str">
        <f t="shared" si="93"/>
        <v>Tỉnh Lạng SơnHuyện Văn LãngXã  Hoàng Văn Thụ</v>
      </c>
      <c r="G6001" t="s">
        <v>3079</v>
      </c>
      <c r="H6001">
        <v>1952</v>
      </c>
    </row>
    <row r="6002" spans="1:8">
      <c r="A6002">
        <v>10784</v>
      </c>
      <c r="B6002" t="s">
        <v>499</v>
      </c>
      <c r="C6002">
        <v>84</v>
      </c>
      <c r="D6002" t="s">
        <v>744</v>
      </c>
      <c r="E6002">
        <v>783</v>
      </c>
      <c r="F6002" s="48" t="str">
        <f t="shared" si="93"/>
        <v>Tỉnh Lạng SơnHuyện Văn QuanThị trấn Văn Quan</v>
      </c>
      <c r="G6002" t="s">
        <v>3080</v>
      </c>
      <c r="H6002">
        <v>1953</v>
      </c>
    </row>
    <row r="6003" spans="1:8">
      <c r="A6003">
        <v>10785</v>
      </c>
      <c r="B6003" t="s">
        <v>499</v>
      </c>
      <c r="C6003">
        <v>84</v>
      </c>
      <c r="D6003" t="s">
        <v>744</v>
      </c>
      <c r="E6003">
        <v>783</v>
      </c>
      <c r="F6003" s="48" t="str">
        <f t="shared" si="93"/>
        <v>Tỉnh Lạng SơnHuyện Văn QuanXã Song Giang</v>
      </c>
      <c r="G6003" t="s">
        <v>2398</v>
      </c>
      <c r="H6003">
        <v>1954</v>
      </c>
    </row>
    <row r="6004" spans="1:8">
      <c r="A6004">
        <v>10786</v>
      </c>
      <c r="B6004" t="s">
        <v>499</v>
      </c>
      <c r="C6004">
        <v>84</v>
      </c>
      <c r="D6004" t="s">
        <v>744</v>
      </c>
      <c r="E6004">
        <v>783</v>
      </c>
      <c r="F6004" s="48" t="str">
        <f t="shared" si="93"/>
        <v>Tỉnh Lạng SơnHuyện Văn QuanXã Văn An</v>
      </c>
      <c r="G6004" t="s">
        <v>3081</v>
      </c>
      <c r="H6004">
        <v>1955</v>
      </c>
    </row>
    <row r="6005" spans="1:8">
      <c r="A6005">
        <v>10787</v>
      </c>
      <c r="B6005" t="s">
        <v>499</v>
      </c>
      <c r="C6005">
        <v>84</v>
      </c>
      <c r="D6005" t="s">
        <v>744</v>
      </c>
      <c r="E6005">
        <v>783</v>
      </c>
      <c r="F6005" s="48" t="str">
        <f t="shared" si="93"/>
        <v>Tỉnh Lạng SơnHuyện Văn QuanXã Khánh Khê</v>
      </c>
      <c r="G6005" t="s">
        <v>3082</v>
      </c>
      <c r="H6005">
        <v>1956</v>
      </c>
    </row>
    <row r="6006" spans="1:8">
      <c r="A6006">
        <v>10788</v>
      </c>
      <c r="B6006" t="s">
        <v>499</v>
      </c>
      <c r="C6006">
        <v>84</v>
      </c>
      <c r="D6006" t="s">
        <v>744</v>
      </c>
      <c r="E6006">
        <v>783</v>
      </c>
      <c r="F6006" s="48" t="str">
        <f t="shared" si="93"/>
        <v>Tỉnh Lạng SơnHuyện Văn QuanXã Trấn Ninh</v>
      </c>
      <c r="G6006" t="s">
        <v>3083</v>
      </c>
      <c r="H6006">
        <v>1957</v>
      </c>
    </row>
    <row r="6007" spans="1:8">
      <c r="A6007">
        <v>10789</v>
      </c>
      <c r="B6007" t="s">
        <v>499</v>
      </c>
      <c r="C6007">
        <v>84</v>
      </c>
      <c r="D6007" t="s">
        <v>744</v>
      </c>
      <c r="E6007">
        <v>783</v>
      </c>
      <c r="F6007" s="48" t="str">
        <f t="shared" si="93"/>
        <v>Tỉnh Lạng SơnHuyện Văn QuanXã Đại An</v>
      </c>
      <c r="G6007" t="s">
        <v>3084</v>
      </c>
      <c r="H6007">
        <v>1958</v>
      </c>
    </row>
    <row r="6008" spans="1:8">
      <c r="A6008">
        <v>10790</v>
      </c>
      <c r="B6008" t="s">
        <v>499</v>
      </c>
      <c r="C6008">
        <v>84</v>
      </c>
      <c r="D6008" t="s">
        <v>744</v>
      </c>
      <c r="E6008">
        <v>783</v>
      </c>
      <c r="F6008" s="48" t="str">
        <f t="shared" si="93"/>
        <v>Tỉnh Lạng SơnHuyện Văn QuanXã Hòa Bình</v>
      </c>
      <c r="G6008" t="s">
        <v>1371</v>
      </c>
      <c r="H6008">
        <v>1959</v>
      </c>
    </row>
    <row r="6009" spans="1:8">
      <c r="A6009">
        <v>10791</v>
      </c>
      <c r="B6009" t="s">
        <v>499</v>
      </c>
      <c r="C6009">
        <v>84</v>
      </c>
      <c r="D6009" t="s">
        <v>744</v>
      </c>
      <c r="E6009">
        <v>783</v>
      </c>
      <c r="F6009" s="48" t="str">
        <f t="shared" si="93"/>
        <v>Tỉnh Lạng SơnHuyện Văn QuanXã Vĩnh Lại</v>
      </c>
      <c r="G6009" t="s">
        <v>3085</v>
      </c>
      <c r="H6009">
        <v>1960</v>
      </c>
    </row>
    <row r="6010" spans="1:8">
      <c r="A6010">
        <v>10792</v>
      </c>
      <c r="B6010" t="s">
        <v>499</v>
      </c>
      <c r="C6010">
        <v>84</v>
      </c>
      <c r="D6010" t="s">
        <v>744</v>
      </c>
      <c r="E6010">
        <v>783</v>
      </c>
      <c r="F6010" s="48" t="str">
        <f t="shared" si="93"/>
        <v>Tỉnh Lạng SơnHuyện Văn QuanXã Đồng Giáp</v>
      </c>
      <c r="G6010" t="s">
        <v>3086</v>
      </c>
      <c r="H6010">
        <v>1961</v>
      </c>
    </row>
    <row r="6011" spans="1:8">
      <c r="A6011">
        <v>10793</v>
      </c>
      <c r="B6011" t="s">
        <v>499</v>
      </c>
      <c r="C6011">
        <v>84</v>
      </c>
      <c r="D6011" t="s">
        <v>744</v>
      </c>
      <c r="E6011">
        <v>783</v>
      </c>
      <c r="F6011" s="48" t="str">
        <f t="shared" si="93"/>
        <v>Tỉnh Lạng SơnHuyện Văn QuanXã Tân Đoàn</v>
      </c>
      <c r="G6011" t="s">
        <v>3087</v>
      </c>
      <c r="H6011">
        <v>1962</v>
      </c>
    </row>
    <row r="6012" spans="1:8">
      <c r="A6012">
        <v>10794</v>
      </c>
      <c r="B6012" t="s">
        <v>499</v>
      </c>
      <c r="C6012">
        <v>84</v>
      </c>
      <c r="D6012" t="s">
        <v>744</v>
      </c>
      <c r="E6012">
        <v>783</v>
      </c>
      <c r="F6012" s="48" t="str">
        <f t="shared" si="93"/>
        <v>Tỉnh Lạng SơnHuyện Văn QuanXã Xuân Mai</v>
      </c>
      <c r="G6012" t="s">
        <v>3088</v>
      </c>
      <c r="H6012">
        <v>1963</v>
      </c>
    </row>
    <row r="6013" spans="1:8">
      <c r="A6013">
        <v>10795</v>
      </c>
      <c r="B6013" t="s">
        <v>499</v>
      </c>
      <c r="C6013">
        <v>84</v>
      </c>
      <c r="D6013" t="s">
        <v>744</v>
      </c>
      <c r="E6013">
        <v>783</v>
      </c>
      <c r="F6013" s="48" t="str">
        <f t="shared" si="93"/>
        <v>Tỉnh Lạng SơnHuyện Văn QuanXã Vân Mộng</v>
      </c>
      <c r="G6013" t="s">
        <v>2186</v>
      </c>
      <c r="H6013">
        <v>1964</v>
      </c>
    </row>
    <row r="6014" spans="1:8">
      <c r="A6014">
        <v>10796</v>
      </c>
      <c r="B6014" t="s">
        <v>499</v>
      </c>
      <c r="C6014">
        <v>84</v>
      </c>
      <c r="D6014" t="s">
        <v>744</v>
      </c>
      <c r="E6014">
        <v>783</v>
      </c>
      <c r="F6014" s="48" t="str">
        <f t="shared" si="93"/>
        <v>Tỉnh Lạng SơnHuyện Văn QuanXã Tri Lễ</v>
      </c>
      <c r="G6014" t="s">
        <v>3089</v>
      </c>
      <c r="H6014">
        <v>1965</v>
      </c>
    </row>
    <row r="6015" spans="1:8">
      <c r="A6015">
        <v>10797</v>
      </c>
      <c r="B6015" t="s">
        <v>499</v>
      </c>
      <c r="C6015">
        <v>84</v>
      </c>
      <c r="D6015" t="s">
        <v>744</v>
      </c>
      <c r="E6015">
        <v>783</v>
      </c>
      <c r="F6015" s="48" t="str">
        <f t="shared" si="93"/>
        <v>Tỉnh Lạng SơnHuyện Văn QuanXã Lương Năng</v>
      </c>
      <c r="G6015" t="s">
        <v>3090</v>
      </c>
      <c r="H6015">
        <v>1966</v>
      </c>
    </row>
    <row r="6016" spans="1:8">
      <c r="A6016">
        <v>10798</v>
      </c>
      <c r="B6016" t="s">
        <v>499</v>
      </c>
      <c r="C6016">
        <v>84</v>
      </c>
      <c r="D6016" t="s">
        <v>744</v>
      </c>
      <c r="E6016">
        <v>783</v>
      </c>
      <c r="F6016" s="48" t="str">
        <f t="shared" si="93"/>
        <v>Tỉnh Lạng SơnHuyện Văn QuanXã Tràng Các</v>
      </c>
      <c r="G6016" t="s">
        <v>3091</v>
      </c>
      <c r="H6016">
        <v>1967</v>
      </c>
    </row>
    <row r="6017" spans="1:8">
      <c r="A6017">
        <v>10799</v>
      </c>
      <c r="B6017" t="s">
        <v>499</v>
      </c>
      <c r="C6017">
        <v>84</v>
      </c>
      <c r="D6017" t="s">
        <v>744</v>
      </c>
      <c r="E6017">
        <v>783</v>
      </c>
      <c r="F6017" s="48" t="str">
        <f t="shared" si="93"/>
        <v>Tỉnh Lạng SơnHuyện Văn QuanXã Việt Yên</v>
      </c>
      <c r="G6017" t="s">
        <v>3092</v>
      </c>
      <c r="H6017">
        <v>1968</v>
      </c>
    </row>
    <row r="6018" spans="1:8">
      <c r="A6018">
        <v>10800</v>
      </c>
      <c r="B6018" t="s">
        <v>499</v>
      </c>
      <c r="C6018">
        <v>84</v>
      </c>
      <c r="D6018" t="s">
        <v>744</v>
      </c>
      <c r="E6018">
        <v>783</v>
      </c>
      <c r="F6018" s="48" t="str">
        <f t="shared" ref="F6018:F6081" si="94">B6018&amp;D6018&amp;G6018</f>
        <v>Tỉnh Lạng SơnHuyện Văn QuanXã Tràng Sơn</v>
      </c>
      <c r="G6018" t="s">
        <v>3093</v>
      </c>
      <c r="H6018">
        <v>1969</v>
      </c>
    </row>
    <row r="6019" spans="1:8">
      <c r="A6019">
        <v>10801</v>
      </c>
      <c r="B6019" t="s">
        <v>499</v>
      </c>
      <c r="C6019">
        <v>84</v>
      </c>
      <c r="D6019" t="s">
        <v>744</v>
      </c>
      <c r="E6019">
        <v>783</v>
      </c>
      <c r="F6019" s="48" t="str">
        <f t="shared" si="94"/>
        <v>Tỉnh Lạng SơnHuyện Văn QuanXã Bình Phúc</v>
      </c>
      <c r="G6019" t="s">
        <v>3094</v>
      </c>
      <c r="H6019">
        <v>1970</v>
      </c>
    </row>
    <row r="6020" spans="1:8">
      <c r="A6020">
        <v>10802</v>
      </c>
      <c r="B6020" t="s">
        <v>499</v>
      </c>
      <c r="C6020">
        <v>84</v>
      </c>
      <c r="D6020" t="s">
        <v>744</v>
      </c>
      <c r="E6020">
        <v>783</v>
      </c>
      <c r="F6020" s="48" t="str">
        <f t="shared" si="94"/>
        <v>Tỉnh Lạng SơnHuyện Văn QuanXã Yên Phúc</v>
      </c>
      <c r="G6020" t="s">
        <v>3095</v>
      </c>
      <c r="H6020">
        <v>1971</v>
      </c>
    </row>
    <row r="6021" spans="1:8">
      <c r="A6021">
        <v>10803</v>
      </c>
      <c r="B6021" t="s">
        <v>499</v>
      </c>
      <c r="C6021">
        <v>84</v>
      </c>
      <c r="D6021" t="s">
        <v>744</v>
      </c>
      <c r="E6021">
        <v>783</v>
      </c>
      <c r="F6021" s="48" t="str">
        <f t="shared" si="94"/>
        <v>Tỉnh Lạng SơnHuyện Văn QuanXã Chu Túc</v>
      </c>
      <c r="G6021" t="s">
        <v>3096</v>
      </c>
      <c r="H6021">
        <v>1972</v>
      </c>
    </row>
    <row r="6022" spans="1:8">
      <c r="A6022">
        <v>10804</v>
      </c>
      <c r="B6022" t="s">
        <v>499</v>
      </c>
      <c r="C6022">
        <v>84</v>
      </c>
      <c r="D6022" t="s">
        <v>744</v>
      </c>
      <c r="E6022">
        <v>783</v>
      </c>
      <c r="F6022" s="48" t="str">
        <f t="shared" si="94"/>
        <v>Tỉnh Lạng SơnHuyện Văn QuanXã Tràng Phái</v>
      </c>
      <c r="G6022" t="s">
        <v>3097</v>
      </c>
      <c r="H6022">
        <v>1973</v>
      </c>
    </row>
    <row r="6023" spans="1:8">
      <c r="A6023">
        <v>10805</v>
      </c>
      <c r="B6023" t="s">
        <v>499</v>
      </c>
      <c r="C6023">
        <v>84</v>
      </c>
      <c r="D6023" t="s">
        <v>744</v>
      </c>
      <c r="E6023">
        <v>783</v>
      </c>
      <c r="F6023" s="48" t="str">
        <f t="shared" si="94"/>
        <v>Tỉnh Lạng SơnHuyện Văn QuanXã Hữu Lễ</v>
      </c>
      <c r="G6023" t="s">
        <v>3098</v>
      </c>
      <c r="H6023">
        <v>1974</v>
      </c>
    </row>
    <row r="6024" spans="1:8">
      <c r="A6024">
        <v>10806</v>
      </c>
      <c r="B6024" t="s">
        <v>499</v>
      </c>
      <c r="C6024">
        <v>84</v>
      </c>
      <c r="D6024" t="s">
        <v>744</v>
      </c>
      <c r="E6024">
        <v>783</v>
      </c>
      <c r="F6024" s="48" t="str">
        <f t="shared" si="94"/>
        <v>Tỉnh Lạng SơnHuyện Văn QuanXã Phú Mỹ</v>
      </c>
      <c r="G6024" t="s">
        <v>3099</v>
      </c>
      <c r="H6024">
        <v>1975</v>
      </c>
    </row>
    <row r="6025" spans="1:8">
      <c r="A6025">
        <v>10807</v>
      </c>
      <c r="B6025" t="s">
        <v>499</v>
      </c>
      <c r="C6025">
        <v>84</v>
      </c>
      <c r="D6025" t="s">
        <v>744</v>
      </c>
      <c r="E6025">
        <v>783</v>
      </c>
      <c r="F6025" s="48" t="str">
        <f t="shared" si="94"/>
        <v>Tỉnh Lạng SơnHuyện Văn QuanXã Tú Xuyên</v>
      </c>
      <c r="G6025" t="s">
        <v>3100</v>
      </c>
      <c r="H6025">
        <v>1976</v>
      </c>
    </row>
    <row r="6026" spans="1:8">
      <c r="A6026">
        <v>10808</v>
      </c>
      <c r="B6026" t="s">
        <v>499</v>
      </c>
      <c r="C6026">
        <v>84</v>
      </c>
      <c r="D6026" t="s">
        <v>747</v>
      </c>
      <c r="E6026">
        <v>786</v>
      </c>
      <c r="F6026" s="48" t="str">
        <f t="shared" si="94"/>
        <v>Tỉnh Lạng SơnHuyện Chi LăngXã Mai Sao</v>
      </c>
      <c r="G6026" t="s">
        <v>3101</v>
      </c>
      <c r="H6026">
        <v>1977</v>
      </c>
    </row>
    <row r="6027" spans="1:8">
      <c r="A6027">
        <v>10809</v>
      </c>
      <c r="B6027" t="s">
        <v>499</v>
      </c>
      <c r="C6027">
        <v>84</v>
      </c>
      <c r="D6027" t="s">
        <v>747</v>
      </c>
      <c r="E6027">
        <v>786</v>
      </c>
      <c r="F6027" s="48" t="str">
        <f t="shared" si="94"/>
        <v>Tỉnh Lạng SơnHuyện Chi LăngXã Hòa Bình</v>
      </c>
      <c r="G6027" t="s">
        <v>1371</v>
      </c>
      <c r="H6027">
        <v>1978</v>
      </c>
    </row>
    <row r="6028" spans="1:8">
      <c r="A6028">
        <v>10810</v>
      </c>
      <c r="B6028" t="s">
        <v>499</v>
      </c>
      <c r="C6028">
        <v>84</v>
      </c>
      <c r="D6028" t="s">
        <v>747</v>
      </c>
      <c r="E6028">
        <v>786</v>
      </c>
      <c r="F6028" s="48" t="str">
        <f t="shared" si="94"/>
        <v>Tỉnh Lạng SơnHuyện Chi LăngXã Bằng Hữu</v>
      </c>
      <c r="G6028" t="s">
        <v>3102</v>
      </c>
      <c r="H6028">
        <v>1979</v>
      </c>
    </row>
    <row r="6029" spans="1:8">
      <c r="A6029">
        <v>10811</v>
      </c>
      <c r="B6029" t="s">
        <v>499</v>
      </c>
      <c r="C6029">
        <v>84</v>
      </c>
      <c r="D6029" t="s">
        <v>747</v>
      </c>
      <c r="E6029">
        <v>786</v>
      </c>
      <c r="F6029" s="48" t="str">
        <f t="shared" si="94"/>
        <v>Tỉnh Lạng SơnHuyện Chi LăngXã Vân An</v>
      </c>
      <c r="G6029" t="s">
        <v>1467</v>
      </c>
      <c r="H6029">
        <v>1980</v>
      </c>
    </row>
    <row r="6030" spans="1:8">
      <c r="A6030">
        <v>10812</v>
      </c>
      <c r="B6030" t="s">
        <v>499</v>
      </c>
      <c r="C6030">
        <v>84</v>
      </c>
      <c r="D6030" t="s">
        <v>747</v>
      </c>
      <c r="E6030">
        <v>786</v>
      </c>
      <c r="F6030" s="48" t="str">
        <f t="shared" si="94"/>
        <v>Tỉnh Lạng SơnHuyện Chi LăngXã Vạn Linh</v>
      </c>
      <c r="G6030" t="s">
        <v>3103</v>
      </c>
      <c r="H6030">
        <v>1981</v>
      </c>
    </row>
    <row r="6031" spans="1:8">
      <c r="A6031">
        <v>10813</v>
      </c>
      <c r="B6031" t="s">
        <v>499</v>
      </c>
      <c r="C6031">
        <v>84</v>
      </c>
      <c r="D6031" t="s">
        <v>747</v>
      </c>
      <c r="E6031">
        <v>786</v>
      </c>
      <c r="F6031" s="48" t="str">
        <f t="shared" si="94"/>
        <v>Tỉnh Lạng SơnHuyện Chi LăngXã Quan Sơn</v>
      </c>
      <c r="G6031" t="s">
        <v>3104</v>
      </c>
      <c r="H6031">
        <v>1982</v>
      </c>
    </row>
    <row r="6032" spans="1:8">
      <c r="A6032">
        <v>10814</v>
      </c>
      <c r="B6032" t="s">
        <v>499</v>
      </c>
      <c r="C6032">
        <v>84</v>
      </c>
      <c r="D6032" t="s">
        <v>747</v>
      </c>
      <c r="E6032">
        <v>786</v>
      </c>
      <c r="F6032" s="48" t="str">
        <f t="shared" si="94"/>
        <v>Tỉnh Lạng SơnHuyện Chi LăngXã Y Tịch</v>
      </c>
      <c r="G6032" t="s">
        <v>3105</v>
      </c>
      <c r="H6032">
        <v>1983</v>
      </c>
    </row>
    <row r="6033" spans="1:8">
      <c r="A6033">
        <v>10815</v>
      </c>
      <c r="B6033" t="s">
        <v>499</v>
      </c>
      <c r="C6033">
        <v>84</v>
      </c>
      <c r="D6033" t="s">
        <v>747</v>
      </c>
      <c r="E6033">
        <v>786</v>
      </c>
      <c r="F6033" s="48" t="str">
        <f t="shared" si="94"/>
        <v>Tỉnh Lạng SơnHuyện Chi LăngThị trấn Đồng Mỏ</v>
      </c>
      <c r="G6033" t="s">
        <v>3106</v>
      </c>
      <c r="H6033">
        <v>1984</v>
      </c>
    </row>
    <row r="6034" spans="1:8">
      <c r="A6034">
        <v>10816</v>
      </c>
      <c r="B6034" t="s">
        <v>499</v>
      </c>
      <c r="C6034">
        <v>84</v>
      </c>
      <c r="D6034" t="s">
        <v>747</v>
      </c>
      <c r="E6034">
        <v>786</v>
      </c>
      <c r="F6034" s="48" t="str">
        <f t="shared" si="94"/>
        <v>Tỉnh Lạng SơnHuyện Chi LăngXã Vân Thủy</v>
      </c>
      <c r="G6034" t="s">
        <v>3107</v>
      </c>
      <c r="H6034">
        <v>1985</v>
      </c>
    </row>
    <row r="6035" spans="1:8">
      <c r="A6035">
        <v>10817</v>
      </c>
      <c r="B6035" t="s">
        <v>499</v>
      </c>
      <c r="C6035">
        <v>84</v>
      </c>
      <c r="D6035" t="s">
        <v>747</v>
      </c>
      <c r="E6035">
        <v>786</v>
      </c>
      <c r="F6035" s="48" t="str">
        <f t="shared" si="94"/>
        <v>Tỉnh Lạng SơnHuyện Chi LăngXã Quang Lang</v>
      </c>
      <c r="G6035" t="s">
        <v>3108</v>
      </c>
      <c r="H6035">
        <v>1986</v>
      </c>
    </row>
    <row r="6036" spans="1:8">
      <c r="A6036">
        <v>10818</v>
      </c>
      <c r="B6036" t="s">
        <v>499</v>
      </c>
      <c r="C6036">
        <v>84</v>
      </c>
      <c r="D6036" t="s">
        <v>747</v>
      </c>
      <c r="E6036">
        <v>786</v>
      </c>
      <c r="F6036" s="48" t="str">
        <f t="shared" si="94"/>
        <v>Tỉnh Lạng SơnHuyện Chi LăngXã Chiến Thắng</v>
      </c>
      <c r="G6036" t="s">
        <v>2083</v>
      </c>
      <c r="H6036">
        <v>1987</v>
      </c>
    </row>
    <row r="6037" spans="1:8">
      <c r="A6037">
        <v>10819</v>
      </c>
      <c r="B6037" t="s">
        <v>499</v>
      </c>
      <c r="C6037">
        <v>84</v>
      </c>
      <c r="D6037" t="s">
        <v>747</v>
      </c>
      <c r="E6037">
        <v>786</v>
      </c>
      <c r="F6037" s="48" t="str">
        <f t="shared" si="94"/>
        <v>Tỉnh Lạng SơnHuyện Chi LăngXã Nhân Lý</v>
      </c>
      <c r="G6037" t="s">
        <v>3109</v>
      </c>
      <c r="H6037">
        <v>1988</v>
      </c>
    </row>
    <row r="6038" spans="1:8">
      <c r="A6038">
        <v>10820</v>
      </c>
      <c r="B6038" t="s">
        <v>499</v>
      </c>
      <c r="C6038">
        <v>84</v>
      </c>
      <c r="D6038" t="s">
        <v>747</v>
      </c>
      <c r="E6038">
        <v>786</v>
      </c>
      <c r="F6038" s="48" t="str">
        <f t="shared" si="94"/>
        <v>Tỉnh Lạng SơnHuyện Chi LăngThị trấn Chi Lăng</v>
      </c>
      <c r="G6038" t="s">
        <v>1977</v>
      </c>
      <c r="H6038">
        <v>1989</v>
      </c>
    </row>
    <row r="6039" spans="1:8">
      <c r="A6039">
        <v>10821</v>
      </c>
      <c r="B6039" t="s">
        <v>499</v>
      </c>
      <c r="C6039">
        <v>84</v>
      </c>
      <c r="D6039" t="s">
        <v>747</v>
      </c>
      <c r="E6039">
        <v>786</v>
      </c>
      <c r="F6039" s="48" t="str">
        <f t="shared" si="94"/>
        <v>Tỉnh Lạng SơnHuyện Chi LăngXã Hữu Kiên</v>
      </c>
      <c r="G6039" t="s">
        <v>3110</v>
      </c>
      <c r="H6039">
        <v>1990</v>
      </c>
    </row>
    <row r="6040" spans="1:8">
      <c r="A6040">
        <v>10822</v>
      </c>
      <c r="B6040" t="s">
        <v>499</v>
      </c>
      <c r="C6040">
        <v>84</v>
      </c>
      <c r="D6040" t="s">
        <v>747</v>
      </c>
      <c r="E6040">
        <v>786</v>
      </c>
      <c r="F6040" s="48" t="str">
        <f t="shared" si="94"/>
        <v>Tỉnh Lạng SơnHuyện Chi LăngXã Chi Lăng</v>
      </c>
      <c r="G6040" t="s">
        <v>2160</v>
      </c>
      <c r="H6040">
        <v>1991</v>
      </c>
    </row>
    <row r="6041" spans="1:8">
      <c r="A6041">
        <v>10823</v>
      </c>
      <c r="B6041" t="s">
        <v>499</v>
      </c>
      <c r="C6041">
        <v>84</v>
      </c>
      <c r="D6041" t="s">
        <v>747</v>
      </c>
      <c r="E6041">
        <v>786</v>
      </c>
      <c r="F6041" s="48" t="str">
        <f t="shared" si="94"/>
        <v>Tỉnh Lạng SơnHuyện Chi LăngXã Liên Sơn</v>
      </c>
      <c r="G6041" t="s">
        <v>3111</v>
      </c>
      <c r="H6041">
        <v>1992</v>
      </c>
    </row>
    <row r="6042" spans="1:8">
      <c r="A6042">
        <v>10824</v>
      </c>
      <c r="B6042" t="s">
        <v>499</v>
      </c>
      <c r="C6042">
        <v>84</v>
      </c>
      <c r="D6042" t="s">
        <v>747</v>
      </c>
      <c r="E6042">
        <v>786</v>
      </c>
      <c r="F6042" s="48" t="str">
        <f t="shared" si="94"/>
        <v>Tỉnh Lạng SơnHuyện Chi LăngXã Lâm Sơn</v>
      </c>
      <c r="G6042" t="s">
        <v>3112</v>
      </c>
      <c r="H6042">
        <v>1993</v>
      </c>
    </row>
    <row r="6043" spans="1:8">
      <c r="A6043">
        <v>10825</v>
      </c>
      <c r="B6043" t="s">
        <v>499</v>
      </c>
      <c r="C6043">
        <v>84</v>
      </c>
      <c r="D6043" t="s">
        <v>747</v>
      </c>
      <c r="E6043">
        <v>786</v>
      </c>
      <c r="F6043" s="48" t="str">
        <f t="shared" si="94"/>
        <v>Tỉnh Lạng SơnHuyện Chi LăngXã Gia Lộc</v>
      </c>
      <c r="G6043" t="s">
        <v>3113</v>
      </c>
      <c r="H6043">
        <v>1994</v>
      </c>
    </row>
    <row r="6044" spans="1:8">
      <c r="A6044">
        <v>10826</v>
      </c>
      <c r="B6044" t="s">
        <v>499</v>
      </c>
      <c r="C6044">
        <v>84</v>
      </c>
      <c r="D6044" t="s">
        <v>747</v>
      </c>
      <c r="E6044">
        <v>786</v>
      </c>
      <c r="F6044" s="48" t="str">
        <f t="shared" si="94"/>
        <v>Tỉnh Lạng SơnHuyện Chi LăngXã Bắc Thủy</v>
      </c>
      <c r="G6044" t="s">
        <v>3114</v>
      </c>
      <c r="H6044">
        <v>1995</v>
      </c>
    </row>
    <row r="6045" spans="1:8">
      <c r="A6045">
        <v>10827</v>
      </c>
      <c r="B6045" t="s">
        <v>499</v>
      </c>
      <c r="C6045">
        <v>84</v>
      </c>
      <c r="D6045" t="s">
        <v>747</v>
      </c>
      <c r="E6045">
        <v>786</v>
      </c>
      <c r="F6045" s="48" t="str">
        <f t="shared" si="94"/>
        <v>Tỉnh Lạng SơnHuyện Chi LăngXã Thượng Cường</v>
      </c>
      <c r="G6045" t="s">
        <v>3115</v>
      </c>
      <c r="H6045">
        <v>1996</v>
      </c>
    </row>
    <row r="6046" spans="1:8">
      <c r="A6046">
        <v>10828</v>
      </c>
      <c r="B6046" t="s">
        <v>499</v>
      </c>
      <c r="C6046">
        <v>84</v>
      </c>
      <c r="D6046" t="s">
        <v>747</v>
      </c>
      <c r="E6046">
        <v>786</v>
      </c>
      <c r="F6046" s="48" t="str">
        <f t="shared" si="94"/>
        <v>Tỉnh Lạng SơnHuyện Chi LăngXã Bằng Mạc</v>
      </c>
      <c r="G6046" t="s">
        <v>3116</v>
      </c>
      <c r="H6046">
        <v>1997</v>
      </c>
    </row>
    <row r="6047" spans="1:8">
      <c r="A6047">
        <v>4155</v>
      </c>
      <c r="B6047" t="s">
        <v>485</v>
      </c>
      <c r="C6047">
        <v>77</v>
      </c>
      <c r="D6047" t="s">
        <v>674</v>
      </c>
      <c r="E6047">
        <v>713</v>
      </c>
      <c r="F6047" s="48" t="str">
        <f t="shared" si="94"/>
        <v>Tỉnh Lào CaiHuyện Si Ma CaiXã Si Ma Cai</v>
      </c>
      <c r="G6047" t="s">
        <v>1488</v>
      </c>
      <c r="H6047">
        <v>198</v>
      </c>
    </row>
    <row r="6048" spans="1:8">
      <c r="A6048">
        <v>4156</v>
      </c>
      <c r="B6048" t="s">
        <v>485</v>
      </c>
      <c r="C6048">
        <v>77</v>
      </c>
      <c r="D6048" t="s">
        <v>674</v>
      </c>
      <c r="E6048">
        <v>713</v>
      </c>
      <c r="F6048" s="48" t="str">
        <f t="shared" si="94"/>
        <v>Tỉnh Lào CaiHuyện Si Ma CaiXã Cán Cấu</v>
      </c>
      <c r="G6048" t="s">
        <v>1489</v>
      </c>
      <c r="H6048">
        <v>199</v>
      </c>
    </row>
    <row r="6049" spans="1:8">
      <c r="A6049">
        <v>4157</v>
      </c>
      <c r="B6049" t="s">
        <v>485</v>
      </c>
      <c r="C6049">
        <v>77</v>
      </c>
      <c r="D6049" t="s">
        <v>674</v>
      </c>
      <c r="E6049">
        <v>713</v>
      </c>
      <c r="F6049" s="48" t="str">
        <f t="shared" si="94"/>
        <v>Tỉnh Lào CaiHuyện Si Ma CaiXã Mản Thẩn</v>
      </c>
      <c r="G6049" t="s">
        <v>1490</v>
      </c>
      <c r="H6049">
        <v>200</v>
      </c>
    </row>
    <row r="6050" spans="1:8">
      <c r="A6050">
        <v>4158</v>
      </c>
      <c r="B6050" t="s">
        <v>485</v>
      </c>
      <c r="C6050">
        <v>77</v>
      </c>
      <c r="D6050" t="s">
        <v>674</v>
      </c>
      <c r="E6050">
        <v>713</v>
      </c>
      <c r="F6050" s="48" t="str">
        <f t="shared" si="94"/>
        <v>Tỉnh Lào CaiHuyện Si Ma CaiXã Nàn Sán</v>
      </c>
      <c r="G6050" t="s">
        <v>1491</v>
      </c>
      <c r="H6050">
        <v>201</v>
      </c>
    </row>
    <row r="6051" spans="1:8">
      <c r="A6051">
        <v>4159</v>
      </c>
      <c r="B6051" t="s">
        <v>485</v>
      </c>
      <c r="C6051">
        <v>77</v>
      </c>
      <c r="D6051" t="s">
        <v>674</v>
      </c>
      <c r="E6051">
        <v>713</v>
      </c>
      <c r="F6051" s="48" t="str">
        <f t="shared" si="94"/>
        <v>Tỉnh Lào CaiHuyện Si Ma CaiXã Thào Chư Phìn</v>
      </c>
      <c r="G6051" t="s">
        <v>1492</v>
      </c>
      <c r="H6051">
        <v>202</v>
      </c>
    </row>
    <row r="6052" spans="1:8">
      <c r="A6052">
        <v>4160</v>
      </c>
      <c r="B6052" t="s">
        <v>485</v>
      </c>
      <c r="C6052">
        <v>77</v>
      </c>
      <c r="D6052" t="s">
        <v>674</v>
      </c>
      <c r="E6052">
        <v>713</v>
      </c>
      <c r="F6052" s="48" t="str">
        <f t="shared" si="94"/>
        <v>Tỉnh Lào CaiHuyện Si Ma CaiXã Sán Chải</v>
      </c>
      <c r="G6052" t="s">
        <v>1493</v>
      </c>
      <c r="H6052">
        <v>203</v>
      </c>
    </row>
    <row r="6053" spans="1:8">
      <c r="A6053">
        <v>4161</v>
      </c>
      <c r="B6053" t="s">
        <v>485</v>
      </c>
      <c r="C6053">
        <v>77</v>
      </c>
      <c r="D6053" t="s">
        <v>674</v>
      </c>
      <c r="E6053">
        <v>713</v>
      </c>
      <c r="F6053" s="48" t="str">
        <f t="shared" si="94"/>
        <v>Tỉnh Lào CaiHuyện Si Ma CaiXã Sín Chéng</v>
      </c>
      <c r="G6053" t="s">
        <v>1494</v>
      </c>
      <c r="H6053">
        <v>204</v>
      </c>
    </row>
    <row r="6054" spans="1:8">
      <c r="A6054">
        <v>4162</v>
      </c>
      <c r="B6054" t="s">
        <v>485</v>
      </c>
      <c r="C6054">
        <v>77</v>
      </c>
      <c r="D6054" t="s">
        <v>674</v>
      </c>
      <c r="E6054">
        <v>713</v>
      </c>
      <c r="F6054" s="48" t="str">
        <f t="shared" si="94"/>
        <v>Tỉnh Lào CaiHuyện Si Ma CaiXã Cán Hồ</v>
      </c>
      <c r="G6054" t="s">
        <v>1495</v>
      </c>
      <c r="H6054">
        <v>205</v>
      </c>
    </row>
    <row r="6055" spans="1:8">
      <c r="A6055">
        <v>4163</v>
      </c>
      <c r="B6055" t="s">
        <v>485</v>
      </c>
      <c r="C6055">
        <v>77</v>
      </c>
      <c r="D6055" t="s">
        <v>674</v>
      </c>
      <c r="E6055">
        <v>713</v>
      </c>
      <c r="F6055" s="48" t="str">
        <f t="shared" si="94"/>
        <v>Tỉnh Lào CaiHuyện Si Ma CaiXã Nàn Sín</v>
      </c>
      <c r="G6055" t="s">
        <v>1496</v>
      </c>
      <c r="H6055">
        <v>206</v>
      </c>
    </row>
    <row r="6056" spans="1:8">
      <c r="A6056">
        <v>4164</v>
      </c>
      <c r="B6056" t="s">
        <v>485</v>
      </c>
      <c r="C6056">
        <v>77</v>
      </c>
      <c r="D6056" t="s">
        <v>674</v>
      </c>
      <c r="E6056">
        <v>713</v>
      </c>
      <c r="F6056" s="48" t="str">
        <f t="shared" si="94"/>
        <v>Tỉnh Lào CaiHuyện Si Ma CaiXã Bản Mế</v>
      </c>
      <c r="G6056" t="s">
        <v>1497</v>
      </c>
      <c r="H6056">
        <v>207</v>
      </c>
    </row>
    <row r="6057" spans="1:8">
      <c r="A6057">
        <v>4165</v>
      </c>
      <c r="B6057" t="s">
        <v>485</v>
      </c>
      <c r="C6057">
        <v>77</v>
      </c>
      <c r="D6057" t="s">
        <v>674</v>
      </c>
      <c r="E6057">
        <v>713</v>
      </c>
      <c r="F6057" s="48" t="str">
        <f t="shared" si="94"/>
        <v>Tỉnh Lào CaiHuyện Si Ma CaiXã Lử Thẩn</v>
      </c>
      <c r="G6057" t="s">
        <v>1498</v>
      </c>
      <c r="H6057">
        <v>208</v>
      </c>
    </row>
    <row r="6058" spans="1:8">
      <c r="A6058">
        <v>4166</v>
      </c>
      <c r="B6058" t="s">
        <v>485</v>
      </c>
      <c r="C6058">
        <v>77</v>
      </c>
      <c r="D6058" t="s">
        <v>674</v>
      </c>
      <c r="E6058">
        <v>713</v>
      </c>
      <c r="F6058" s="48" t="str">
        <f t="shared" si="94"/>
        <v>Tỉnh Lào CaiHuyện Si Ma CaiXã Lùng Sui</v>
      </c>
      <c r="G6058" t="s">
        <v>1499</v>
      </c>
      <c r="H6058">
        <v>209</v>
      </c>
    </row>
    <row r="6059" spans="1:8">
      <c r="A6059">
        <v>4167</v>
      </c>
      <c r="B6059" t="s">
        <v>485</v>
      </c>
      <c r="C6059">
        <v>77</v>
      </c>
      <c r="D6059" t="s">
        <v>674</v>
      </c>
      <c r="E6059">
        <v>713</v>
      </c>
      <c r="F6059" s="48" t="str">
        <f t="shared" si="94"/>
        <v>Tỉnh Lào CaiHuyện Si Ma CaiXã Quan Thần Sán</v>
      </c>
      <c r="G6059" t="s">
        <v>1500</v>
      </c>
      <c r="H6059">
        <v>210</v>
      </c>
    </row>
    <row r="6060" spans="1:8">
      <c r="A6060">
        <v>4168</v>
      </c>
      <c r="B6060" t="s">
        <v>485</v>
      </c>
      <c r="C6060">
        <v>77</v>
      </c>
      <c r="D6060" t="s">
        <v>679</v>
      </c>
      <c r="E6060">
        <v>718</v>
      </c>
      <c r="F6060" s="48" t="str">
        <f t="shared" si="94"/>
        <v>Tỉnh Lào CaiHuyện Văn BànThị trấn Khánh Yên</v>
      </c>
      <c r="G6060" t="s">
        <v>1501</v>
      </c>
      <c r="H6060">
        <v>211</v>
      </c>
    </row>
    <row r="6061" spans="1:8">
      <c r="A6061">
        <v>4169</v>
      </c>
      <c r="B6061" t="s">
        <v>485</v>
      </c>
      <c r="C6061">
        <v>77</v>
      </c>
      <c r="D6061" t="s">
        <v>679</v>
      </c>
      <c r="E6061">
        <v>718</v>
      </c>
      <c r="F6061" s="48" t="str">
        <f t="shared" si="94"/>
        <v>Tỉnh Lào CaiHuyện Văn BànXã Văn Sơn</v>
      </c>
      <c r="G6061" t="s">
        <v>1502</v>
      </c>
      <c r="H6061">
        <v>212</v>
      </c>
    </row>
    <row r="6062" spans="1:8">
      <c r="A6062">
        <v>4170</v>
      </c>
      <c r="B6062" t="s">
        <v>485</v>
      </c>
      <c r="C6062">
        <v>77</v>
      </c>
      <c r="D6062" t="s">
        <v>679</v>
      </c>
      <c r="E6062">
        <v>718</v>
      </c>
      <c r="F6062" s="48" t="str">
        <f t="shared" si="94"/>
        <v>Tỉnh Lào CaiHuyện Văn BànXã Võ Lao</v>
      </c>
      <c r="G6062" t="s">
        <v>1503</v>
      </c>
      <c r="H6062">
        <v>213</v>
      </c>
    </row>
    <row r="6063" spans="1:8">
      <c r="A6063">
        <v>4171</v>
      </c>
      <c r="B6063" t="s">
        <v>485</v>
      </c>
      <c r="C6063">
        <v>77</v>
      </c>
      <c r="D6063" t="s">
        <v>679</v>
      </c>
      <c r="E6063">
        <v>718</v>
      </c>
      <c r="F6063" s="48" t="str">
        <f t="shared" si="94"/>
        <v>Tỉnh Lào CaiHuyện Văn BànXã Sơn Thuỷ</v>
      </c>
      <c r="G6063" t="s">
        <v>1504</v>
      </c>
      <c r="H6063">
        <v>214</v>
      </c>
    </row>
    <row r="6064" spans="1:8">
      <c r="A6064">
        <v>4172</v>
      </c>
      <c r="B6064" t="s">
        <v>485</v>
      </c>
      <c r="C6064">
        <v>77</v>
      </c>
      <c r="D6064" t="s">
        <v>679</v>
      </c>
      <c r="E6064">
        <v>718</v>
      </c>
      <c r="F6064" s="48" t="str">
        <f t="shared" si="94"/>
        <v>Tỉnh Lào CaiHuyện Văn BànXã Nậm Rạng</v>
      </c>
      <c r="G6064" t="s">
        <v>1505</v>
      </c>
      <c r="H6064">
        <v>215</v>
      </c>
    </row>
    <row r="6065" spans="1:8">
      <c r="A6065">
        <v>4173</v>
      </c>
      <c r="B6065" t="s">
        <v>485</v>
      </c>
      <c r="C6065">
        <v>77</v>
      </c>
      <c r="D6065" t="s">
        <v>679</v>
      </c>
      <c r="E6065">
        <v>718</v>
      </c>
      <c r="F6065" s="48" t="str">
        <f t="shared" si="94"/>
        <v>Tỉnh Lào CaiHuyện Văn BànXã Khánh Yên Thượng</v>
      </c>
      <c r="G6065" t="s">
        <v>1506</v>
      </c>
      <c r="H6065">
        <v>216</v>
      </c>
    </row>
    <row r="6066" spans="1:8">
      <c r="A6066">
        <v>4174</v>
      </c>
      <c r="B6066" t="s">
        <v>485</v>
      </c>
      <c r="C6066">
        <v>77</v>
      </c>
      <c r="D6066" t="s">
        <v>679</v>
      </c>
      <c r="E6066">
        <v>718</v>
      </c>
      <c r="F6066" s="48" t="str">
        <f t="shared" si="94"/>
        <v>Tỉnh Lào CaiHuyện Văn BànXã Nậm Xé</v>
      </c>
      <c r="G6066" t="s">
        <v>1507</v>
      </c>
      <c r="H6066">
        <v>217</v>
      </c>
    </row>
    <row r="6067" spans="1:8">
      <c r="A6067">
        <v>4175</v>
      </c>
      <c r="B6067" t="s">
        <v>485</v>
      </c>
      <c r="C6067">
        <v>77</v>
      </c>
      <c r="D6067" t="s">
        <v>679</v>
      </c>
      <c r="E6067">
        <v>718</v>
      </c>
      <c r="F6067" s="48" t="str">
        <f t="shared" si="94"/>
        <v>Tỉnh Lào CaiHuyện Văn BànXã Dần Thàng</v>
      </c>
      <c r="G6067" t="s">
        <v>1508</v>
      </c>
      <c r="H6067">
        <v>218</v>
      </c>
    </row>
    <row r="6068" spans="1:8">
      <c r="A6068">
        <v>4176</v>
      </c>
      <c r="B6068" t="s">
        <v>485</v>
      </c>
      <c r="C6068">
        <v>77</v>
      </c>
      <c r="D6068" t="s">
        <v>679</v>
      </c>
      <c r="E6068">
        <v>718</v>
      </c>
      <c r="F6068" s="48" t="str">
        <f t="shared" si="94"/>
        <v>Tỉnh Lào CaiHuyện Văn BànXã Hoà Mạc</v>
      </c>
      <c r="G6068" t="s">
        <v>1509</v>
      </c>
      <c r="H6068">
        <v>219</v>
      </c>
    </row>
    <row r="6069" spans="1:8">
      <c r="A6069">
        <v>4177</v>
      </c>
      <c r="B6069" t="s">
        <v>485</v>
      </c>
      <c r="C6069">
        <v>77</v>
      </c>
      <c r="D6069" t="s">
        <v>679</v>
      </c>
      <c r="E6069">
        <v>718</v>
      </c>
      <c r="F6069" s="48" t="str">
        <f t="shared" si="94"/>
        <v>Tỉnh Lào CaiHuyện Văn BànXã Khánh Yên Trung</v>
      </c>
      <c r="G6069" t="s">
        <v>1510</v>
      </c>
      <c r="H6069">
        <v>220</v>
      </c>
    </row>
    <row r="6070" spans="1:8">
      <c r="A6070">
        <v>4178</v>
      </c>
      <c r="B6070" t="s">
        <v>485</v>
      </c>
      <c r="C6070">
        <v>77</v>
      </c>
      <c r="D6070" t="s">
        <v>679</v>
      </c>
      <c r="E6070">
        <v>718</v>
      </c>
      <c r="F6070" s="48" t="str">
        <f t="shared" si="94"/>
        <v>Tỉnh Lào CaiHuyện Văn BànXã Minh Lương</v>
      </c>
      <c r="G6070" t="s">
        <v>1511</v>
      </c>
      <c r="H6070">
        <v>221</v>
      </c>
    </row>
    <row r="6071" spans="1:8">
      <c r="A6071">
        <v>4179</v>
      </c>
      <c r="B6071" t="s">
        <v>485</v>
      </c>
      <c r="C6071">
        <v>77</v>
      </c>
      <c r="D6071" t="s">
        <v>679</v>
      </c>
      <c r="E6071">
        <v>718</v>
      </c>
      <c r="F6071" s="48" t="str">
        <f t="shared" si="94"/>
        <v>Tỉnh Lào CaiHuyện Văn BànXã Nậm Xây</v>
      </c>
      <c r="G6071" t="s">
        <v>1512</v>
      </c>
      <c r="H6071">
        <v>222</v>
      </c>
    </row>
    <row r="6072" spans="1:8">
      <c r="A6072">
        <v>4180</v>
      </c>
      <c r="B6072" t="s">
        <v>485</v>
      </c>
      <c r="C6072">
        <v>77</v>
      </c>
      <c r="D6072" t="s">
        <v>679</v>
      </c>
      <c r="E6072">
        <v>718</v>
      </c>
      <c r="F6072" s="48" t="str">
        <f t="shared" si="94"/>
        <v>Tỉnh Lào CaiHuyện Văn BànXã Nậm Mả</v>
      </c>
      <c r="G6072" t="s">
        <v>1513</v>
      </c>
      <c r="H6072">
        <v>223</v>
      </c>
    </row>
    <row r="6073" spans="1:8">
      <c r="A6073">
        <v>4181</v>
      </c>
      <c r="B6073" t="s">
        <v>485</v>
      </c>
      <c r="C6073">
        <v>77</v>
      </c>
      <c r="D6073" t="s">
        <v>679</v>
      </c>
      <c r="E6073">
        <v>718</v>
      </c>
      <c r="F6073" s="48" t="str">
        <f t="shared" si="94"/>
        <v>Tỉnh Lào CaiHuyện Văn BànXã Tân Thượng</v>
      </c>
      <c r="G6073" t="s">
        <v>1514</v>
      </c>
      <c r="H6073">
        <v>224</v>
      </c>
    </row>
    <row r="6074" spans="1:8">
      <c r="A6074">
        <v>4182</v>
      </c>
      <c r="B6074" t="s">
        <v>485</v>
      </c>
      <c r="C6074">
        <v>77</v>
      </c>
      <c r="D6074" t="s">
        <v>679</v>
      </c>
      <c r="E6074">
        <v>718</v>
      </c>
      <c r="F6074" s="48" t="str">
        <f t="shared" si="94"/>
        <v>Tỉnh Lào CaiHuyện Văn BànXã Nậm Chầy</v>
      </c>
      <c r="G6074" t="s">
        <v>1515</v>
      </c>
      <c r="H6074">
        <v>225</v>
      </c>
    </row>
    <row r="6075" spans="1:8">
      <c r="A6075">
        <v>4183</v>
      </c>
      <c r="B6075" t="s">
        <v>485</v>
      </c>
      <c r="C6075">
        <v>77</v>
      </c>
      <c r="D6075" t="s">
        <v>679</v>
      </c>
      <c r="E6075">
        <v>718</v>
      </c>
      <c r="F6075" s="48" t="str">
        <f t="shared" si="94"/>
        <v>Tỉnh Lào CaiHuyện Văn BànXã Tân An</v>
      </c>
      <c r="G6075" t="s">
        <v>1516</v>
      </c>
      <c r="H6075">
        <v>226</v>
      </c>
    </row>
    <row r="6076" spans="1:8">
      <c r="A6076">
        <v>4184</v>
      </c>
      <c r="B6076" t="s">
        <v>485</v>
      </c>
      <c r="C6076">
        <v>77</v>
      </c>
      <c r="D6076" t="s">
        <v>679</v>
      </c>
      <c r="E6076">
        <v>718</v>
      </c>
      <c r="F6076" s="48" t="str">
        <f t="shared" si="94"/>
        <v>Tỉnh Lào CaiHuyện Văn BànXã Chiềng Ken</v>
      </c>
      <c r="G6076" t="s">
        <v>1517</v>
      </c>
      <c r="H6076">
        <v>227</v>
      </c>
    </row>
    <row r="6077" spans="1:8">
      <c r="A6077">
        <v>4185</v>
      </c>
      <c r="B6077" t="s">
        <v>485</v>
      </c>
      <c r="C6077">
        <v>77</v>
      </c>
      <c r="D6077" t="s">
        <v>679</v>
      </c>
      <c r="E6077">
        <v>718</v>
      </c>
      <c r="F6077" s="48" t="str">
        <f t="shared" si="94"/>
        <v>Tỉnh Lào CaiHuyện Văn BànXã Làng Giàng</v>
      </c>
      <c r="G6077" t="s">
        <v>1518</v>
      </c>
      <c r="H6077">
        <v>228</v>
      </c>
    </row>
    <row r="6078" spans="1:8">
      <c r="A6078">
        <v>4186</v>
      </c>
      <c r="B6078" t="s">
        <v>485</v>
      </c>
      <c r="C6078">
        <v>77</v>
      </c>
      <c r="D6078" t="s">
        <v>679</v>
      </c>
      <c r="E6078">
        <v>718</v>
      </c>
      <c r="F6078" s="48" t="str">
        <f t="shared" si="94"/>
        <v>Tỉnh Lào CaiHuyện Văn BànXã Khánh Yên Hạ</v>
      </c>
      <c r="G6078" t="s">
        <v>1519</v>
      </c>
      <c r="H6078">
        <v>229</v>
      </c>
    </row>
    <row r="6079" spans="1:8">
      <c r="A6079">
        <v>4187</v>
      </c>
      <c r="B6079" t="s">
        <v>485</v>
      </c>
      <c r="C6079">
        <v>77</v>
      </c>
      <c r="D6079" t="s">
        <v>679</v>
      </c>
      <c r="E6079">
        <v>718</v>
      </c>
      <c r="F6079" s="48" t="str">
        <f t="shared" si="94"/>
        <v>Tỉnh Lào CaiHuyện Văn BànXã Dương Quỳ</v>
      </c>
      <c r="G6079" t="s">
        <v>1520</v>
      </c>
      <c r="H6079">
        <v>230</v>
      </c>
    </row>
    <row r="6080" spans="1:8">
      <c r="A6080">
        <v>4188</v>
      </c>
      <c r="B6080" t="s">
        <v>485</v>
      </c>
      <c r="C6080">
        <v>77</v>
      </c>
      <c r="D6080" t="s">
        <v>679</v>
      </c>
      <c r="E6080">
        <v>718</v>
      </c>
      <c r="F6080" s="48" t="str">
        <f t="shared" si="94"/>
        <v>Tỉnh Lào CaiHuyện Văn BànXã Nậm Tha</v>
      </c>
      <c r="G6080" t="s">
        <v>1521</v>
      </c>
      <c r="H6080">
        <v>231</v>
      </c>
    </row>
    <row r="6081" spans="1:8">
      <c r="A6081">
        <v>4189</v>
      </c>
      <c r="B6081" t="s">
        <v>485</v>
      </c>
      <c r="C6081">
        <v>77</v>
      </c>
      <c r="D6081" t="s">
        <v>679</v>
      </c>
      <c r="E6081">
        <v>718</v>
      </c>
      <c r="F6081" s="48" t="str">
        <f t="shared" si="94"/>
        <v>Tỉnh Lào CaiHuyện Văn BànXã Thẩm Dương</v>
      </c>
      <c r="G6081" t="s">
        <v>1522</v>
      </c>
      <c r="H6081">
        <v>232</v>
      </c>
    </row>
    <row r="6082" spans="1:8">
      <c r="A6082">
        <v>4190</v>
      </c>
      <c r="B6082" t="s">
        <v>485</v>
      </c>
      <c r="C6082">
        <v>77</v>
      </c>
      <c r="D6082" t="s">
        <v>679</v>
      </c>
      <c r="E6082">
        <v>718</v>
      </c>
      <c r="F6082" s="48" t="str">
        <f t="shared" ref="F6082:F6145" si="95">B6082&amp;D6082&amp;G6082</f>
        <v>Tỉnh Lào CaiHuyện Văn BànXã Liêm Phú</v>
      </c>
      <c r="G6082" t="s">
        <v>1523</v>
      </c>
      <c r="H6082">
        <v>233</v>
      </c>
    </row>
    <row r="6083" spans="1:8">
      <c r="A6083">
        <v>4191</v>
      </c>
      <c r="B6083" t="s">
        <v>485</v>
      </c>
      <c r="C6083">
        <v>77</v>
      </c>
      <c r="D6083" t="s">
        <v>677</v>
      </c>
      <c r="E6083">
        <v>716</v>
      </c>
      <c r="F6083" s="48" t="str">
        <f t="shared" si="95"/>
        <v>Tỉnh Lào CaiHuyện Bảo YênThị trấn Phố Ràng</v>
      </c>
      <c r="G6083" t="s">
        <v>1524</v>
      </c>
      <c r="H6083">
        <v>234</v>
      </c>
    </row>
    <row r="6084" spans="1:8">
      <c r="A6084">
        <v>4192</v>
      </c>
      <c r="B6084" t="s">
        <v>485</v>
      </c>
      <c r="C6084">
        <v>77</v>
      </c>
      <c r="D6084" t="s">
        <v>677</v>
      </c>
      <c r="E6084">
        <v>716</v>
      </c>
      <c r="F6084" s="48" t="str">
        <f t="shared" si="95"/>
        <v>Tỉnh Lào CaiHuyện Bảo YênXã Nghĩa Đô</v>
      </c>
      <c r="G6084" t="s">
        <v>1525</v>
      </c>
      <c r="H6084">
        <v>235</v>
      </c>
    </row>
    <row r="6085" spans="1:8">
      <c r="A6085">
        <v>4193</v>
      </c>
      <c r="B6085" t="s">
        <v>485</v>
      </c>
      <c r="C6085">
        <v>77</v>
      </c>
      <c r="D6085" t="s">
        <v>677</v>
      </c>
      <c r="E6085">
        <v>716</v>
      </c>
      <c r="F6085" s="48" t="str">
        <f t="shared" si="95"/>
        <v>Tỉnh Lào CaiHuyện Bảo YênXã Tân Tiến</v>
      </c>
      <c r="G6085" t="s">
        <v>1316</v>
      </c>
      <c r="H6085">
        <v>236</v>
      </c>
    </row>
    <row r="6086" spans="1:8">
      <c r="A6086">
        <v>4194</v>
      </c>
      <c r="B6086" t="s">
        <v>485</v>
      </c>
      <c r="C6086">
        <v>77</v>
      </c>
      <c r="D6086" t="s">
        <v>677</v>
      </c>
      <c r="E6086">
        <v>716</v>
      </c>
      <c r="F6086" s="48" t="str">
        <f t="shared" si="95"/>
        <v>Tỉnh Lào CaiHuyện Bảo YênXã Cam Cọn</v>
      </c>
      <c r="G6086" t="s">
        <v>1526</v>
      </c>
      <c r="H6086">
        <v>237</v>
      </c>
    </row>
    <row r="6087" spans="1:8">
      <c r="A6087">
        <v>4195</v>
      </c>
      <c r="B6087" t="s">
        <v>485</v>
      </c>
      <c r="C6087">
        <v>77</v>
      </c>
      <c r="D6087" t="s">
        <v>677</v>
      </c>
      <c r="E6087">
        <v>716</v>
      </c>
      <c r="F6087" s="48" t="str">
        <f t="shared" si="95"/>
        <v>Tỉnh Lào CaiHuyện Bảo YênXã Vĩnh Yên</v>
      </c>
      <c r="G6087" t="s">
        <v>1527</v>
      </c>
      <c r="H6087">
        <v>238</v>
      </c>
    </row>
    <row r="6088" spans="1:8">
      <c r="A6088">
        <v>4196</v>
      </c>
      <c r="B6088" t="s">
        <v>485</v>
      </c>
      <c r="C6088">
        <v>77</v>
      </c>
      <c r="D6088" t="s">
        <v>677</v>
      </c>
      <c r="E6088">
        <v>716</v>
      </c>
      <c r="F6088" s="48" t="str">
        <f t="shared" si="95"/>
        <v>Tỉnh Lào CaiHuyện Bảo YênXã Xuân Hoà</v>
      </c>
      <c r="G6088" t="s">
        <v>1528</v>
      </c>
      <c r="H6088">
        <v>239</v>
      </c>
    </row>
    <row r="6089" spans="1:8">
      <c r="A6089">
        <v>4197</v>
      </c>
      <c r="B6089" t="s">
        <v>485</v>
      </c>
      <c r="C6089">
        <v>77</v>
      </c>
      <c r="D6089" t="s">
        <v>677</v>
      </c>
      <c r="E6089">
        <v>716</v>
      </c>
      <c r="F6089" s="48" t="str">
        <f t="shared" si="95"/>
        <v>Tỉnh Lào CaiHuyện Bảo YênXã Tân Dương</v>
      </c>
      <c r="G6089" t="s">
        <v>1529</v>
      </c>
      <c r="H6089">
        <v>240</v>
      </c>
    </row>
    <row r="6090" spans="1:8">
      <c r="A6090">
        <v>4198</v>
      </c>
      <c r="B6090" t="s">
        <v>485</v>
      </c>
      <c r="C6090">
        <v>77</v>
      </c>
      <c r="D6090" t="s">
        <v>677</v>
      </c>
      <c r="E6090">
        <v>716</v>
      </c>
      <c r="F6090" s="48" t="str">
        <f t="shared" si="95"/>
        <v>Tỉnh Lào CaiHuyện Bảo YênXã Thượng Hà</v>
      </c>
      <c r="G6090" t="s">
        <v>1441</v>
      </c>
      <c r="H6090">
        <v>241</v>
      </c>
    </row>
    <row r="6091" spans="1:8">
      <c r="A6091">
        <v>4199</v>
      </c>
      <c r="B6091" t="s">
        <v>485</v>
      </c>
      <c r="C6091">
        <v>77</v>
      </c>
      <c r="D6091" t="s">
        <v>677</v>
      </c>
      <c r="E6091">
        <v>716</v>
      </c>
      <c r="F6091" s="48" t="str">
        <f t="shared" si="95"/>
        <v>Tỉnh Lào CaiHuyện Bảo YênXã Kim Sơn</v>
      </c>
      <c r="G6091" t="s">
        <v>1530</v>
      </c>
      <c r="H6091">
        <v>242</v>
      </c>
    </row>
    <row r="6092" spans="1:8">
      <c r="A6092">
        <v>4200</v>
      </c>
      <c r="B6092" t="s">
        <v>485</v>
      </c>
      <c r="C6092">
        <v>77</v>
      </c>
      <c r="D6092" t="s">
        <v>677</v>
      </c>
      <c r="E6092">
        <v>716</v>
      </c>
      <c r="F6092" s="48" t="str">
        <f t="shared" si="95"/>
        <v>Tỉnh Lào CaiHuyện Bảo YênXã Xuân Thượng</v>
      </c>
      <c r="G6092" t="s">
        <v>1531</v>
      </c>
      <c r="H6092">
        <v>243</v>
      </c>
    </row>
    <row r="6093" spans="1:8">
      <c r="A6093">
        <v>4201</v>
      </c>
      <c r="B6093" t="s">
        <v>485</v>
      </c>
      <c r="C6093">
        <v>77</v>
      </c>
      <c r="D6093" t="s">
        <v>677</v>
      </c>
      <c r="E6093">
        <v>716</v>
      </c>
      <c r="F6093" s="48" t="str">
        <f t="shared" si="95"/>
        <v>Tỉnh Lào CaiHuyện Bảo YênXã Điện Quan</v>
      </c>
      <c r="G6093" t="s">
        <v>1532</v>
      </c>
      <c r="H6093">
        <v>244</v>
      </c>
    </row>
    <row r="6094" spans="1:8">
      <c r="A6094">
        <v>4202</v>
      </c>
      <c r="B6094" t="s">
        <v>485</v>
      </c>
      <c r="C6094">
        <v>77</v>
      </c>
      <c r="D6094" t="s">
        <v>677</v>
      </c>
      <c r="E6094">
        <v>716</v>
      </c>
      <c r="F6094" s="48" t="str">
        <f t="shared" si="95"/>
        <v>Tỉnh Lào CaiHuyện Bảo YênXã Minh Tân</v>
      </c>
      <c r="G6094" t="s">
        <v>1533</v>
      </c>
      <c r="H6094">
        <v>245</v>
      </c>
    </row>
    <row r="6095" spans="1:8">
      <c r="A6095">
        <v>4203</v>
      </c>
      <c r="B6095" t="s">
        <v>485</v>
      </c>
      <c r="C6095">
        <v>77</v>
      </c>
      <c r="D6095" t="s">
        <v>677</v>
      </c>
      <c r="E6095">
        <v>716</v>
      </c>
      <c r="F6095" s="48" t="str">
        <f t="shared" si="95"/>
        <v>Tỉnh Lào CaiHuyện Bảo YênXã Việt Tiến</v>
      </c>
      <c r="G6095" t="s">
        <v>1534</v>
      </c>
      <c r="H6095">
        <v>246</v>
      </c>
    </row>
    <row r="6096" spans="1:8">
      <c r="A6096">
        <v>4204</v>
      </c>
      <c r="B6096" t="s">
        <v>485</v>
      </c>
      <c r="C6096">
        <v>77</v>
      </c>
      <c r="D6096" t="s">
        <v>677</v>
      </c>
      <c r="E6096">
        <v>716</v>
      </c>
      <c r="F6096" s="48" t="str">
        <f t="shared" si="95"/>
        <v>Tỉnh Lào CaiHuyện Bảo YênXã Yên Sơn</v>
      </c>
      <c r="G6096" t="s">
        <v>1535</v>
      </c>
      <c r="H6096">
        <v>247</v>
      </c>
    </row>
    <row r="6097" spans="1:8">
      <c r="A6097">
        <v>4205</v>
      </c>
      <c r="B6097" t="s">
        <v>485</v>
      </c>
      <c r="C6097">
        <v>77</v>
      </c>
      <c r="D6097" t="s">
        <v>677</v>
      </c>
      <c r="E6097">
        <v>716</v>
      </c>
      <c r="F6097" s="48" t="str">
        <f t="shared" si="95"/>
        <v>Tỉnh Lào CaiHuyện Bảo YênXã Bảo Hà</v>
      </c>
      <c r="G6097" t="s">
        <v>1536</v>
      </c>
      <c r="H6097">
        <v>248</v>
      </c>
    </row>
    <row r="6098" spans="1:8">
      <c r="A6098">
        <v>4206</v>
      </c>
      <c r="B6098" t="s">
        <v>485</v>
      </c>
      <c r="C6098">
        <v>77</v>
      </c>
      <c r="D6098" t="s">
        <v>677</v>
      </c>
      <c r="E6098">
        <v>716</v>
      </c>
      <c r="F6098" s="48" t="str">
        <f t="shared" si="95"/>
        <v>Tỉnh Lào CaiHuyện Bảo YênXã Lương Sơn</v>
      </c>
      <c r="G6098" t="s">
        <v>1537</v>
      </c>
      <c r="H6098">
        <v>249</v>
      </c>
    </row>
    <row r="6099" spans="1:8">
      <c r="A6099">
        <v>4207</v>
      </c>
      <c r="B6099" t="s">
        <v>485</v>
      </c>
      <c r="C6099">
        <v>77</v>
      </c>
      <c r="D6099" t="s">
        <v>677</v>
      </c>
      <c r="E6099">
        <v>716</v>
      </c>
      <c r="F6099" s="48" t="str">
        <f t="shared" si="95"/>
        <v>Tỉnh Lào CaiHuyện Bảo YênXã Long Phúc</v>
      </c>
      <c r="G6099" t="s">
        <v>1538</v>
      </c>
      <c r="H6099">
        <v>250</v>
      </c>
    </row>
    <row r="6100" spans="1:8">
      <c r="A6100">
        <v>4208</v>
      </c>
      <c r="B6100" t="s">
        <v>485</v>
      </c>
      <c r="C6100">
        <v>77</v>
      </c>
      <c r="D6100" t="s">
        <v>677</v>
      </c>
      <c r="E6100">
        <v>716</v>
      </c>
      <c r="F6100" s="48" t="str">
        <f t="shared" si="95"/>
        <v>Tỉnh Lào CaiHuyện Bảo YênXã Long Khánh</v>
      </c>
      <c r="G6100" t="s">
        <v>1539</v>
      </c>
      <c r="H6100">
        <v>251</v>
      </c>
    </row>
    <row r="6101" spans="1:8">
      <c r="A6101">
        <v>4209</v>
      </c>
      <c r="B6101" t="s">
        <v>485</v>
      </c>
      <c r="C6101">
        <v>77</v>
      </c>
      <c r="D6101" t="s">
        <v>675</v>
      </c>
      <c r="E6101">
        <v>714</v>
      </c>
      <c r="F6101" s="48" t="str">
        <f t="shared" si="95"/>
        <v>Tỉnh Lào CaiHuyện Bắc HàXã Bản Già</v>
      </c>
      <c r="G6101" t="s">
        <v>1540</v>
      </c>
      <c r="H6101">
        <v>252</v>
      </c>
    </row>
    <row r="6102" spans="1:8">
      <c r="A6102">
        <v>4210</v>
      </c>
      <c r="B6102" t="s">
        <v>485</v>
      </c>
      <c r="C6102">
        <v>77</v>
      </c>
      <c r="D6102" t="s">
        <v>675</v>
      </c>
      <c r="E6102">
        <v>714</v>
      </c>
      <c r="F6102" s="48" t="str">
        <f t="shared" si="95"/>
        <v>Tỉnh Lào CaiHuyện Bắc HàXã Lùng Phình</v>
      </c>
      <c r="G6102" t="s">
        <v>1541</v>
      </c>
      <c r="H6102">
        <v>253</v>
      </c>
    </row>
    <row r="6103" spans="1:8">
      <c r="A6103">
        <v>4211</v>
      </c>
      <c r="B6103" t="s">
        <v>485</v>
      </c>
      <c r="C6103">
        <v>77</v>
      </c>
      <c r="D6103" t="s">
        <v>675</v>
      </c>
      <c r="E6103">
        <v>714</v>
      </c>
      <c r="F6103" s="48" t="str">
        <f t="shared" si="95"/>
        <v>Tỉnh Lào CaiHuyện Bắc HàXã Nậm Lúc</v>
      </c>
      <c r="G6103" t="s">
        <v>1542</v>
      </c>
      <c r="H6103">
        <v>254</v>
      </c>
    </row>
    <row r="6104" spans="1:8">
      <c r="A6104">
        <v>4212</v>
      </c>
      <c r="B6104" t="s">
        <v>485</v>
      </c>
      <c r="C6104">
        <v>77</v>
      </c>
      <c r="D6104" t="s">
        <v>675</v>
      </c>
      <c r="E6104">
        <v>714</v>
      </c>
      <c r="F6104" s="48" t="str">
        <f t="shared" si="95"/>
        <v>Tỉnh Lào CaiHuyện Bắc HàXã Tả Van Chư</v>
      </c>
      <c r="G6104" t="s">
        <v>1543</v>
      </c>
      <c r="H6104">
        <v>255</v>
      </c>
    </row>
    <row r="6105" spans="1:8">
      <c r="A6105">
        <v>4213</v>
      </c>
      <c r="B6105" t="s">
        <v>485</v>
      </c>
      <c r="C6105">
        <v>77</v>
      </c>
      <c r="D6105" t="s">
        <v>675</v>
      </c>
      <c r="E6105">
        <v>714</v>
      </c>
      <c r="F6105" s="48" t="str">
        <f t="shared" si="95"/>
        <v>Tỉnh Lào CaiHuyện Bắc HàThị trấn Bắc Hà</v>
      </c>
      <c r="G6105" t="s">
        <v>1544</v>
      </c>
      <c r="H6105">
        <v>256</v>
      </c>
    </row>
    <row r="6106" spans="1:8">
      <c r="A6106">
        <v>4214</v>
      </c>
      <c r="B6106" t="s">
        <v>485</v>
      </c>
      <c r="C6106">
        <v>77</v>
      </c>
      <c r="D6106" t="s">
        <v>675</v>
      </c>
      <c r="E6106">
        <v>714</v>
      </c>
      <c r="F6106" s="48" t="str">
        <f t="shared" si="95"/>
        <v>Tỉnh Lào CaiHuyện Bắc HàXã Lùng Cải</v>
      </c>
      <c r="G6106" t="s">
        <v>1545</v>
      </c>
      <c r="H6106">
        <v>257</v>
      </c>
    </row>
    <row r="6107" spans="1:8">
      <c r="A6107">
        <v>4215</v>
      </c>
      <c r="B6107" t="s">
        <v>485</v>
      </c>
      <c r="C6107">
        <v>77</v>
      </c>
      <c r="D6107" t="s">
        <v>675</v>
      </c>
      <c r="E6107">
        <v>714</v>
      </c>
      <c r="F6107" s="48" t="str">
        <f t="shared" si="95"/>
        <v>Tỉnh Lào CaiHuyện Bắc HàXã Lầu Thí Ngài</v>
      </c>
      <c r="G6107" t="s">
        <v>1546</v>
      </c>
      <c r="H6107">
        <v>258</v>
      </c>
    </row>
    <row r="6108" spans="1:8">
      <c r="A6108">
        <v>4216</v>
      </c>
      <c r="B6108" t="s">
        <v>485</v>
      </c>
      <c r="C6108">
        <v>77</v>
      </c>
      <c r="D6108" t="s">
        <v>675</v>
      </c>
      <c r="E6108">
        <v>714</v>
      </c>
      <c r="F6108" s="48" t="str">
        <f t="shared" si="95"/>
        <v>Tỉnh Lào CaiHuyện Bắc HàXã Hoàng Thu Phố</v>
      </c>
      <c r="G6108" t="s">
        <v>1547</v>
      </c>
      <c r="H6108">
        <v>259</v>
      </c>
    </row>
    <row r="6109" spans="1:8">
      <c r="A6109">
        <v>4217</v>
      </c>
      <c r="B6109" t="s">
        <v>485</v>
      </c>
      <c r="C6109">
        <v>77</v>
      </c>
      <c r="D6109" t="s">
        <v>675</v>
      </c>
      <c r="E6109">
        <v>714</v>
      </c>
      <c r="F6109" s="48" t="str">
        <f t="shared" si="95"/>
        <v>Tỉnh Lào CaiHuyện Bắc HàXã Bản Liền</v>
      </c>
      <c r="G6109" t="s">
        <v>1548</v>
      </c>
      <c r="H6109">
        <v>260</v>
      </c>
    </row>
    <row r="6110" spans="1:8">
      <c r="A6110">
        <v>4218</v>
      </c>
      <c r="B6110" t="s">
        <v>485</v>
      </c>
      <c r="C6110">
        <v>77</v>
      </c>
      <c r="D6110" t="s">
        <v>675</v>
      </c>
      <c r="E6110">
        <v>714</v>
      </c>
      <c r="F6110" s="48" t="str">
        <f t="shared" si="95"/>
        <v>Tỉnh Lào CaiHuyện Bắc HàXã Tà Chải</v>
      </c>
      <c r="G6110" t="s">
        <v>1549</v>
      </c>
      <c r="H6110">
        <v>261</v>
      </c>
    </row>
    <row r="6111" spans="1:8">
      <c r="A6111">
        <v>4219</v>
      </c>
      <c r="B6111" t="s">
        <v>485</v>
      </c>
      <c r="C6111">
        <v>77</v>
      </c>
      <c r="D6111" t="s">
        <v>675</v>
      </c>
      <c r="E6111">
        <v>714</v>
      </c>
      <c r="F6111" s="48" t="str">
        <f t="shared" si="95"/>
        <v>Tỉnh Lào CaiHuyện Bắc HàXã Nậm Mòn</v>
      </c>
      <c r="G6111" t="s">
        <v>1550</v>
      </c>
      <c r="H6111">
        <v>262</v>
      </c>
    </row>
    <row r="6112" spans="1:8">
      <c r="A6112">
        <v>4220</v>
      </c>
      <c r="B6112" t="s">
        <v>485</v>
      </c>
      <c r="C6112">
        <v>77</v>
      </c>
      <c r="D6112" t="s">
        <v>675</v>
      </c>
      <c r="E6112">
        <v>714</v>
      </c>
      <c r="F6112" s="48" t="str">
        <f t="shared" si="95"/>
        <v>Tỉnh Lào CaiHuyện Bắc HàXã Cốc Lầu</v>
      </c>
      <c r="G6112" t="s">
        <v>1551</v>
      </c>
      <c r="H6112">
        <v>263</v>
      </c>
    </row>
    <row r="6113" spans="1:8">
      <c r="A6113">
        <v>4221</v>
      </c>
      <c r="B6113" t="s">
        <v>485</v>
      </c>
      <c r="C6113">
        <v>77</v>
      </c>
      <c r="D6113" t="s">
        <v>675</v>
      </c>
      <c r="E6113">
        <v>714</v>
      </c>
      <c r="F6113" s="48" t="str">
        <f t="shared" si="95"/>
        <v>Tỉnh Lào CaiHuyện Bắc HàXã Bản Cái</v>
      </c>
      <c r="G6113" t="s">
        <v>1552</v>
      </c>
      <c r="H6113">
        <v>264</v>
      </c>
    </row>
    <row r="6114" spans="1:8">
      <c r="A6114">
        <v>4222</v>
      </c>
      <c r="B6114" t="s">
        <v>485</v>
      </c>
      <c r="C6114">
        <v>77</v>
      </c>
      <c r="D6114" t="s">
        <v>675</v>
      </c>
      <c r="E6114">
        <v>714</v>
      </c>
      <c r="F6114" s="48" t="str">
        <f t="shared" si="95"/>
        <v>Tỉnh Lào CaiHuyện Bắc HàXã Cốc Ly</v>
      </c>
      <c r="G6114" t="s">
        <v>1553</v>
      </c>
      <c r="H6114">
        <v>265</v>
      </c>
    </row>
    <row r="6115" spans="1:8">
      <c r="A6115">
        <v>4223</v>
      </c>
      <c r="B6115" t="s">
        <v>485</v>
      </c>
      <c r="C6115">
        <v>77</v>
      </c>
      <c r="D6115" t="s">
        <v>675</v>
      </c>
      <c r="E6115">
        <v>714</v>
      </c>
      <c r="F6115" s="48" t="str">
        <f t="shared" si="95"/>
        <v>Tỉnh Lào CaiHuyện Bắc HàXã Tả Củ Tỷ</v>
      </c>
      <c r="G6115" t="s">
        <v>1554</v>
      </c>
      <c r="H6115">
        <v>266</v>
      </c>
    </row>
    <row r="6116" spans="1:8">
      <c r="A6116">
        <v>4224</v>
      </c>
      <c r="B6116" t="s">
        <v>485</v>
      </c>
      <c r="C6116">
        <v>77</v>
      </c>
      <c r="D6116" t="s">
        <v>675</v>
      </c>
      <c r="E6116">
        <v>714</v>
      </c>
      <c r="F6116" s="48" t="str">
        <f t="shared" si="95"/>
        <v>Tỉnh Lào CaiHuyện Bắc HàXã Thải Giàng Phố</v>
      </c>
      <c r="G6116" t="s">
        <v>1555</v>
      </c>
      <c r="H6116">
        <v>267</v>
      </c>
    </row>
    <row r="6117" spans="1:8">
      <c r="A6117">
        <v>4225</v>
      </c>
      <c r="B6117" t="s">
        <v>485</v>
      </c>
      <c r="C6117">
        <v>77</v>
      </c>
      <c r="D6117" t="s">
        <v>675</v>
      </c>
      <c r="E6117">
        <v>714</v>
      </c>
      <c r="F6117" s="48" t="str">
        <f t="shared" si="95"/>
        <v>Tỉnh Lào CaiHuyện Bắc HàXã Bản Phố</v>
      </c>
      <c r="G6117" t="s">
        <v>1556</v>
      </c>
      <c r="H6117">
        <v>268</v>
      </c>
    </row>
    <row r="6118" spans="1:8">
      <c r="A6118">
        <v>4226</v>
      </c>
      <c r="B6118" t="s">
        <v>485</v>
      </c>
      <c r="C6118">
        <v>77</v>
      </c>
      <c r="D6118" t="s">
        <v>675</v>
      </c>
      <c r="E6118">
        <v>714</v>
      </c>
      <c r="F6118" s="48" t="str">
        <f t="shared" si="95"/>
        <v>Tỉnh Lào CaiHuyện Bắc HàXã Na Hối</v>
      </c>
      <c r="G6118" t="s">
        <v>1557</v>
      </c>
      <c r="H6118">
        <v>269</v>
      </c>
    </row>
    <row r="6119" spans="1:8">
      <c r="A6119">
        <v>4227</v>
      </c>
      <c r="B6119" t="s">
        <v>485</v>
      </c>
      <c r="C6119">
        <v>77</v>
      </c>
      <c r="D6119" t="s">
        <v>675</v>
      </c>
      <c r="E6119">
        <v>714</v>
      </c>
      <c r="F6119" s="48" t="str">
        <f t="shared" si="95"/>
        <v>Tỉnh Lào CaiHuyện Bắc HàXã Nậm Đét</v>
      </c>
      <c r="G6119" t="s">
        <v>1558</v>
      </c>
      <c r="H6119">
        <v>270</v>
      </c>
    </row>
    <row r="6120" spans="1:8">
      <c r="A6120">
        <v>4228</v>
      </c>
      <c r="B6120" t="s">
        <v>485</v>
      </c>
      <c r="C6120">
        <v>77</v>
      </c>
      <c r="D6120" t="s">
        <v>675</v>
      </c>
      <c r="E6120">
        <v>714</v>
      </c>
      <c r="F6120" s="48" t="str">
        <f t="shared" si="95"/>
        <v>Tỉnh Lào CaiHuyện Bắc HàXã Nậm Khánh</v>
      </c>
      <c r="G6120" t="s">
        <v>1559</v>
      </c>
      <c r="H6120">
        <v>271</v>
      </c>
    </row>
    <row r="6121" spans="1:8">
      <c r="A6121">
        <v>4229</v>
      </c>
      <c r="B6121" t="s">
        <v>485</v>
      </c>
      <c r="C6121">
        <v>77</v>
      </c>
      <c r="D6121" t="s">
        <v>675</v>
      </c>
      <c r="E6121">
        <v>714</v>
      </c>
      <c r="F6121" s="48" t="str">
        <f t="shared" si="95"/>
        <v>Tỉnh Lào CaiHuyện Bắc HàXã Bảo Nhai</v>
      </c>
      <c r="G6121" t="s">
        <v>1560</v>
      </c>
      <c r="H6121">
        <v>272</v>
      </c>
    </row>
    <row r="6122" spans="1:8">
      <c r="A6122">
        <v>4230</v>
      </c>
      <c r="B6122" t="s">
        <v>485</v>
      </c>
      <c r="C6122">
        <v>77</v>
      </c>
      <c r="D6122" t="s">
        <v>672</v>
      </c>
      <c r="E6122">
        <v>711</v>
      </c>
      <c r="F6122" s="48" t="str">
        <f t="shared" si="95"/>
        <v>Tỉnh Lào CaiHuyện Bát XátThị trấn Bát Xát</v>
      </c>
      <c r="G6122" t="s">
        <v>1561</v>
      </c>
      <c r="H6122">
        <v>273</v>
      </c>
    </row>
    <row r="6123" spans="1:8">
      <c r="A6123">
        <v>4231</v>
      </c>
      <c r="B6123" t="s">
        <v>485</v>
      </c>
      <c r="C6123">
        <v>77</v>
      </c>
      <c r="D6123" t="s">
        <v>672</v>
      </c>
      <c r="E6123">
        <v>711</v>
      </c>
      <c r="F6123" s="48" t="str">
        <f t="shared" si="95"/>
        <v>Tỉnh Lào CaiHuyện Bát XátXã Dền Sáng</v>
      </c>
      <c r="G6123" t="s">
        <v>1562</v>
      </c>
      <c r="H6123">
        <v>274</v>
      </c>
    </row>
    <row r="6124" spans="1:8">
      <c r="A6124">
        <v>4232</v>
      </c>
      <c r="B6124" t="s">
        <v>485</v>
      </c>
      <c r="C6124">
        <v>77</v>
      </c>
      <c r="D6124" t="s">
        <v>672</v>
      </c>
      <c r="E6124">
        <v>711</v>
      </c>
      <c r="F6124" s="48" t="str">
        <f t="shared" si="95"/>
        <v>Tỉnh Lào CaiHuyện Bát XátXã Nậm Chạc</v>
      </c>
      <c r="G6124" t="s">
        <v>1563</v>
      </c>
      <c r="H6124">
        <v>275</v>
      </c>
    </row>
    <row r="6125" spans="1:8">
      <c r="A6125">
        <v>4233</v>
      </c>
      <c r="B6125" t="s">
        <v>485</v>
      </c>
      <c r="C6125">
        <v>77</v>
      </c>
      <c r="D6125" t="s">
        <v>672</v>
      </c>
      <c r="E6125">
        <v>711</v>
      </c>
      <c r="F6125" s="48" t="str">
        <f t="shared" si="95"/>
        <v>Tỉnh Lào CaiHuyện Bát XátXã Y Tý</v>
      </c>
      <c r="G6125" t="s">
        <v>1564</v>
      </c>
      <c r="H6125">
        <v>276</v>
      </c>
    </row>
    <row r="6126" spans="1:8">
      <c r="A6126">
        <v>4234</v>
      </c>
      <c r="B6126" t="s">
        <v>485</v>
      </c>
      <c r="C6126">
        <v>77</v>
      </c>
      <c r="D6126" t="s">
        <v>672</v>
      </c>
      <c r="E6126">
        <v>711</v>
      </c>
      <c r="F6126" s="48" t="str">
        <f t="shared" si="95"/>
        <v>Tỉnh Lào CaiHuyện Bát XátXã Cốc Mỳ</v>
      </c>
      <c r="G6126" t="s">
        <v>1565</v>
      </c>
      <c r="H6126">
        <v>277</v>
      </c>
    </row>
    <row r="6127" spans="1:8">
      <c r="A6127">
        <v>4235</v>
      </c>
      <c r="B6127" t="s">
        <v>485</v>
      </c>
      <c r="C6127">
        <v>77</v>
      </c>
      <c r="D6127" t="s">
        <v>672</v>
      </c>
      <c r="E6127">
        <v>711</v>
      </c>
      <c r="F6127" s="48" t="str">
        <f t="shared" si="95"/>
        <v>Tỉnh Lào CaiHuyện Bát XátXã Mường Vi</v>
      </c>
      <c r="G6127" t="s">
        <v>1566</v>
      </c>
      <c r="H6127">
        <v>278</v>
      </c>
    </row>
    <row r="6128" spans="1:8">
      <c r="A6128">
        <v>4236</v>
      </c>
      <c r="B6128" t="s">
        <v>485</v>
      </c>
      <c r="C6128">
        <v>77</v>
      </c>
      <c r="D6128" t="s">
        <v>672</v>
      </c>
      <c r="E6128">
        <v>711</v>
      </c>
      <c r="F6128" s="48" t="str">
        <f t="shared" si="95"/>
        <v>Tỉnh Lào CaiHuyện Bát XátXã Trung Lèng Hồ</v>
      </c>
      <c r="G6128" t="s">
        <v>1567</v>
      </c>
      <c r="H6128">
        <v>279</v>
      </c>
    </row>
    <row r="6129" spans="1:8">
      <c r="A6129">
        <v>4237</v>
      </c>
      <c r="B6129" t="s">
        <v>485</v>
      </c>
      <c r="C6129">
        <v>77</v>
      </c>
      <c r="D6129" t="s">
        <v>672</v>
      </c>
      <c r="E6129">
        <v>711</v>
      </c>
      <c r="F6129" s="48" t="str">
        <f t="shared" si="95"/>
        <v>Tỉnh Lào CaiHuyện Bát XátXã A Mú Sung</v>
      </c>
      <c r="G6129" t="s">
        <v>1568</v>
      </c>
      <c r="H6129">
        <v>280</v>
      </c>
    </row>
    <row r="6130" spans="1:8">
      <c r="A6130">
        <v>4238</v>
      </c>
      <c r="B6130" t="s">
        <v>485</v>
      </c>
      <c r="C6130">
        <v>77</v>
      </c>
      <c r="D6130" t="s">
        <v>672</v>
      </c>
      <c r="E6130">
        <v>711</v>
      </c>
      <c r="F6130" s="48" t="str">
        <f t="shared" si="95"/>
        <v>Tỉnh Lào CaiHuyện Bát XátXã Pa Cheo</v>
      </c>
      <c r="G6130" t="s">
        <v>1569</v>
      </c>
      <c r="H6130">
        <v>281</v>
      </c>
    </row>
    <row r="6131" spans="1:8">
      <c r="A6131">
        <v>4239</v>
      </c>
      <c r="B6131" t="s">
        <v>485</v>
      </c>
      <c r="C6131">
        <v>77</v>
      </c>
      <c r="D6131" t="s">
        <v>672</v>
      </c>
      <c r="E6131">
        <v>711</v>
      </c>
      <c r="F6131" s="48" t="str">
        <f t="shared" si="95"/>
        <v>Tỉnh Lào CaiHuyện Bát XátXã Tòng Sành</v>
      </c>
      <c r="G6131" t="s">
        <v>1570</v>
      </c>
      <c r="H6131">
        <v>282</v>
      </c>
    </row>
    <row r="6132" spans="1:8">
      <c r="A6132">
        <v>4240</v>
      </c>
      <c r="B6132" t="s">
        <v>485</v>
      </c>
      <c r="C6132">
        <v>77</v>
      </c>
      <c r="D6132" t="s">
        <v>672</v>
      </c>
      <c r="E6132">
        <v>711</v>
      </c>
      <c r="F6132" s="48" t="str">
        <f t="shared" si="95"/>
        <v>Tỉnh Lào CaiHuyện Bát XátXã Bản Xèo</v>
      </c>
      <c r="G6132" t="s">
        <v>1571</v>
      </c>
      <c r="H6132">
        <v>283</v>
      </c>
    </row>
    <row r="6133" spans="1:8">
      <c r="A6133">
        <v>4241</v>
      </c>
      <c r="B6133" t="s">
        <v>485</v>
      </c>
      <c r="C6133">
        <v>77</v>
      </c>
      <c r="D6133" t="s">
        <v>672</v>
      </c>
      <c r="E6133">
        <v>711</v>
      </c>
      <c r="F6133" s="48" t="str">
        <f t="shared" si="95"/>
        <v>Tỉnh Lào CaiHuyện Bát XátXã Phìn Ngan</v>
      </c>
      <c r="G6133" t="s">
        <v>1572</v>
      </c>
      <c r="H6133">
        <v>284</v>
      </c>
    </row>
    <row r="6134" spans="1:8">
      <c r="A6134">
        <v>4242</v>
      </c>
      <c r="B6134" t="s">
        <v>485</v>
      </c>
      <c r="C6134">
        <v>77</v>
      </c>
      <c r="D6134" t="s">
        <v>672</v>
      </c>
      <c r="E6134">
        <v>711</v>
      </c>
      <c r="F6134" s="48" t="str">
        <f t="shared" si="95"/>
        <v>Tỉnh Lào CaiHuyện Bát XátXã Mường Hum</v>
      </c>
      <c r="G6134" t="s">
        <v>1573</v>
      </c>
      <c r="H6134">
        <v>285</v>
      </c>
    </row>
    <row r="6135" spans="1:8">
      <c r="A6135">
        <v>4243</v>
      </c>
      <c r="B6135" t="s">
        <v>485</v>
      </c>
      <c r="C6135">
        <v>77</v>
      </c>
      <c r="D6135" t="s">
        <v>672</v>
      </c>
      <c r="E6135">
        <v>711</v>
      </c>
      <c r="F6135" s="48" t="str">
        <f t="shared" si="95"/>
        <v>Tỉnh Lào CaiHuyện Bát XátXã Cốc San</v>
      </c>
      <c r="G6135" t="s">
        <v>1574</v>
      </c>
      <c r="H6135">
        <v>286</v>
      </c>
    </row>
    <row r="6136" spans="1:8">
      <c r="A6136">
        <v>4244</v>
      </c>
      <c r="B6136" t="s">
        <v>485</v>
      </c>
      <c r="C6136">
        <v>77</v>
      </c>
      <c r="D6136" t="s">
        <v>672</v>
      </c>
      <c r="E6136">
        <v>711</v>
      </c>
      <c r="F6136" s="48" t="str">
        <f t="shared" si="95"/>
        <v>Tỉnh Lào CaiHuyện Bát XátXã Quang Kim</v>
      </c>
      <c r="G6136" t="s">
        <v>1575</v>
      </c>
      <c r="H6136">
        <v>287</v>
      </c>
    </row>
    <row r="6137" spans="1:8">
      <c r="A6137">
        <v>4245</v>
      </c>
      <c r="B6137" t="s">
        <v>485</v>
      </c>
      <c r="C6137">
        <v>77</v>
      </c>
      <c r="D6137" t="s">
        <v>672</v>
      </c>
      <c r="E6137">
        <v>711</v>
      </c>
      <c r="F6137" s="48" t="str">
        <f t="shared" si="95"/>
        <v>Tỉnh Lào CaiHuyện Bát XátXã A Lù</v>
      </c>
      <c r="G6137" t="s">
        <v>1576</v>
      </c>
      <c r="H6137">
        <v>288</v>
      </c>
    </row>
    <row r="6138" spans="1:8">
      <c r="A6138">
        <v>4246</v>
      </c>
      <c r="B6138" t="s">
        <v>485</v>
      </c>
      <c r="C6138">
        <v>77</v>
      </c>
      <c r="D6138" t="s">
        <v>672</v>
      </c>
      <c r="E6138">
        <v>711</v>
      </c>
      <c r="F6138" s="48" t="str">
        <f t="shared" si="95"/>
        <v>Tỉnh Lào CaiHuyện Bát XátXã Bản Vược</v>
      </c>
      <c r="G6138" t="s">
        <v>1577</v>
      </c>
      <c r="H6138">
        <v>289</v>
      </c>
    </row>
    <row r="6139" spans="1:8">
      <c r="A6139">
        <v>4247</v>
      </c>
      <c r="B6139" t="s">
        <v>485</v>
      </c>
      <c r="C6139">
        <v>77</v>
      </c>
      <c r="D6139" t="s">
        <v>672</v>
      </c>
      <c r="E6139">
        <v>711</v>
      </c>
      <c r="F6139" s="48" t="str">
        <f t="shared" si="95"/>
        <v>Tỉnh Lào CaiHuyện Bát XátXã Trịnh Tường</v>
      </c>
      <c r="G6139" t="s">
        <v>1578</v>
      </c>
      <c r="H6139">
        <v>290</v>
      </c>
    </row>
    <row r="6140" spans="1:8">
      <c r="A6140">
        <v>4248</v>
      </c>
      <c r="B6140" t="s">
        <v>485</v>
      </c>
      <c r="C6140">
        <v>77</v>
      </c>
      <c r="D6140" t="s">
        <v>672</v>
      </c>
      <c r="E6140">
        <v>711</v>
      </c>
      <c r="F6140" s="48" t="str">
        <f t="shared" si="95"/>
        <v>Tỉnh Lào CaiHuyện Bát XátXã Ngải Thầu</v>
      </c>
      <c r="G6140" t="s">
        <v>1579</v>
      </c>
      <c r="H6140">
        <v>291</v>
      </c>
    </row>
    <row r="6141" spans="1:8">
      <c r="A6141">
        <v>4249</v>
      </c>
      <c r="B6141" t="s">
        <v>485</v>
      </c>
      <c r="C6141">
        <v>77</v>
      </c>
      <c r="D6141" t="s">
        <v>672</v>
      </c>
      <c r="E6141">
        <v>711</v>
      </c>
      <c r="F6141" s="48" t="str">
        <f t="shared" si="95"/>
        <v>Tỉnh Lào CaiHuyện Bát XátXã Sàng Ma Sáo</v>
      </c>
      <c r="G6141" t="s">
        <v>1580</v>
      </c>
      <c r="H6141">
        <v>292</v>
      </c>
    </row>
    <row r="6142" spans="1:8">
      <c r="A6142">
        <v>4250</v>
      </c>
      <c r="B6142" t="s">
        <v>485</v>
      </c>
      <c r="C6142">
        <v>77</v>
      </c>
      <c r="D6142" t="s">
        <v>672</v>
      </c>
      <c r="E6142">
        <v>711</v>
      </c>
      <c r="F6142" s="48" t="str">
        <f t="shared" si="95"/>
        <v>Tỉnh Lào CaiHuyện Bát XátXã Bản Qua</v>
      </c>
      <c r="G6142" t="s">
        <v>1581</v>
      </c>
      <c r="H6142">
        <v>293</v>
      </c>
    </row>
    <row r="6143" spans="1:8">
      <c r="A6143">
        <v>4251</v>
      </c>
      <c r="B6143" t="s">
        <v>485</v>
      </c>
      <c r="C6143">
        <v>77</v>
      </c>
      <c r="D6143" t="s">
        <v>672</v>
      </c>
      <c r="E6143">
        <v>711</v>
      </c>
      <c r="F6143" s="48" t="str">
        <f t="shared" si="95"/>
        <v>Tỉnh Lào CaiHuyện Bát XátXã Dền Thàng</v>
      </c>
      <c r="G6143" t="s">
        <v>1582</v>
      </c>
      <c r="H6143">
        <v>294</v>
      </c>
    </row>
    <row r="6144" spans="1:8">
      <c r="A6144">
        <v>4252</v>
      </c>
      <c r="B6144" t="s">
        <v>485</v>
      </c>
      <c r="C6144">
        <v>77</v>
      </c>
      <c r="D6144" t="s">
        <v>672</v>
      </c>
      <c r="E6144">
        <v>711</v>
      </c>
      <c r="F6144" s="48" t="str">
        <f t="shared" si="95"/>
        <v>Tỉnh Lào CaiHuyện Bát XátXã Nậm Pung</v>
      </c>
      <c r="G6144" t="s">
        <v>1583</v>
      </c>
      <c r="H6144">
        <v>295</v>
      </c>
    </row>
    <row r="6145" spans="1:8">
      <c r="A6145">
        <v>4253</v>
      </c>
      <c r="B6145" t="s">
        <v>485</v>
      </c>
      <c r="C6145">
        <v>77</v>
      </c>
      <c r="D6145" t="s">
        <v>676</v>
      </c>
      <c r="E6145">
        <v>715</v>
      </c>
      <c r="F6145" s="48" t="str">
        <f t="shared" si="95"/>
        <v>Tỉnh Lào CaiHuyện Bảo ThắngThị trấn Phố Lu</v>
      </c>
      <c r="G6145" t="s">
        <v>1584</v>
      </c>
      <c r="H6145">
        <v>296</v>
      </c>
    </row>
    <row r="6146" spans="1:8">
      <c r="A6146">
        <v>4254</v>
      </c>
      <c r="B6146" t="s">
        <v>485</v>
      </c>
      <c r="C6146">
        <v>77</v>
      </c>
      <c r="D6146" t="s">
        <v>676</v>
      </c>
      <c r="E6146">
        <v>715</v>
      </c>
      <c r="F6146" s="48" t="str">
        <f t="shared" ref="F6146:F6209" si="96">B6146&amp;D6146&amp;G6146</f>
        <v>Tỉnh Lào CaiHuyện Bảo ThắngXã Bản Phiệt</v>
      </c>
      <c r="G6146" t="s">
        <v>1585</v>
      </c>
      <c r="H6146">
        <v>297</v>
      </c>
    </row>
    <row r="6147" spans="1:8">
      <c r="A6147">
        <v>4255</v>
      </c>
      <c r="B6147" t="s">
        <v>485</v>
      </c>
      <c r="C6147">
        <v>77</v>
      </c>
      <c r="D6147" t="s">
        <v>676</v>
      </c>
      <c r="E6147">
        <v>715</v>
      </c>
      <c r="F6147" s="48" t="str">
        <f t="shared" si="96"/>
        <v>Tỉnh Lào CaiHuyện Bảo ThắngXã Bản Cầm</v>
      </c>
      <c r="G6147" t="s">
        <v>1586</v>
      </c>
      <c r="H6147">
        <v>298</v>
      </c>
    </row>
    <row r="6148" spans="1:8">
      <c r="A6148">
        <v>4256</v>
      </c>
      <c r="B6148" t="s">
        <v>485</v>
      </c>
      <c r="C6148">
        <v>77</v>
      </c>
      <c r="D6148" t="s">
        <v>676</v>
      </c>
      <c r="E6148">
        <v>715</v>
      </c>
      <c r="F6148" s="48" t="str">
        <f t="shared" si="96"/>
        <v>Tỉnh Lào CaiHuyện Bảo ThắngXã Xuân Giao</v>
      </c>
      <c r="G6148" t="s">
        <v>1587</v>
      </c>
      <c r="H6148">
        <v>299</v>
      </c>
    </row>
    <row r="6149" spans="1:8">
      <c r="A6149">
        <v>4257</v>
      </c>
      <c r="B6149" t="s">
        <v>485</v>
      </c>
      <c r="C6149">
        <v>77</v>
      </c>
      <c r="D6149" t="s">
        <v>676</v>
      </c>
      <c r="E6149">
        <v>715</v>
      </c>
      <c r="F6149" s="48" t="str">
        <f t="shared" si="96"/>
        <v>Tỉnh Lào CaiHuyện Bảo ThắngXã Trì Quang</v>
      </c>
      <c r="G6149" t="s">
        <v>1588</v>
      </c>
      <c r="H6149">
        <v>300</v>
      </c>
    </row>
    <row r="6150" spans="1:8">
      <c r="A6150">
        <v>4258</v>
      </c>
      <c r="B6150" t="s">
        <v>485</v>
      </c>
      <c r="C6150">
        <v>77</v>
      </c>
      <c r="D6150" t="s">
        <v>676</v>
      </c>
      <c r="E6150">
        <v>715</v>
      </c>
      <c r="F6150" s="48" t="str">
        <f t="shared" si="96"/>
        <v>Tỉnh Lào CaiHuyện Bảo ThắngXã Sơn Hà</v>
      </c>
      <c r="G6150" t="s">
        <v>1589</v>
      </c>
      <c r="H6150">
        <v>301</v>
      </c>
    </row>
    <row r="6151" spans="1:8">
      <c r="A6151">
        <v>4259</v>
      </c>
      <c r="B6151" t="s">
        <v>485</v>
      </c>
      <c r="C6151">
        <v>77</v>
      </c>
      <c r="D6151" t="s">
        <v>676</v>
      </c>
      <c r="E6151">
        <v>715</v>
      </c>
      <c r="F6151" s="48" t="str">
        <f t="shared" si="96"/>
        <v>Tỉnh Lào CaiHuyện Bảo ThắngXã Phố Lu</v>
      </c>
      <c r="G6151" t="s">
        <v>1590</v>
      </c>
      <c r="H6151">
        <v>302</v>
      </c>
    </row>
    <row r="6152" spans="1:8">
      <c r="A6152">
        <v>4260</v>
      </c>
      <c r="B6152" t="s">
        <v>485</v>
      </c>
      <c r="C6152">
        <v>77</v>
      </c>
      <c r="D6152" t="s">
        <v>676</v>
      </c>
      <c r="E6152">
        <v>715</v>
      </c>
      <c r="F6152" s="48" t="str">
        <f t="shared" si="96"/>
        <v>Tỉnh Lào CaiHuyện Bảo ThắngXã Phú Nhuận</v>
      </c>
      <c r="G6152" t="s">
        <v>1591</v>
      </c>
      <c r="H6152">
        <v>303</v>
      </c>
    </row>
    <row r="6153" spans="1:8">
      <c r="A6153">
        <v>4261</v>
      </c>
      <c r="B6153" t="s">
        <v>485</v>
      </c>
      <c r="C6153">
        <v>77</v>
      </c>
      <c r="D6153" t="s">
        <v>676</v>
      </c>
      <c r="E6153">
        <v>715</v>
      </c>
      <c r="F6153" s="48" t="str">
        <f t="shared" si="96"/>
        <v>Tỉnh Lào CaiHuyện Bảo ThắngXã Thái Niên</v>
      </c>
      <c r="G6153" t="s">
        <v>1592</v>
      </c>
      <c r="H6153">
        <v>304</v>
      </c>
    </row>
    <row r="6154" spans="1:8">
      <c r="A6154">
        <v>4262</v>
      </c>
      <c r="B6154" t="s">
        <v>485</v>
      </c>
      <c r="C6154">
        <v>77</v>
      </c>
      <c r="D6154" t="s">
        <v>676</v>
      </c>
      <c r="E6154">
        <v>715</v>
      </c>
      <c r="F6154" s="48" t="str">
        <f t="shared" si="96"/>
        <v>Tỉnh Lào CaiHuyện Bảo ThắngThị trấn Tằng Loỏng</v>
      </c>
      <c r="G6154" t="s">
        <v>1593</v>
      </c>
      <c r="H6154">
        <v>305</v>
      </c>
    </row>
    <row r="6155" spans="1:8">
      <c r="A6155">
        <v>4263</v>
      </c>
      <c r="B6155" t="s">
        <v>485</v>
      </c>
      <c r="C6155">
        <v>77</v>
      </c>
      <c r="D6155" t="s">
        <v>676</v>
      </c>
      <c r="E6155">
        <v>715</v>
      </c>
      <c r="F6155" s="48" t="str">
        <f t="shared" si="96"/>
        <v>Tỉnh Lào CaiHuyện Bảo ThắngXã Phong Niên</v>
      </c>
      <c r="G6155" t="s">
        <v>1594</v>
      </c>
      <c r="H6155">
        <v>306</v>
      </c>
    </row>
    <row r="6156" spans="1:8">
      <c r="A6156">
        <v>4264</v>
      </c>
      <c r="B6156" t="s">
        <v>485</v>
      </c>
      <c r="C6156">
        <v>77</v>
      </c>
      <c r="D6156" t="s">
        <v>676</v>
      </c>
      <c r="E6156">
        <v>715</v>
      </c>
      <c r="F6156" s="48" t="str">
        <f t="shared" si="96"/>
        <v>Tỉnh Lào CaiHuyện Bảo ThắngThị trấn Phong Hải</v>
      </c>
      <c r="G6156" t="s">
        <v>1595</v>
      </c>
      <c r="H6156">
        <v>307</v>
      </c>
    </row>
    <row r="6157" spans="1:8">
      <c r="A6157">
        <v>4265</v>
      </c>
      <c r="B6157" t="s">
        <v>485</v>
      </c>
      <c r="C6157">
        <v>77</v>
      </c>
      <c r="D6157" t="s">
        <v>676</v>
      </c>
      <c r="E6157">
        <v>715</v>
      </c>
      <c r="F6157" s="48" t="str">
        <f t="shared" si="96"/>
        <v>Tỉnh Lào CaiHuyện Bảo ThắngXã Gia Phú</v>
      </c>
      <c r="G6157" t="s">
        <v>1596</v>
      </c>
      <c r="H6157">
        <v>308</v>
      </c>
    </row>
    <row r="6158" spans="1:8">
      <c r="A6158">
        <v>4266</v>
      </c>
      <c r="B6158" t="s">
        <v>485</v>
      </c>
      <c r="C6158">
        <v>77</v>
      </c>
      <c r="D6158" t="s">
        <v>676</v>
      </c>
      <c r="E6158">
        <v>715</v>
      </c>
      <c r="F6158" s="48" t="str">
        <f t="shared" si="96"/>
        <v>Tỉnh Lào CaiHuyện Bảo ThắngXã Xuân Quang</v>
      </c>
      <c r="G6158" t="s">
        <v>1597</v>
      </c>
      <c r="H6158">
        <v>309</v>
      </c>
    </row>
    <row r="6159" spans="1:8">
      <c r="A6159">
        <v>4267</v>
      </c>
      <c r="B6159" t="s">
        <v>485</v>
      </c>
      <c r="C6159">
        <v>77</v>
      </c>
      <c r="D6159" t="s">
        <v>676</v>
      </c>
      <c r="E6159">
        <v>715</v>
      </c>
      <c r="F6159" s="48" t="str">
        <f t="shared" si="96"/>
        <v>Tỉnh Lào CaiHuyện Bảo ThắngXã Sơn Hải</v>
      </c>
      <c r="G6159" t="s">
        <v>1598</v>
      </c>
      <c r="H6159">
        <v>310</v>
      </c>
    </row>
    <row r="6160" spans="1:8">
      <c r="A6160">
        <v>4268</v>
      </c>
      <c r="B6160" t="s">
        <v>485</v>
      </c>
      <c r="C6160">
        <v>77</v>
      </c>
      <c r="D6160" t="s">
        <v>671</v>
      </c>
      <c r="E6160">
        <v>710</v>
      </c>
      <c r="F6160" s="48" t="str">
        <f t="shared" si="96"/>
        <v>Tỉnh Lào CaiThành phố Lào CaiPhường Xuân Tăng</v>
      </c>
      <c r="G6160" t="s">
        <v>1599</v>
      </c>
      <c r="H6160">
        <v>311</v>
      </c>
    </row>
    <row r="6161" spans="1:8">
      <c r="A6161">
        <v>4269</v>
      </c>
      <c r="B6161" t="s">
        <v>485</v>
      </c>
      <c r="C6161">
        <v>77</v>
      </c>
      <c r="D6161" t="s">
        <v>671</v>
      </c>
      <c r="E6161">
        <v>710</v>
      </c>
      <c r="F6161" s="48" t="str">
        <f t="shared" si="96"/>
        <v>Tỉnh Lào CaiThành phố Lào CaiPhường Lào Cai</v>
      </c>
      <c r="G6161" t="s">
        <v>1600</v>
      </c>
      <c r="H6161">
        <v>312</v>
      </c>
    </row>
    <row r="6162" spans="1:8">
      <c r="A6162">
        <v>4270</v>
      </c>
      <c r="B6162" t="s">
        <v>485</v>
      </c>
      <c r="C6162">
        <v>77</v>
      </c>
      <c r="D6162" t="s">
        <v>671</v>
      </c>
      <c r="E6162">
        <v>710</v>
      </c>
      <c r="F6162" s="48" t="str">
        <f t="shared" si="96"/>
        <v>Tỉnh Lào CaiThành phố Lào CaiPhường Bắc Cường</v>
      </c>
      <c r="G6162" t="s">
        <v>1601</v>
      </c>
      <c r="H6162">
        <v>313</v>
      </c>
    </row>
    <row r="6163" spans="1:8">
      <c r="A6163">
        <v>4271</v>
      </c>
      <c r="B6163" t="s">
        <v>485</v>
      </c>
      <c r="C6163">
        <v>77</v>
      </c>
      <c r="D6163" t="s">
        <v>671</v>
      </c>
      <c r="E6163">
        <v>710</v>
      </c>
      <c r="F6163" s="48" t="str">
        <f t="shared" si="96"/>
        <v>Tỉnh Lào CaiThành phố Lào CaiPhường Bình Minh</v>
      </c>
      <c r="G6163" t="s">
        <v>1602</v>
      </c>
      <c r="H6163">
        <v>314</v>
      </c>
    </row>
    <row r="6164" spans="1:8">
      <c r="A6164">
        <v>4272</v>
      </c>
      <c r="B6164" t="s">
        <v>485</v>
      </c>
      <c r="C6164">
        <v>77</v>
      </c>
      <c r="D6164" t="s">
        <v>671</v>
      </c>
      <c r="E6164">
        <v>710</v>
      </c>
      <c r="F6164" s="48" t="str">
        <f t="shared" si="96"/>
        <v>Tỉnh Lào CaiThành phố Lào CaiPhường Phố Mới</v>
      </c>
      <c r="G6164" t="s">
        <v>1603</v>
      </c>
      <c r="H6164">
        <v>315</v>
      </c>
    </row>
    <row r="6165" spans="1:8">
      <c r="A6165">
        <v>4273</v>
      </c>
      <c r="B6165" t="s">
        <v>485</v>
      </c>
      <c r="C6165">
        <v>77</v>
      </c>
      <c r="D6165" t="s">
        <v>671</v>
      </c>
      <c r="E6165">
        <v>710</v>
      </c>
      <c r="F6165" s="48" t="str">
        <f t="shared" si="96"/>
        <v>Tỉnh Lào CaiThành phố Lào CaiPhường Kim Tân</v>
      </c>
      <c r="G6165" t="s">
        <v>1604</v>
      </c>
      <c r="H6165">
        <v>316</v>
      </c>
    </row>
    <row r="6166" spans="1:8">
      <c r="A6166">
        <v>4274</v>
      </c>
      <c r="B6166" t="s">
        <v>485</v>
      </c>
      <c r="C6166">
        <v>77</v>
      </c>
      <c r="D6166" t="s">
        <v>671</v>
      </c>
      <c r="E6166">
        <v>710</v>
      </c>
      <c r="F6166" s="48" t="str">
        <f t="shared" si="96"/>
        <v>Tỉnh Lào CaiThành phố Lào CaiXã Cam Đường</v>
      </c>
      <c r="G6166" t="s">
        <v>1605</v>
      </c>
      <c r="H6166">
        <v>317</v>
      </c>
    </row>
    <row r="6167" spans="1:8">
      <c r="A6167">
        <v>4275</v>
      </c>
      <c r="B6167" t="s">
        <v>485</v>
      </c>
      <c r="C6167">
        <v>77</v>
      </c>
      <c r="D6167" t="s">
        <v>671</v>
      </c>
      <c r="E6167">
        <v>710</v>
      </c>
      <c r="F6167" s="48" t="str">
        <f t="shared" si="96"/>
        <v>Tỉnh Lào CaiThành phố Lào CaiXã Tả Phời</v>
      </c>
      <c r="G6167" t="s">
        <v>1606</v>
      </c>
      <c r="H6167">
        <v>318</v>
      </c>
    </row>
    <row r="6168" spans="1:8">
      <c r="A6168">
        <v>4276</v>
      </c>
      <c r="B6168" t="s">
        <v>485</v>
      </c>
      <c r="C6168">
        <v>77</v>
      </c>
      <c r="D6168" t="s">
        <v>671</v>
      </c>
      <c r="E6168">
        <v>710</v>
      </c>
      <c r="F6168" s="48" t="str">
        <f t="shared" si="96"/>
        <v>Tỉnh Lào CaiThành phố Lào CaiPhường Bắc Lệnh</v>
      </c>
      <c r="G6168" t="s">
        <v>1607</v>
      </c>
      <c r="H6168">
        <v>319</v>
      </c>
    </row>
    <row r="6169" spans="1:8">
      <c r="A6169">
        <v>4277</v>
      </c>
      <c r="B6169" t="s">
        <v>485</v>
      </c>
      <c r="C6169">
        <v>77</v>
      </c>
      <c r="D6169" t="s">
        <v>671</v>
      </c>
      <c r="E6169">
        <v>710</v>
      </c>
      <c r="F6169" s="48" t="str">
        <f t="shared" si="96"/>
        <v>Tỉnh Lào CaiThành phố Lào CaiPhường Thống Nhất</v>
      </c>
      <c r="G6169" t="s">
        <v>1608</v>
      </c>
      <c r="H6169">
        <v>320</v>
      </c>
    </row>
    <row r="6170" spans="1:8">
      <c r="A6170">
        <v>4278</v>
      </c>
      <c r="B6170" t="s">
        <v>485</v>
      </c>
      <c r="C6170">
        <v>77</v>
      </c>
      <c r="D6170" t="s">
        <v>671</v>
      </c>
      <c r="E6170">
        <v>710</v>
      </c>
      <c r="F6170" s="48" t="str">
        <f t="shared" si="96"/>
        <v>Tỉnh Lào CaiThành phố Lào CaiXã Đồng Tuyển</v>
      </c>
      <c r="G6170" t="s">
        <v>1609</v>
      </c>
      <c r="H6170">
        <v>321</v>
      </c>
    </row>
    <row r="6171" spans="1:8">
      <c r="A6171">
        <v>4279</v>
      </c>
      <c r="B6171" t="s">
        <v>485</v>
      </c>
      <c r="C6171">
        <v>77</v>
      </c>
      <c r="D6171" t="s">
        <v>671</v>
      </c>
      <c r="E6171">
        <v>710</v>
      </c>
      <c r="F6171" s="48" t="str">
        <f t="shared" si="96"/>
        <v>Tỉnh Lào CaiThành phố Lào CaiPhường Duyên Hải</v>
      </c>
      <c r="G6171" t="s">
        <v>1610</v>
      </c>
      <c r="H6171">
        <v>322</v>
      </c>
    </row>
    <row r="6172" spans="1:8">
      <c r="A6172">
        <v>4280</v>
      </c>
      <c r="B6172" t="s">
        <v>485</v>
      </c>
      <c r="C6172">
        <v>77</v>
      </c>
      <c r="D6172" t="s">
        <v>671</v>
      </c>
      <c r="E6172">
        <v>710</v>
      </c>
      <c r="F6172" s="48" t="str">
        <f t="shared" si="96"/>
        <v>Tỉnh Lào CaiThành phố Lào CaiXã Hợp Thành</v>
      </c>
      <c r="G6172" t="s">
        <v>1611</v>
      </c>
      <c r="H6172">
        <v>323</v>
      </c>
    </row>
    <row r="6173" spans="1:8">
      <c r="A6173">
        <v>4281</v>
      </c>
      <c r="B6173" t="s">
        <v>485</v>
      </c>
      <c r="C6173">
        <v>77</v>
      </c>
      <c r="D6173" t="s">
        <v>671</v>
      </c>
      <c r="E6173">
        <v>710</v>
      </c>
      <c r="F6173" s="48" t="str">
        <f t="shared" si="96"/>
        <v>Tỉnh Lào CaiThành phố Lào CaiPhường Cốc Lếu</v>
      </c>
      <c r="G6173" t="s">
        <v>1612</v>
      </c>
      <c r="H6173">
        <v>324</v>
      </c>
    </row>
    <row r="6174" spans="1:8">
      <c r="A6174">
        <v>4282</v>
      </c>
      <c r="B6174" t="s">
        <v>485</v>
      </c>
      <c r="C6174">
        <v>77</v>
      </c>
      <c r="D6174" t="s">
        <v>671</v>
      </c>
      <c r="E6174">
        <v>710</v>
      </c>
      <c r="F6174" s="48" t="str">
        <f t="shared" si="96"/>
        <v>Tỉnh Lào CaiThành phố Lào CaiPhường Pom Hán</v>
      </c>
      <c r="G6174" t="s">
        <v>1613</v>
      </c>
      <c r="H6174">
        <v>325</v>
      </c>
    </row>
    <row r="6175" spans="1:8">
      <c r="A6175">
        <v>4283</v>
      </c>
      <c r="B6175" t="s">
        <v>485</v>
      </c>
      <c r="C6175">
        <v>77</v>
      </c>
      <c r="D6175" t="s">
        <v>671</v>
      </c>
      <c r="E6175">
        <v>710</v>
      </c>
      <c r="F6175" s="48" t="str">
        <f t="shared" si="96"/>
        <v>Tỉnh Lào CaiThành phố Lào CaiXã Vạn Hoà</v>
      </c>
      <c r="G6175" t="s">
        <v>1614</v>
      </c>
      <c r="H6175">
        <v>326</v>
      </c>
    </row>
    <row r="6176" spans="1:8">
      <c r="A6176">
        <v>4284</v>
      </c>
      <c r="B6176" t="s">
        <v>485</v>
      </c>
      <c r="C6176">
        <v>77</v>
      </c>
      <c r="D6176" t="s">
        <v>671</v>
      </c>
      <c r="E6176">
        <v>710</v>
      </c>
      <c r="F6176" s="48" t="str">
        <f t="shared" si="96"/>
        <v>Tỉnh Lào CaiThành phố Lào CaiPhường Nam Cường</v>
      </c>
      <c r="G6176" t="s">
        <v>1615</v>
      </c>
      <c r="H6176">
        <v>327</v>
      </c>
    </row>
    <row r="6177" spans="1:8">
      <c r="A6177">
        <v>4285</v>
      </c>
      <c r="B6177" t="s">
        <v>485</v>
      </c>
      <c r="C6177">
        <v>77</v>
      </c>
      <c r="D6177" t="s">
        <v>673</v>
      </c>
      <c r="E6177">
        <v>712</v>
      </c>
      <c r="F6177" s="48" t="str">
        <f t="shared" si="96"/>
        <v>Tỉnh Lào CaiHuyện Mường KhươngXã Pha Long</v>
      </c>
      <c r="G6177" t="s">
        <v>1616</v>
      </c>
      <c r="H6177">
        <v>328</v>
      </c>
    </row>
    <row r="6178" spans="1:8">
      <c r="A6178">
        <v>4286</v>
      </c>
      <c r="B6178" t="s">
        <v>485</v>
      </c>
      <c r="C6178">
        <v>77</v>
      </c>
      <c r="D6178" t="s">
        <v>673</v>
      </c>
      <c r="E6178">
        <v>712</v>
      </c>
      <c r="F6178" s="48" t="str">
        <f t="shared" si="96"/>
        <v>Tỉnh Lào CaiHuyện Mường KhươngXã Tả Ngải Chồ</v>
      </c>
      <c r="G6178" t="s">
        <v>1617</v>
      </c>
      <c r="H6178">
        <v>329</v>
      </c>
    </row>
    <row r="6179" spans="1:8">
      <c r="A6179">
        <v>4287</v>
      </c>
      <c r="B6179" t="s">
        <v>485</v>
      </c>
      <c r="C6179">
        <v>77</v>
      </c>
      <c r="D6179" t="s">
        <v>673</v>
      </c>
      <c r="E6179">
        <v>712</v>
      </c>
      <c r="F6179" s="48" t="str">
        <f t="shared" si="96"/>
        <v>Tỉnh Lào CaiHuyện Mường KhươngXã Tả Gia Khâu</v>
      </c>
      <c r="G6179" t="s">
        <v>1618</v>
      </c>
      <c r="H6179">
        <v>330</v>
      </c>
    </row>
    <row r="6180" spans="1:8">
      <c r="A6180">
        <v>4288</v>
      </c>
      <c r="B6180" t="s">
        <v>485</v>
      </c>
      <c r="C6180">
        <v>77</v>
      </c>
      <c r="D6180" t="s">
        <v>673</v>
      </c>
      <c r="E6180">
        <v>712</v>
      </c>
      <c r="F6180" s="48" t="str">
        <f t="shared" si="96"/>
        <v>Tỉnh Lào CaiHuyện Mường KhươngXã Nậm Chảy</v>
      </c>
      <c r="G6180" t="s">
        <v>1619</v>
      </c>
      <c r="H6180">
        <v>331</v>
      </c>
    </row>
    <row r="6181" spans="1:8">
      <c r="A6181">
        <v>4289</v>
      </c>
      <c r="B6181" t="s">
        <v>485</v>
      </c>
      <c r="C6181">
        <v>77</v>
      </c>
      <c r="D6181" t="s">
        <v>673</v>
      </c>
      <c r="E6181">
        <v>712</v>
      </c>
      <c r="F6181" s="48" t="str">
        <f t="shared" si="96"/>
        <v>Tỉnh Lào CaiHuyện Mường KhươngXã Thanh Bình</v>
      </c>
      <c r="G6181" t="s">
        <v>1620</v>
      </c>
      <c r="H6181">
        <v>332</v>
      </c>
    </row>
    <row r="6182" spans="1:8">
      <c r="A6182">
        <v>4290</v>
      </c>
      <c r="B6182" t="s">
        <v>485</v>
      </c>
      <c r="C6182">
        <v>77</v>
      </c>
      <c r="D6182" t="s">
        <v>673</v>
      </c>
      <c r="E6182">
        <v>712</v>
      </c>
      <c r="F6182" s="48" t="str">
        <f t="shared" si="96"/>
        <v>Tỉnh Lào CaiHuyện Mường KhươngThị trấn Mường Khương</v>
      </c>
      <c r="G6182" t="s">
        <v>1621</v>
      </c>
      <c r="H6182">
        <v>333</v>
      </c>
    </row>
    <row r="6183" spans="1:8">
      <c r="A6183">
        <v>4291</v>
      </c>
      <c r="B6183" t="s">
        <v>485</v>
      </c>
      <c r="C6183">
        <v>77</v>
      </c>
      <c r="D6183" t="s">
        <v>673</v>
      </c>
      <c r="E6183">
        <v>712</v>
      </c>
      <c r="F6183" s="48" t="str">
        <f t="shared" si="96"/>
        <v>Tỉnh Lào CaiHuyện Mường KhươngXã Tung Chung Phố</v>
      </c>
      <c r="G6183" t="s">
        <v>1622</v>
      </c>
      <c r="H6183">
        <v>334</v>
      </c>
    </row>
    <row r="6184" spans="1:8">
      <c r="A6184">
        <v>4292</v>
      </c>
      <c r="B6184" t="s">
        <v>485</v>
      </c>
      <c r="C6184">
        <v>77</v>
      </c>
      <c r="D6184" t="s">
        <v>673</v>
      </c>
      <c r="E6184">
        <v>712</v>
      </c>
      <c r="F6184" s="48" t="str">
        <f t="shared" si="96"/>
        <v>Tỉnh Lào CaiHuyện Mường KhươngXã Tả Thàng</v>
      </c>
      <c r="G6184" t="s">
        <v>1623</v>
      </c>
      <c r="H6184">
        <v>335</v>
      </c>
    </row>
    <row r="6185" spans="1:8">
      <c r="A6185">
        <v>4293</v>
      </c>
      <c r="B6185" t="s">
        <v>485</v>
      </c>
      <c r="C6185">
        <v>77</v>
      </c>
      <c r="D6185" t="s">
        <v>673</v>
      </c>
      <c r="E6185">
        <v>712</v>
      </c>
      <c r="F6185" s="48" t="str">
        <f t="shared" si="96"/>
        <v>Tỉnh Lào CaiHuyện Mường KhươngXã Nấm Lư</v>
      </c>
      <c r="G6185" t="s">
        <v>1624</v>
      </c>
      <c r="H6185">
        <v>336</v>
      </c>
    </row>
    <row r="6186" spans="1:8">
      <c r="A6186">
        <v>4294</v>
      </c>
      <c r="B6186" t="s">
        <v>485</v>
      </c>
      <c r="C6186">
        <v>77</v>
      </c>
      <c r="D6186" t="s">
        <v>673</v>
      </c>
      <c r="E6186">
        <v>712</v>
      </c>
      <c r="F6186" s="48" t="str">
        <f t="shared" si="96"/>
        <v>Tỉnh Lào CaiHuyện Mường KhươngXã Lùng Vai</v>
      </c>
      <c r="G6186" t="s">
        <v>1625</v>
      </c>
      <c r="H6186">
        <v>337</v>
      </c>
    </row>
    <row r="6187" spans="1:8">
      <c r="A6187">
        <v>4295</v>
      </c>
      <c r="B6187" t="s">
        <v>485</v>
      </c>
      <c r="C6187">
        <v>77</v>
      </c>
      <c r="D6187" t="s">
        <v>673</v>
      </c>
      <c r="E6187">
        <v>712</v>
      </c>
      <c r="F6187" s="48" t="str">
        <f t="shared" si="96"/>
        <v>Tỉnh Lào CaiHuyện Mường KhươngXã Bản Sen</v>
      </c>
      <c r="G6187" t="s">
        <v>1626</v>
      </c>
      <c r="H6187">
        <v>338</v>
      </c>
    </row>
    <row r="6188" spans="1:8">
      <c r="A6188">
        <v>4296</v>
      </c>
      <c r="B6188" t="s">
        <v>485</v>
      </c>
      <c r="C6188">
        <v>77</v>
      </c>
      <c r="D6188" t="s">
        <v>673</v>
      </c>
      <c r="E6188">
        <v>712</v>
      </c>
      <c r="F6188" s="48" t="str">
        <f t="shared" si="96"/>
        <v>Tỉnh Lào CaiHuyện Mường KhươngXã Lùng Khấu Nhin</v>
      </c>
      <c r="G6188" t="s">
        <v>1628</v>
      </c>
      <c r="H6188">
        <v>340</v>
      </c>
    </row>
    <row r="6189" spans="1:8">
      <c r="A6189">
        <v>4297</v>
      </c>
      <c r="B6189" t="s">
        <v>485</v>
      </c>
      <c r="C6189">
        <v>77</v>
      </c>
      <c r="D6189" t="s">
        <v>673</v>
      </c>
      <c r="E6189">
        <v>712</v>
      </c>
      <c r="F6189" s="48" t="str">
        <f t="shared" si="96"/>
        <v>Tỉnh Lào CaiHuyện Mường KhươngXã Cao Sơn</v>
      </c>
      <c r="G6189" t="s">
        <v>1629</v>
      </c>
      <c r="H6189">
        <v>341</v>
      </c>
    </row>
    <row r="6190" spans="1:8">
      <c r="A6190">
        <v>4298</v>
      </c>
      <c r="B6190" t="s">
        <v>485</v>
      </c>
      <c r="C6190">
        <v>77</v>
      </c>
      <c r="D6190" t="s">
        <v>673</v>
      </c>
      <c r="E6190">
        <v>712</v>
      </c>
      <c r="F6190" s="48" t="str">
        <f t="shared" si="96"/>
        <v>Tỉnh Lào CaiHuyện Mường KhươngXã Bản Lầu</v>
      </c>
      <c r="G6190" t="s">
        <v>1630</v>
      </c>
      <c r="H6190">
        <v>342</v>
      </c>
    </row>
    <row r="6191" spans="1:8">
      <c r="A6191">
        <v>4299</v>
      </c>
      <c r="B6191" t="s">
        <v>485</v>
      </c>
      <c r="C6191">
        <v>77</v>
      </c>
      <c r="D6191" t="s">
        <v>673</v>
      </c>
      <c r="E6191">
        <v>712</v>
      </c>
      <c r="F6191" s="48" t="str">
        <f t="shared" si="96"/>
        <v>Tỉnh Lào CaiHuyện Mường KhươngXã La Pan Tẩn</v>
      </c>
      <c r="G6191" t="s">
        <v>1631</v>
      </c>
      <c r="H6191">
        <v>343</v>
      </c>
    </row>
    <row r="6192" spans="1:8">
      <c r="A6192">
        <v>4300</v>
      </c>
      <c r="B6192" t="s">
        <v>485</v>
      </c>
      <c r="C6192">
        <v>77</v>
      </c>
      <c r="D6192" t="s">
        <v>678</v>
      </c>
      <c r="E6192">
        <v>717</v>
      </c>
      <c r="F6192" s="48" t="str">
        <f t="shared" si="96"/>
        <v>Tỉnh Lào CaiHuyện Sa PaThị trấn Sa Pa</v>
      </c>
      <c r="G6192" t="s">
        <v>1632</v>
      </c>
      <c r="H6192">
        <v>344</v>
      </c>
    </row>
    <row r="6193" spans="1:8">
      <c r="A6193">
        <v>4301</v>
      </c>
      <c r="B6193" t="s">
        <v>485</v>
      </c>
      <c r="C6193">
        <v>77</v>
      </c>
      <c r="D6193" t="s">
        <v>678</v>
      </c>
      <c r="E6193">
        <v>717</v>
      </c>
      <c r="F6193" s="48" t="str">
        <f t="shared" si="96"/>
        <v>Tỉnh Lào CaiHuyện Sa PaXã Bản Khoang</v>
      </c>
      <c r="G6193" t="s">
        <v>1633</v>
      </c>
      <c r="H6193">
        <v>345</v>
      </c>
    </row>
    <row r="6194" spans="1:8">
      <c r="A6194">
        <v>4302</v>
      </c>
      <c r="B6194" t="s">
        <v>485</v>
      </c>
      <c r="C6194">
        <v>77</v>
      </c>
      <c r="D6194" t="s">
        <v>678</v>
      </c>
      <c r="E6194">
        <v>717</v>
      </c>
      <c r="F6194" s="48" t="str">
        <f t="shared" si="96"/>
        <v>Tỉnh Lào CaiHuyện Sa PaXã Sa Pả</v>
      </c>
      <c r="G6194" t="s">
        <v>1634</v>
      </c>
      <c r="H6194">
        <v>346</v>
      </c>
    </row>
    <row r="6195" spans="1:8">
      <c r="A6195">
        <v>4303</v>
      </c>
      <c r="B6195" t="s">
        <v>485</v>
      </c>
      <c r="C6195">
        <v>77</v>
      </c>
      <c r="D6195" t="s">
        <v>678</v>
      </c>
      <c r="E6195">
        <v>717</v>
      </c>
      <c r="F6195" s="48" t="str">
        <f t="shared" si="96"/>
        <v>Tỉnh Lào CaiHuyện Sa PaXã San Sả Hồ</v>
      </c>
      <c r="G6195" t="s">
        <v>1635</v>
      </c>
      <c r="H6195">
        <v>347</v>
      </c>
    </row>
    <row r="6196" spans="1:8">
      <c r="A6196">
        <v>4304</v>
      </c>
      <c r="B6196" t="s">
        <v>485</v>
      </c>
      <c r="C6196">
        <v>77</v>
      </c>
      <c r="D6196" t="s">
        <v>678</v>
      </c>
      <c r="E6196">
        <v>717</v>
      </c>
      <c r="F6196" s="48" t="str">
        <f t="shared" si="96"/>
        <v>Tỉnh Lào CaiHuyện Sa PaXã Trung Chải</v>
      </c>
      <c r="G6196" t="s">
        <v>1636</v>
      </c>
      <c r="H6196">
        <v>348</v>
      </c>
    </row>
    <row r="6197" spans="1:8">
      <c r="A6197">
        <v>4305</v>
      </c>
      <c r="B6197" t="s">
        <v>485</v>
      </c>
      <c r="C6197">
        <v>77</v>
      </c>
      <c r="D6197" t="s">
        <v>678</v>
      </c>
      <c r="E6197">
        <v>717</v>
      </c>
      <c r="F6197" s="48" t="str">
        <f t="shared" si="96"/>
        <v>Tỉnh Lào CaiHuyện Sa PaXã Tả Van</v>
      </c>
      <c r="G6197" t="s">
        <v>1637</v>
      </c>
      <c r="H6197">
        <v>349</v>
      </c>
    </row>
    <row r="6198" spans="1:8">
      <c r="A6198">
        <v>4306</v>
      </c>
      <c r="B6198" t="s">
        <v>485</v>
      </c>
      <c r="C6198">
        <v>77</v>
      </c>
      <c r="D6198" t="s">
        <v>678</v>
      </c>
      <c r="E6198">
        <v>717</v>
      </c>
      <c r="F6198" s="48" t="str">
        <f t="shared" si="96"/>
        <v>Tỉnh Lào CaiHuyện Sa PaXã Bản Hồ</v>
      </c>
      <c r="G6198" t="s">
        <v>1638</v>
      </c>
      <c r="H6198">
        <v>350</v>
      </c>
    </row>
    <row r="6199" spans="1:8">
      <c r="A6199">
        <v>4307</v>
      </c>
      <c r="B6199" t="s">
        <v>485</v>
      </c>
      <c r="C6199">
        <v>77</v>
      </c>
      <c r="D6199" t="s">
        <v>678</v>
      </c>
      <c r="E6199">
        <v>717</v>
      </c>
      <c r="F6199" s="48" t="str">
        <f t="shared" si="96"/>
        <v>Tỉnh Lào CaiHuyện Sa PaXã Nậm Sài</v>
      </c>
      <c r="G6199" t="s">
        <v>1639</v>
      </c>
      <c r="H6199">
        <v>351</v>
      </c>
    </row>
    <row r="6200" spans="1:8">
      <c r="A6200">
        <v>4308</v>
      </c>
      <c r="B6200" t="s">
        <v>485</v>
      </c>
      <c r="C6200">
        <v>77</v>
      </c>
      <c r="D6200" t="s">
        <v>678</v>
      </c>
      <c r="E6200">
        <v>717</v>
      </c>
      <c r="F6200" s="48" t="str">
        <f t="shared" si="96"/>
        <v>Tỉnh Lào CaiHuyện Sa PaXã Bản Phùng</v>
      </c>
      <c r="G6200" t="s">
        <v>1298</v>
      </c>
      <c r="H6200">
        <v>352</v>
      </c>
    </row>
    <row r="6201" spans="1:8">
      <c r="A6201">
        <v>4309</v>
      </c>
      <c r="B6201" t="s">
        <v>485</v>
      </c>
      <c r="C6201">
        <v>77</v>
      </c>
      <c r="D6201" t="s">
        <v>678</v>
      </c>
      <c r="E6201">
        <v>717</v>
      </c>
      <c r="F6201" s="48" t="str">
        <f t="shared" si="96"/>
        <v>Tỉnh Lào CaiHuyện Sa PaXã Tả Giàng Phình</v>
      </c>
      <c r="G6201" t="s">
        <v>1640</v>
      </c>
      <c r="H6201">
        <v>353</v>
      </c>
    </row>
    <row r="6202" spans="1:8">
      <c r="A6202">
        <v>4310</v>
      </c>
      <c r="B6202" t="s">
        <v>485</v>
      </c>
      <c r="C6202">
        <v>77</v>
      </c>
      <c r="D6202" t="s">
        <v>678</v>
      </c>
      <c r="E6202">
        <v>717</v>
      </c>
      <c r="F6202" s="48" t="str">
        <f t="shared" si="96"/>
        <v>Tỉnh Lào CaiHuyện Sa PaXã Tả Phìn</v>
      </c>
      <c r="G6202" t="s">
        <v>1641</v>
      </c>
      <c r="H6202">
        <v>354</v>
      </c>
    </row>
    <row r="6203" spans="1:8">
      <c r="A6203">
        <v>4311</v>
      </c>
      <c r="B6203" t="s">
        <v>485</v>
      </c>
      <c r="C6203">
        <v>77</v>
      </c>
      <c r="D6203" t="s">
        <v>678</v>
      </c>
      <c r="E6203">
        <v>717</v>
      </c>
      <c r="F6203" s="48" t="str">
        <f t="shared" si="96"/>
        <v>Tỉnh Lào CaiHuyện Sa PaXã Suối Thầu</v>
      </c>
      <c r="G6203" t="s">
        <v>1642</v>
      </c>
      <c r="H6203">
        <v>355</v>
      </c>
    </row>
    <row r="6204" spans="1:8">
      <c r="A6204">
        <v>4312</v>
      </c>
      <c r="B6204" t="s">
        <v>485</v>
      </c>
      <c r="C6204">
        <v>77</v>
      </c>
      <c r="D6204" t="s">
        <v>678</v>
      </c>
      <c r="E6204">
        <v>717</v>
      </c>
      <c r="F6204" s="48" t="str">
        <f t="shared" si="96"/>
        <v>Tỉnh Lào CaiHuyện Sa PaXã Hầu Thào</v>
      </c>
      <c r="G6204" t="s">
        <v>1643</v>
      </c>
      <c r="H6204">
        <v>356</v>
      </c>
    </row>
    <row r="6205" spans="1:8">
      <c r="A6205">
        <v>4313</v>
      </c>
      <c r="B6205" t="s">
        <v>485</v>
      </c>
      <c r="C6205">
        <v>77</v>
      </c>
      <c r="D6205" t="s">
        <v>678</v>
      </c>
      <c r="E6205">
        <v>717</v>
      </c>
      <c r="F6205" s="48" t="str">
        <f t="shared" si="96"/>
        <v>Tỉnh Lào CaiHuyện Sa PaXã Lao Chải</v>
      </c>
      <c r="G6205" t="s">
        <v>1644</v>
      </c>
      <c r="H6205">
        <v>357</v>
      </c>
    </row>
    <row r="6206" spans="1:8">
      <c r="A6206">
        <v>4314</v>
      </c>
      <c r="B6206" t="s">
        <v>485</v>
      </c>
      <c r="C6206">
        <v>77</v>
      </c>
      <c r="D6206" t="s">
        <v>678</v>
      </c>
      <c r="E6206">
        <v>717</v>
      </c>
      <c r="F6206" s="48" t="str">
        <f t="shared" si="96"/>
        <v>Tỉnh Lào CaiHuyện Sa PaXã Thanh Kim</v>
      </c>
      <c r="G6206" t="s">
        <v>1645</v>
      </c>
      <c r="H6206">
        <v>358</v>
      </c>
    </row>
    <row r="6207" spans="1:8">
      <c r="A6207">
        <v>4315</v>
      </c>
      <c r="B6207" t="s">
        <v>485</v>
      </c>
      <c r="C6207">
        <v>77</v>
      </c>
      <c r="D6207" t="s">
        <v>678</v>
      </c>
      <c r="E6207">
        <v>717</v>
      </c>
      <c r="F6207" s="48" t="str">
        <f t="shared" si="96"/>
        <v>Tỉnh Lào CaiHuyện Sa PaXã Sử Pán</v>
      </c>
      <c r="G6207" t="s">
        <v>1646</v>
      </c>
      <c r="H6207">
        <v>359</v>
      </c>
    </row>
    <row r="6208" spans="1:8">
      <c r="A6208">
        <v>4316</v>
      </c>
      <c r="B6208" t="s">
        <v>485</v>
      </c>
      <c r="C6208">
        <v>77</v>
      </c>
      <c r="D6208" t="s">
        <v>678</v>
      </c>
      <c r="E6208">
        <v>717</v>
      </c>
      <c r="F6208" s="48" t="str">
        <f t="shared" si="96"/>
        <v>Tỉnh Lào CaiHuyện Sa PaXã Thanh Phú</v>
      </c>
      <c r="G6208" t="s">
        <v>1647</v>
      </c>
      <c r="H6208">
        <v>360</v>
      </c>
    </row>
    <row r="6209" spans="1:8">
      <c r="A6209">
        <v>4317</v>
      </c>
      <c r="B6209" t="s">
        <v>485</v>
      </c>
      <c r="C6209">
        <v>77</v>
      </c>
      <c r="D6209" t="s">
        <v>678</v>
      </c>
      <c r="E6209">
        <v>717</v>
      </c>
      <c r="F6209" s="48" t="str">
        <f t="shared" si="96"/>
        <v>Tỉnh Lào CaiHuyện Sa PaXã Nậm Cang</v>
      </c>
      <c r="G6209" t="s">
        <v>1648</v>
      </c>
      <c r="H6209">
        <v>361</v>
      </c>
    </row>
    <row r="6210" spans="1:8">
      <c r="A6210">
        <v>4342</v>
      </c>
      <c r="B6210" t="s">
        <v>485</v>
      </c>
      <c r="C6210">
        <v>77</v>
      </c>
      <c r="D6210" t="s">
        <v>673</v>
      </c>
      <c r="E6210">
        <v>712</v>
      </c>
      <c r="F6210" s="48" t="str">
        <f t="shared" ref="F6210:F6273" si="97">B6210&amp;D6210&amp;G6210</f>
        <v>Tỉnh Lào CaiHuyện Mường KhươngXã Dìn Chin</v>
      </c>
      <c r="G6210" t="s">
        <v>1627</v>
      </c>
      <c r="H6210">
        <v>339</v>
      </c>
    </row>
    <row r="6211" spans="1:8">
      <c r="A6211">
        <v>1423</v>
      </c>
      <c r="B6211" t="s">
        <v>575</v>
      </c>
      <c r="C6211">
        <v>122</v>
      </c>
      <c r="D6211" t="s">
        <v>1180</v>
      </c>
      <c r="E6211">
        <v>1223</v>
      </c>
      <c r="F6211" s="48" t="str">
        <f t="shared" si="97"/>
        <v>Tỉnh Long AnHuyện Vĩnh HưngXã Vĩnh Bình</v>
      </c>
      <c r="G6211" t="s">
        <v>2043</v>
      </c>
      <c r="H6211">
        <v>7659</v>
      </c>
    </row>
    <row r="6212" spans="1:8">
      <c r="A6212">
        <v>1424</v>
      </c>
      <c r="B6212" t="s">
        <v>575</v>
      </c>
      <c r="C6212">
        <v>122</v>
      </c>
      <c r="D6212" t="s">
        <v>1180</v>
      </c>
      <c r="E6212">
        <v>1223</v>
      </c>
      <c r="F6212" s="48" t="str">
        <f t="shared" si="97"/>
        <v>Tỉnh Long AnHuyện Vĩnh HưngXã Hưng Điền A</v>
      </c>
      <c r="G6212" t="s">
        <v>7336</v>
      </c>
      <c r="H6212">
        <v>7660</v>
      </c>
    </row>
    <row r="6213" spans="1:8">
      <c r="A6213">
        <v>1425</v>
      </c>
      <c r="B6213" t="s">
        <v>575</v>
      </c>
      <c r="C6213">
        <v>122</v>
      </c>
      <c r="D6213" t="s">
        <v>1180</v>
      </c>
      <c r="E6213">
        <v>1223</v>
      </c>
      <c r="F6213" s="48" t="str">
        <f t="shared" si="97"/>
        <v>Tỉnh Long AnHuyện Vĩnh HưngXã Khánh Hưng</v>
      </c>
      <c r="G6213" t="s">
        <v>7337</v>
      </c>
      <c r="H6213">
        <v>7661</v>
      </c>
    </row>
    <row r="6214" spans="1:8">
      <c r="A6214">
        <v>1426</v>
      </c>
      <c r="B6214" t="s">
        <v>575</v>
      </c>
      <c r="C6214">
        <v>122</v>
      </c>
      <c r="D6214" t="s">
        <v>1180</v>
      </c>
      <c r="E6214">
        <v>1223</v>
      </c>
      <c r="F6214" s="48" t="str">
        <f t="shared" si="97"/>
        <v>Tỉnh Long AnHuyện Vĩnh HưngXã Thái Trị</v>
      </c>
      <c r="G6214" t="s">
        <v>7338</v>
      </c>
      <c r="H6214">
        <v>7662</v>
      </c>
    </row>
    <row r="6215" spans="1:8">
      <c r="A6215">
        <v>1427</v>
      </c>
      <c r="B6215" t="s">
        <v>575</v>
      </c>
      <c r="C6215">
        <v>122</v>
      </c>
      <c r="D6215" t="s">
        <v>1180</v>
      </c>
      <c r="E6215">
        <v>1223</v>
      </c>
      <c r="F6215" s="48" t="str">
        <f t="shared" si="97"/>
        <v>Tỉnh Long AnHuyện Vĩnh HưngXã Thái Bình Trung</v>
      </c>
      <c r="G6215" t="s">
        <v>7339</v>
      </c>
      <c r="H6215">
        <v>7663</v>
      </c>
    </row>
    <row r="6216" spans="1:8">
      <c r="A6216">
        <v>1428</v>
      </c>
      <c r="B6216" t="s">
        <v>575</v>
      </c>
      <c r="C6216">
        <v>122</v>
      </c>
      <c r="D6216" t="s">
        <v>1180</v>
      </c>
      <c r="E6216">
        <v>1223</v>
      </c>
      <c r="F6216" s="48" t="str">
        <f t="shared" si="97"/>
        <v>Tỉnh Long AnHuyện Vĩnh HưngThị trấn Vĩnh Hưng</v>
      </c>
      <c r="G6216" t="s">
        <v>7340</v>
      </c>
      <c r="H6216">
        <v>7664</v>
      </c>
    </row>
    <row r="6217" spans="1:8">
      <c r="A6217">
        <v>1429</v>
      </c>
      <c r="B6217" t="s">
        <v>575</v>
      </c>
      <c r="C6217">
        <v>122</v>
      </c>
      <c r="D6217" t="s">
        <v>1180</v>
      </c>
      <c r="E6217">
        <v>1223</v>
      </c>
      <c r="F6217" s="48" t="str">
        <f t="shared" si="97"/>
        <v>Tỉnh Long AnHuyện Vĩnh HưngXã Vĩnh Trị</v>
      </c>
      <c r="G6217" t="s">
        <v>7341</v>
      </c>
      <c r="H6217">
        <v>7665</v>
      </c>
    </row>
    <row r="6218" spans="1:8">
      <c r="A6218">
        <v>1430</v>
      </c>
      <c r="B6218" t="s">
        <v>575</v>
      </c>
      <c r="C6218">
        <v>122</v>
      </c>
      <c r="D6218" t="s">
        <v>1180</v>
      </c>
      <c r="E6218">
        <v>1223</v>
      </c>
      <c r="F6218" s="48" t="str">
        <f t="shared" si="97"/>
        <v>Tỉnh Long AnHuyện Vĩnh HưngXã Vĩnh Thuận</v>
      </c>
      <c r="G6218" t="s">
        <v>7062</v>
      </c>
      <c r="H6218">
        <v>7666</v>
      </c>
    </row>
    <row r="6219" spans="1:8">
      <c r="A6219">
        <v>1431</v>
      </c>
      <c r="B6219" t="s">
        <v>575</v>
      </c>
      <c r="C6219">
        <v>122</v>
      </c>
      <c r="D6219" t="s">
        <v>1180</v>
      </c>
      <c r="E6219">
        <v>1223</v>
      </c>
      <c r="F6219" s="48" t="str">
        <f t="shared" si="97"/>
        <v>Tỉnh Long AnHuyện Vĩnh HưngXã Tuyên Bình</v>
      </c>
      <c r="G6219" t="s">
        <v>7342</v>
      </c>
      <c r="H6219">
        <v>7667</v>
      </c>
    </row>
    <row r="6220" spans="1:8">
      <c r="A6220">
        <v>1432</v>
      </c>
      <c r="B6220" t="s">
        <v>575</v>
      </c>
      <c r="C6220">
        <v>122</v>
      </c>
      <c r="D6220" t="s">
        <v>1180</v>
      </c>
      <c r="E6220">
        <v>1223</v>
      </c>
      <c r="F6220" s="48" t="str">
        <f t="shared" si="97"/>
        <v>Tỉnh Long AnHuyện Vĩnh HưngXã Tuyên Bình Tây</v>
      </c>
      <c r="G6220" t="s">
        <v>7343</v>
      </c>
      <c r="H6220">
        <v>7668</v>
      </c>
    </row>
    <row r="6221" spans="1:8">
      <c r="A6221">
        <v>1433</v>
      </c>
      <c r="B6221" t="s">
        <v>575</v>
      </c>
      <c r="C6221">
        <v>122</v>
      </c>
      <c r="D6221" t="s">
        <v>1186</v>
      </c>
      <c r="E6221">
        <v>1229</v>
      </c>
      <c r="F6221" s="48" t="str">
        <f t="shared" si="97"/>
        <v>Tỉnh Long AnHuyện Bến LứcXã Thạnh Hòa</v>
      </c>
      <c r="G6221" t="s">
        <v>7344</v>
      </c>
      <c r="H6221">
        <v>7669</v>
      </c>
    </row>
    <row r="6222" spans="1:8">
      <c r="A6222">
        <v>1434</v>
      </c>
      <c r="B6222" t="s">
        <v>575</v>
      </c>
      <c r="C6222">
        <v>122</v>
      </c>
      <c r="D6222" t="s">
        <v>1186</v>
      </c>
      <c r="E6222">
        <v>1229</v>
      </c>
      <c r="F6222" s="48" t="str">
        <f t="shared" si="97"/>
        <v>Tỉnh Long AnHuyện Bến LứcThị trấn Bến Lức</v>
      </c>
      <c r="G6222" t="s">
        <v>7345</v>
      </c>
      <c r="H6222">
        <v>7670</v>
      </c>
    </row>
    <row r="6223" spans="1:8">
      <c r="A6223">
        <v>1435</v>
      </c>
      <c r="B6223" t="s">
        <v>575</v>
      </c>
      <c r="C6223">
        <v>122</v>
      </c>
      <c r="D6223" t="s">
        <v>1186</v>
      </c>
      <c r="E6223">
        <v>1229</v>
      </c>
      <c r="F6223" s="48" t="str">
        <f t="shared" si="97"/>
        <v>Tỉnh Long AnHuyện Bến LứcXã Tân Bửu</v>
      </c>
      <c r="G6223" t="s">
        <v>7346</v>
      </c>
      <c r="H6223">
        <v>7671</v>
      </c>
    </row>
    <row r="6224" spans="1:8">
      <c r="A6224">
        <v>1436</v>
      </c>
      <c r="B6224" t="s">
        <v>575</v>
      </c>
      <c r="C6224">
        <v>122</v>
      </c>
      <c r="D6224" t="s">
        <v>1186</v>
      </c>
      <c r="E6224">
        <v>1229</v>
      </c>
      <c r="F6224" s="48" t="str">
        <f t="shared" si="97"/>
        <v>Tỉnh Long AnHuyện Bến LứcXã An Thạnh</v>
      </c>
      <c r="G6224" t="s">
        <v>7131</v>
      </c>
      <c r="H6224">
        <v>7672</v>
      </c>
    </row>
    <row r="6225" spans="1:8">
      <c r="A6225">
        <v>1437</v>
      </c>
      <c r="B6225" t="s">
        <v>575</v>
      </c>
      <c r="C6225">
        <v>122</v>
      </c>
      <c r="D6225" t="s">
        <v>1186</v>
      </c>
      <c r="E6225">
        <v>1229</v>
      </c>
      <c r="F6225" s="48" t="str">
        <f t="shared" si="97"/>
        <v>Tỉnh Long AnHuyện Bến LứcXã Lương Bình</v>
      </c>
      <c r="G6225" t="s">
        <v>7347</v>
      </c>
      <c r="H6225">
        <v>7673</v>
      </c>
    </row>
    <row r="6226" spans="1:8">
      <c r="A6226">
        <v>1438</v>
      </c>
      <c r="B6226" t="s">
        <v>575</v>
      </c>
      <c r="C6226">
        <v>122</v>
      </c>
      <c r="D6226" t="s">
        <v>1186</v>
      </c>
      <c r="E6226">
        <v>1229</v>
      </c>
      <c r="F6226" s="48" t="str">
        <f t="shared" si="97"/>
        <v>Tỉnh Long AnHuyện Bến LứcXã Mỹ Yên</v>
      </c>
      <c r="G6226" t="s">
        <v>4423</v>
      </c>
      <c r="H6226">
        <v>7674</v>
      </c>
    </row>
    <row r="6227" spans="1:8">
      <c r="A6227">
        <v>1439</v>
      </c>
      <c r="B6227" t="s">
        <v>575</v>
      </c>
      <c r="C6227">
        <v>122</v>
      </c>
      <c r="D6227" t="s">
        <v>1186</v>
      </c>
      <c r="E6227">
        <v>1229</v>
      </c>
      <c r="F6227" s="48" t="str">
        <f t="shared" si="97"/>
        <v>Tỉnh Long AnHuyện Bến LứcXã Nhựt Chánh</v>
      </c>
      <c r="G6227" t="s">
        <v>7348</v>
      </c>
      <c r="H6227">
        <v>7675</v>
      </c>
    </row>
    <row r="6228" spans="1:8">
      <c r="A6228">
        <v>1440</v>
      </c>
      <c r="B6228" t="s">
        <v>575</v>
      </c>
      <c r="C6228">
        <v>122</v>
      </c>
      <c r="D6228" t="s">
        <v>1186</v>
      </c>
      <c r="E6228">
        <v>1229</v>
      </c>
      <c r="F6228" s="48" t="str">
        <f t="shared" si="97"/>
        <v>Tỉnh Long AnHuyện Bến LứcXã Long Hiệp</v>
      </c>
      <c r="G6228" t="s">
        <v>5086</v>
      </c>
      <c r="H6228">
        <v>7676</v>
      </c>
    </row>
    <row r="6229" spans="1:8">
      <c r="A6229">
        <v>1441</v>
      </c>
      <c r="B6229" t="s">
        <v>575</v>
      </c>
      <c r="C6229">
        <v>122</v>
      </c>
      <c r="D6229" t="s">
        <v>1186</v>
      </c>
      <c r="E6229">
        <v>1229</v>
      </c>
      <c r="F6229" s="48" t="str">
        <f t="shared" si="97"/>
        <v>Tỉnh Long AnHuyện Bến LứcXã Thạnh Đức</v>
      </c>
      <c r="G6229" t="s">
        <v>7349</v>
      </c>
      <c r="H6229">
        <v>7677</v>
      </c>
    </row>
    <row r="6230" spans="1:8">
      <c r="A6230">
        <v>1442</v>
      </c>
      <c r="B6230" t="s">
        <v>575</v>
      </c>
      <c r="C6230">
        <v>122</v>
      </c>
      <c r="D6230" t="s">
        <v>1186</v>
      </c>
      <c r="E6230">
        <v>1229</v>
      </c>
      <c r="F6230" s="48" t="str">
        <f t="shared" si="97"/>
        <v>Tỉnh Long AnHuyện Bến LứcXã Thạnh Lợi</v>
      </c>
      <c r="G6230" t="s">
        <v>2045</v>
      </c>
      <c r="H6230">
        <v>7678</v>
      </c>
    </row>
    <row r="6231" spans="1:8">
      <c r="A6231">
        <v>1443</v>
      </c>
      <c r="B6231" t="s">
        <v>575</v>
      </c>
      <c r="C6231">
        <v>122</v>
      </c>
      <c r="D6231" t="s">
        <v>1186</v>
      </c>
      <c r="E6231">
        <v>1229</v>
      </c>
      <c r="F6231" s="48" t="str">
        <f t="shared" si="97"/>
        <v>Tỉnh Long AnHuyện Bến LứcXã Tân Hòa</v>
      </c>
      <c r="G6231" t="s">
        <v>2214</v>
      </c>
      <c r="H6231">
        <v>7679</v>
      </c>
    </row>
    <row r="6232" spans="1:8">
      <c r="A6232">
        <v>1444</v>
      </c>
      <c r="B6232" t="s">
        <v>575</v>
      </c>
      <c r="C6232">
        <v>122</v>
      </c>
      <c r="D6232" t="s">
        <v>1186</v>
      </c>
      <c r="E6232">
        <v>1229</v>
      </c>
      <c r="F6232" s="48" t="str">
        <f t="shared" si="97"/>
        <v>Tỉnh Long AnHuyện Bến LứcXã Bình Đức</v>
      </c>
      <c r="G6232" t="s">
        <v>7350</v>
      </c>
      <c r="H6232">
        <v>7680</v>
      </c>
    </row>
    <row r="6233" spans="1:8">
      <c r="A6233">
        <v>1445</v>
      </c>
      <c r="B6233" t="s">
        <v>575</v>
      </c>
      <c r="C6233">
        <v>122</v>
      </c>
      <c r="D6233" t="s">
        <v>1186</v>
      </c>
      <c r="E6233">
        <v>1229</v>
      </c>
      <c r="F6233" s="48" t="str">
        <f t="shared" si="97"/>
        <v>Tỉnh Long AnHuyện Bến LứcXã Lương Hòa</v>
      </c>
      <c r="G6233" t="s">
        <v>4092</v>
      </c>
      <c r="H6233">
        <v>7681</v>
      </c>
    </row>
    <row r="6234" spans="1:8">
      <c r="A6234">
        <v>1446</v>
      </c>
      <c r="B6234" t="s">
        <v>575</v>
      </c>
      <c r="C6234">
        <v>122</v>
      </c>
      <c r="D6234" t="s">
        <v>1186</v>
      </c>
      <c r="E6234">
        <v>1229</v>
      </c>
      <c r="F6234" s="48" t="str">
        <f t="shared" si="97"/>
        <v>Tỉnh Long AnHuyện Bến LứcXã Thanh Phú</v>
      </c>
      <c r="G6234" t="s">
        <v>1647</v>
      </c>
      <c r="H6234">
        <v>7682</v>
      </c>
    </row>
    <row r="6235" spans="1:8">
      <c r="A6235">
        <v>1447</v>
      </c>
      <c r="B6235" t="s">
        <v>575</v>
      </c>
      <c r="C6235">
        <v>122</v>
      </c>
      <c r="D6235" t="s">
        <v>1186</v>
      </c>
      <c r="E6235">
        <v>1229</v>
      </c>
      <c r="F6235" s="48" t="str">
        <f t="shared" si="97"/>
        <v>Tỉnh Long AnHuyện Bến LứcXã Phước Lợi</v>
      </c>
      <c r="G6235" t="s">
        <v>7351</v>
      </c>
      <c r="H6235">
        <v>7683</v>
      </c>
    </row>
    <row r="6236" spans="1:8">
      <c r="A6236">
        <v>1448</v>
      </c>
      <c r="B6236" t="s">
        <v>575</v>
      </c>
      <c r="C6236">
        <v>122</v>
      </c>
      <c r="D6236" t="s">
        <v>1190</v>
      </c>
      <c r="E6236">
        <v>1233</v>
      </c>
      <c r="F6236" s="48" t="str">
        <f t="shared" si="97"/>
        <v>Tỉnh Long AnHuyện Cần GiuộcXã Phước Lý</v>
      </c>
      <c r="G6236" t="s">
        <v>7352</v>
      </c>
      <c r="H6236">
        <v>7684</v>
      </c>
    </row>
    <row r="6237" spans="1:8">
      <c r="A6237">
        <v>1449</v>
      </c>
      <c r="B6237" t="s">
        <v>575</v>
      </c>
      <c r="C6237">
        <v>122</v>
      </c>
      <c r="D6237" t="s">
        <v>1190</v>
      </c>
      <c r="E6237">
        <v>1233</v>
      </c>
      <c r="F6237" s="48" t="str">
        <f t="shared" si="97"/>
        <v>Tỉnh Long AnHuyện Cần GiuộcXã Phước Lâm</v>
      </c>
      <c r="G6237" t="s">
        <v>7353</v>
      </c>
      <c r="H6237">
        <v>7685</v>
      </c>
    </row>
    <row r="6238" spans="1:8">
      <c r="A6238">
        <v>1450</v>
      </c>
      <c r="B6238" t="s">
        <v>575</v>
      </c>
      <c r="C6238">
        <v>122</v>
      </c>
      <c r="D6238" t="s">
        <v>1190</v>
      </c>
      <c r="E6238">
        <v>1233</v>
      </c>
      <c r="F6238" s="48" t="str">
        <f t="shared" si="97"/>
        <v>Tỉnh Long AnHuyện Cần GiuộcXã Phứơc Hậu</v>
      </c>
      <c r="G6238" t="s">
        <v>7354</v>
      </c>
      <c r="H6238">
        <v>7686</v>
      </c>
    </row>
    <row r="6239" spans="1:8">
      <c r="A6239">
        <v>1451</v>
      </c>
      <c r="B6239" t="s">
        <v>575</v>
      </c>
      <c r="C6239">
        <v>122</v>
      </c>
      <c r="D6239" t="s">
        <v>1190</v>
      </c>
      <c r="E6239">
        <v>1233</v>
      </c>
      <c r="F6239" s="48" t="str">
        <f t="shared" si="97"/>
        <v>Tỉnh Long AnHuyện Cần GiuộcXã Mỹ Lộc</v>
      </c>
      <c r="G6239" t="s">
        <v>5238</v>
      </c>
      <c r="H6239">
        <v>7687</v>
      </c>
    </row>
    <row r="6240" spans="1:8">
      <c r="A6240">
        <v>1452</v>
      </c>
      <c r="B6240" t="s">
        <v>575</v>
      </c>
      <c r="C6240">
        <v>122</v>
      </c>
      <c r="D6240" t="s">
        <v>1190</v>
      </c>
      <c r="E6240">
        <v>1233</v>
      </c>
      <c r="F6240" s="48" t="str">
        <f t="shared" si="97"/>
        <v>Tỉnh Long AnHuyện Cần GiuộcXã Phước Vĩnh Tây</v>
      </c>
      <c r="G6240" t="s">
        <v>7355</v>
      </c>
      <c r="H6240">
        <v>7688</v>
      </c>
    </row>
    <row r="6241" spans="1:8">
      <c r="A6241">
        <v>1453</v>
      </c>
      <c r="B6241" t="s">
        <v>575</v>
      </c>
      <c r="C6241">
        <v>122</v>
      </c>
      <c r="D6241" t="s">
        <v>1190</v>
      </c>
      <c r="E6241">
        <v>1233</v>
      </c>
      <c r="F6241" s="48" t="str">
        <f t="shared" si="97"/>
        <v>Tỉnh Long AnHuyện Cần GiuộcXã Phước Vĩnh Đông</v>
      </c>
      <c r="G6241" t="s">
        <v>7356</v>
      </c>
      <c r="H6241">
        <v>7689</v>
      </c>
    </row>
    <row r="6242" spans="1:8">
      <c r="A6242">
        <v>1454</v>
      </c>
      <c r="B6242" t="s">
        <v>575</v>
      </c>
      <c r="C6242">
        <v>122</v>
      </c>
      <c r="D6242" t="s">
        <v>1190</v>
      </c>
      <c r="E6242">
        <v>1233</v>
      </c>
      <c r="F6242" s="48" t="str">
        <f t="shared" si="97"/>
        <v>Tỉnh Long AnHuyện Cần GiuộcThị trấn Cần Giuộc</v>
      </c>
      <c r="G6242" t="s">
        <v>7357</v>
      </c>
      <c r="H6242">
        <v>7690</v>
      </c>
    </row>
    <row r="6243" spans="1:8">
      <c r="A6243">
        <v>1455</v>
      </c>
      <c r="B6243" t="s">
        <v>575</v>
      </c>
      <c r="C6243">
        <v>122</v>
      </c>
      <c r="D6243" t="s">
        <v>1190</v>
      </c>
      <c r="E6243">
        <v>1233</v>
      </c>
      <c r="F6243" s="48" t="str">
        <f t="shared" si="97"/>
        <v>Tỉnh Long AnHuyện Cần GiuộcXã Long Thượng</v>
      </c>
      <c r="G6243" t="s">
        <v>7358</v>
      </c>
      <c r="H6243">
        <v>7691</v>
      </c>
    </row>
    <row r="6244" spans="1:8">
      <c r="A6244">
        <v>1456</v>
      </c>
      <c r="B6244" t="s">
        <v>575</v>
      </c>
      <c r="C6244">
        <v>122</v>
      </c>
      <c r="D6244" t="s">
        <v>1190</v>
      </c>
      <c r="E6244">
        <v>1233</v>
      </c>
      <c r="F6244" s="48" t="str">
        <f t="shared" si="97"/>
        <v>Tỉnh Long AnHuyện Cần GiuộcXã Long Hậu</v>
      </c>
      <c r="G6244" t="s">
        <v>3957</v>
      </c>
      <c r="H6244">
        <v>7692</v>
      </c>
    </row>
    <row r="6245" spans="1:8">
      <c r="A6245">
        <v>1457</v>
      </c>
      <c r="B6245" t="s">
        <v>575</v>
      </c>
      <c r="C6245">
        <v>122</v>
      </c>
      <c r="D6245" t="s">
        <v>1190</v>
      </c>
      <c r="E6245">
        <v>1233</v>
      </c>
      <c r="F6245" s="48" t="str">
        <f t="shared" si="97"/>
        <v>Tỉnh Long AnHuyện Cần GiuộcXã Tân Kim</v>
      </c>
      <c r="G6245" t="s">
        <v>7359</v>
      </c>
      <c r="H6245">
        <v>7693</v>
      </c>
    </row>
    <row r="6246" spans="1:8">
      <c r="A6246">
        <v>1458</v>
      </c>
      <c r="B6246" t="s">
        <v>575</v>
      </c>
      <c r="C6246">
        <v>122</v>
      </c>
      <c r="D6246" t="s">
        <v>1190</v>
      </c>
      <c r="E6246">
        <v>1233</v>
      </c>
      <c r="F6246" s="48" t="str">
        <f t="shared" si="97"/>
        <v>Tỉnh Long AnHuyện Cần GiuộcXã Đông Thạnh</v>
      </c>
      <c r="G6246" t="s">
        <v>6155</v>
      </c>
      <c r="H6246">
        <v>7694</v>
      </c>
    </row>
    <row r="6247" spans="1:8">
      <c r="A6247">
        <v>1459</v>
      </c>
      <c r="B6247" t="s">
        <v>575</v>
      </c>
      <c r="C6247">
        <v>122</v>
      </c>
      <c r="D6247" t="s">
        <v>1190</v>
      </c>
      <c r="E6247">
        <v>1233</v>
      </c>
      <c r="F6247" s="48" t="str">
        <f t="shared" si="97"/>
        <v>Tỉnh Long AnHuyện Cần GiuộcXã Phước Lại</v>
      </c>
      <c r="G6247" t="s">
        <v>7360</v>
      </c>
      <c r="H6247">
        <v>7695</v>
      </c>
    </row>
    <row r="6248" spans="1:8">
      <c r="A6248">
        <v>1460</v>
      </c>
      <c r="B6248" t="s">
        <v>575</v>
      </c>
      <c r="C6248">
        <v>122</v>
      </c>
      <c r="D6248" t="s">
        <v>1190</v>
      </c>
      <c r="E6248">
        <v>1233</v>
      </c>
      <c r="F6248" s="48" t="str">
        <f t="shared" si="97"/>
        <v>Tỉnh Long AnHuyện Cần GiuộcXã Trường Bình</v>
      </c>
      <c r="G6248" t="s">
        <v>7361</v>
      </c>
      <c r="H6248">
        <v>7696</v>
      </c>
    </row>
    <row r="6249" spans="1:8">
      <c r="A6249">
        <v>1461</v>
      </c>
      <c r="B6249" t="s">
        <v>575</v>
      </c>
      <c r="C6249">
        <v>122</v>
      </c>
      <c r="D6249" t="s">
        <v>1190</v>
      </c>
      <c r="E6249">
        <v>1233</v>
      </c>
      <c r="F6249" s="48" t="str">
        <f t="shared" si="97"/>
        <v>Tỉnh Long AnHuyện Cần GiuộcXã Thuận Thành</v>
      </c>
      <c r="G6249" t="s">
        <v>7362</v>
      </c>
      <c r="H6249">
        <v>7697</v>
      </c>
    </row>
    <row r="6250" spans="1:8">
      <c r="A6250">
        <v>1462</v>
      </c>
      <c r="B6250" t="s">
        <v>575</v>
      </c>
      <c r="C6250">
        <v>122</v>
      </c>
      <c r="D6250" t="s">
        <v>1190</v>
      </c>
      <c r="E6250">
        <v>1233</v>
      </c>
      <c r="F6250" s="48" t="str">
        <f t="shared" si="97"/>
        <v>Tỉnh Long AnHuyện Cần GiuộcXã Long An</v>
      </c>
      <c r="G6250" t="s">
        <v>7363</v>
      </c>
      <c r="H6250">
        <v>7698</v>
      </c>
    </row>
    <row r="6251" spans="1:8">
      <c r="A6251">
        <v>1463</v>
      </c>
      <c r="B6251" t="s">
        <v>575</v>
      </c>
      <c r="C6251">
        <v>122</v>
      </c>
      <c r="D6251" t="s">
        <v>1190</v>
      </c>
      <c r="E6251">
        <v>1233</v>
      </c>
      <c r="F6251" s="48" t="str">
        <f t="shared" si="97"/>
        <v>Tỉnh Long AnHuyện Cần GiuộcXã Long Phụng</v>
      </c>
      <c r="G6251" t="s">
        <v>7364</v>
      </c>
      <c r="H6251">
        <v>7699</v>
      </c>
    </row>
    <row r="6252" spans="1:8">
      <c r="A6252">
        <v>1464</v>
      </c>
      <c r="B6252" t="s">
        <v>575</v>
      </c>
      <c r="C6252">
        <v>122</v>
      </c>
      <c r="D6252" t="s">
        <v>1190</v>
      </c>
      <c r="E6252">
        <v>1233</v>
      </c>
      <c r="F6252" s="48" t="str">
        <f t="shared" si="97"/>
        <v>Tỉnh Long AnHuyện Cần GiuộcXã Tân Tập</v>
      </c>
      <c r="G6252" t="s">
        <v>7365</v>
      </c>
      <c r="H6252">
        <v>7700</v>
      </c>
    </row>
    <row r="6253" spans="1:8">
      <c r="A6253">
        <v>1465</v>
      </c>
      <c r="B6253" t="s">
        <v>575</v>
      </c>
      <c r="C6253">
        <v>122</v>
      </c>
      <c r="D6253" t="s">
        <v>1122</v>
      </c>
      <c r="E6253">
        <v>1234</v>
      </c>
      <c r="F6253" s="48" t="str">
        <f t="shared" si="97"/>
        <v>Tỉnh Long AnHuyện Châu ThànhXã Bình Quới</v>
      </c>
      <c r="G6253" t="s">
        <v>7366</v>
      </c>
      <c r="H6253">
        <v>7701</v>
      </c>
    </row>
    <row r="6254" spans="1:8">
      <c r="A6254">
        <v>1466</v>
      </c>
      <c r="B6254" t="s">
        <v>575</v>
      </c>
      <c r="C6254">
        <v>122</v>
      </c>
      <c r="D6254" t="s">
        <v>1122</v>
      </c>
      <c r="E6254">
        <v>1234</v>
      </c>
      <c r="F6254" s="48" t="str">
        <f t="shared" si="97"/>
        <v>Tỉnh Long AnHuyện Châu ThànhXã Thuận Mỹ</v>
      </c>
      <c r="G6254" t="s">
        <v>7367</v>
      </c>
      <c r="H6254">
        <v>7702</v>
      </c>
    </row>
    <row r="6255" spans="1:8">
      <c r="A6255">
        <v>1467</v>
      </c>
      <c r="B6255" t="s">
        <v>575</v>
      </c>
      <c r="C6255">
        <v>122</v>
      </c>
      <c r="D6255" t="s">
        <v>1122</v>
      </c>
      <c r="E6255">
        <v>1234</v>
      </c>
      <c r="F6255" s="48" t="str">
        <f t="shared" si="97"/>
        <v>Tỉnh Long AnHuyện Châu ThànhXã Hòa Phú</v>
      </c>
      <c r="G6255" t="s">
        <v>3465</v>
      </c>
      <c r="H6255">
        <v>7703</v>
      </c>
    </row>
    <row r="6256" spans="1:8">
      <c r="A6256">
        <v>1468</v>
      </c>
      <c r="B6256" t="s">
        <v>575</v>
      </c>
      <c r="C6256">
        <v>122</v>
      </c>
      <c r="D6256" t="s">
        <v>1122</v>
      </c>
      <c r="E6256">
        <v>1234</v>
      </c>
      <c r="F6256" s="48" t="str">
        <f t="shared" si="97"/>
        <v>Tỉnh Long AnHuyện Châu ThànhXã Phú Ngãi Trị</v>
      </c>
      <c r="G6256" t="s">
        <v>7368</v>
      </c>
      <c r="H6256">
        <v>7704</v>
      </c>
    </row>
    <row r="6257" spans="1:8">
      <c r="A6257">
        <v>1469</v>
      </c>
      <c r="B6257" t="s">
        <v>575</v>
      </c>
      <c r="C6257">
        <v>122</v>
      </c>
      <c r="D6257" t="s">
        <v>1122</v>
      </c>
      <c r="E6257">
        <v>1234</v>
      </c>
      <c r="F6257" s="48" t="str">
        <f t="shared" si="97"/>
        <v>Tỉnh Long AnHuyện Châu ThànhThị trấn Tầm Vu</v>
      </c>
      <c r="G6257" t="s">
        <v>7369</v>
      </c>
      <c r="H6257">
        <v>7705</v>
      </c>
    </row>
    <row r="6258" spans="1:8">
      <c r="A6258">
        <v>1470</v>
      </c>
      <c r="B6258" t="s">
        <v>575</v>
      </c>
      <c r="C6258">
        <v>122</v>
      </c>
      <c r="D6258" t="s">
        <v>1122</v>
      </c>
      <c r="E6258">
        <v>1234</v>
      </c>
      <c r="F6258" s="48" t="str">
        <f t="shared" si="97"/>
        <v>Tỉnh Long AnHuyện Châu ThànhXã Vĩnh Công</v>
      </c>
      <c r="G6258" t="s">
        <v>7370</v>
      </c>
      <c r="H6258">
        <v>7706</v>
      </c>
    </row>
    <row r="6259" spans="1:8">
      <c r="A6259">
        <v>1471</v>
      </c>
      <c r="B6259" t="s">
        <v>575</v>
      </c>
      <c r="C6259">
        <v>122</v>
      </c>
      <c r="D6259" t="s">
        <v>1122</v>
      </c>
      <c r="E6259">
        <v>1234</v>
      </c>
      <c r="F6259" s="48" t="str">
        <f t="shared" si="97"/>
        <v>Tỉnh Long AnHuyện Châu ThànhXã Hiệp Thạnh</v>
      </c>
      <c r="G6259" t="s">
        <v>5183</v>
      </c>
      <c r="H6259">
        <v>7707</v>
      </c>
    </row>
    <row r="6260" spans="1:8">
      <c r="A6260">
        <v>1472</v>
      </c>
      <c r="B6260" t="s">
        <v>575</v>
      </c>
      <c r="C6260">
        <v>122</v>
      </c>
      <c r="D6260" t="s">
        <v>1122</v>
      </c>
      <c r="E6260">
        <v>1234</v>
      </c>
      <c r="F6260" s="48" t="str">
        <f t="shared" si="97"/>
        <v>Tỉnh Long AnHuyện Châu ThànhXã Dương Xuân Hội</v>
      </c>
      <c r="G6260" t="s">
        <v>7371</v>
      </c>
      <c r="H6260">
        <v>7708</v>
      </c>
    </row>
    <row r="6261" spans="1:8">
      <c r="A6261">
        <v>1473</v>
      </c>
      <c r="B6261" t="s">
        <v>575</v>
      </c>
      <c r="C6261">
        <v>122</v>
      </c>
      <c r="D6261" t="s">
        <v>1122</v>
      </c>
      <c r="E6261">
        <v>1234</v>
      </c>
      <c r="F6261" s="48" t="str">
        <f t="shared" si="97"/>
        <v>Tỉnh Long AnHuyện Châu ThànhXã Phước Tân Hưng</v>
      </c>
      <c r="G6261" t="s">
        <v>7372</v>
      </c>
      <c r="H6261">
        <v>7709</v>
      </c>
    </row>
    <row r="6262" spans="1:8">
      <c r="A6262">
        <v>1474</v>
      </c>
      <c r="B6262" t="s">
        <v>575</v>
      </c>
      <c r="C6262">
        <v>122</v>
      </c>
      <c r="D6262" t="s">
        <v>1122</v>
      </c>
      <c r="E6262">
        <v>1234</v>
      </c>
      <c r="F6262" s="48" t="str">
        <f t="shared" si="97"/>
        <v>Tỉnh Long AnHuyện Châu ThànhXã Thanh Phú Long</v>
      </c>
      <c r="G6262" t="s">
        <v>7373</v>
      </c>
      <c r="H6262">
        <v>7710</v>
      </c>
    </row>
    <row r="6263" spans="1:8">
      <c r="A6263">
        <v>1475</v>
      </c>
      <c r="B6263" t="s">
        <v>575</v>
      </c>
      <c r="C6263">
        <v>122</v>
      </c>
      <c r="D6263" t="s">
        <v>1122</v>
      </c>
      <c r="E6263">
        <v>1234</v>
      </c>
      <c r="F6263" s="48" t="str">
        <f t="shared" si="97"/>
        <v>Tỉnh Long AnHuyện Châu ThànhXã An Lục Long</v>
      </c>
      <c r="G6263" t="s">
        <v>7374</v>
      </c>
      <c r="H6263">
        <v>7711</v>
      </c>
    </row>
    <row r="6264" spans="1:8">
      <c r="A6264">
        <v>1476</v>
      </c>
      <c r="B6264" t="s">
        <v>575</v>
      </c>
      <c r="C6264">
        <v>122</v>
      </c>
      <c r="D6264" t="s">
        <v>1122</v>
      </c>
      <c r="E6264">
        <v>1234</v>
      </c>
      <c r="F6264" s="48" t="str">
        <f t="shared" si="97"/>
        <v>Tỉnh Long AnHuyện Châu ThànhXã Long Trì</v>
      </c>
      <c r="G6264" t="s">
        <v>7375</v>
      </c>
      <c r="H6264">
        <v>7712</v>
      </c>
    </row>
    <row r="6265" spans="1:8">
      <c r="A6265">
        <v>1477</v>
      </c>
      <c r="B6265" t="s">
        <v>575</v>
      </c>
      <c r="C6265">
        <v>122</v>
      </c>
      <c r="D6265" t="s">
        <v>1122</v>
      </c>
      <c r="E6265">
        <v>1234</v>
      </c>
      <c r="F6265" s="48" t="str">
        <f t="shared" si="97"/>
        <v>Tỉnh Long AnHuyện Châu ThànhXã Thanh Vĩnh Đông</v>
      </c>
      <c r="G6265" t="s">
        <v>7376</v>
      </c>
      <c r="H6265">
        <v>7713</v>
      </c>
    </row>
    <row r="6266" spans="1:8">
      <c r="A6266">
        <v>6937</v>
      </c>
      <c r="B6266" t="s">
        <v>575</v>
      </c>
      <c r="C6266">
        <v>122</v>
      </c>
      <c r="D6266" t="s">
        <v>1178</v>
      </c>
      <c r="E6266">
        <v>1221</v>
      </c>
      <c r="F6266" s="48" t="str">
        <f t="shared" si="97"/>
        <v>Tỉnh Long AnThành phố Tân AnPhường 4</v>
      </c>
      <c r="G6266" t="s">
        <v>3930</v>
      </c>
      <c r="H6266">
        <v>9292</v>
      </c>
    </row>
    <row r="6267" spans="1:8">
      <c r="A6267">
        <v>6938</v>
      </c>
      <c r="B6267" t="s">
        <v>575</v>
      </c>
      <c r="C6267">
        <v>122</v>
      </c>
      <c r="D6267" t="s">
        <v>1178</v>
      </c>
      <c r="E6267">
        <v>1221</v>
      </c>
      <c r="F6267" s="48" t="str">
        <f t="shared" si="97"/>
        <v>Tỉnh Long AnThành phố Tân AnPhường 3</v>
      </c>
      <c r="G6267" t="s">
        <v>3923</v>
      </c>
      <c r="H6267">
        <v>9293</v>
      </c>
    </row>
    <row r="6268" spans="1:8">
      <c r="A6268">
        <v>6939</v>
      </c>
      <c r="B6268" t="s">
        <v>575</v>
      </c>
      <c r="C6268">
        <v>122</v>
      </c>
      <c r="D6268" t="s">
        <v>1178</v>
      </c>
      <c r="E6268">
        <v>1221</v>
      </c>
      <c r="F6268" s="48" t="str">
        <f t="shared" si="97"/>
        <v>Tỉnh Long AnThành phố Tân AnPhường 2</v>
      </c>
      <c r="G6268" t="s">
        <v>3925</v>
      </c>
      <c r="H6268">
        <v>9294</v>
      </c>
    </row>
    <row r="6269" spans="1:8">
      <c r="A6269">
        <v>6940</v>
      </c>
      <c r="B6269" t="s">
        <v>575</v>
      </c>
      <c r="C6269">
        <v>122</v>
      </c>
      <c r="D6269" t="s">
        <v>1178</v>
      </c>
      <c r="E6269">
        <v>1221</v>
      </c>
      <c r="F6269" s="48" t="str">
        <f t="shared" si="97"/>
        <v>Tỉnh Long AnThành phố Tân AnXã Hướng Thọ Phú</v>
      </c>
      <c r="G6269" t="s">
        <v>8413</v>
      </c>
      <c r="H6269">
        <v>9295</v>
      </c>
    </row>
    <row r="6270" spans="1:8">
      <c r="A6270">
        <v>6941</v>
      </c>
      <c r="B6270" t="s">
        <v>575</v>
      </c>
      <c r="C6270">
        <v>122</v>
      </c>
      <c r="D6270" t="s">
        <v>1178</v>
      </c>
      <c r="E6270">
        <v>1221</v>
      </c>
      <c r="F6270" s="48" t="str">
        <f t="shared" si="97"/>
        <v>Tỉnh Long AnThành phố Tân AnXã Khánh Hậu</v>
      </c>
      <c r="G6270" t="s">
        <v>8414</v>
      </c>
      <c r="H6270">
        <v>9296</v>
      </c>
    </row>
    <row r="6271" spans="1:8">
      <c r="A6271">
        <v>6942</v>
      </c>
      <c r="B6271" t="s">
        <v>575</v>
      </c>
      <c r="C6271">
        <v>122</v>
      </c>
      <c r="D6271" t="s">
        <v>1178</v>
      </c>
      <c r="E6271">
        <v>1221</v>
      </c>
      <c r="F6271" s="48" t="str">
        <f t="shared" si="97"/>
        <v>Tỉnh Long AnThành phố Tân AnXã An Vĩnh Ngãi</v>
      </c>
      <c r="G6271" t="s">
        <v>8415</v>
      </c>
      <c r="H6271">
        <v>9297</v>
      </c>
    </row>
    <row r="6272" spans="1:8">
      <c r="A6272">
        <v>6943</v>
      </c>
      <c r="B6272" t="s">
        <v>575</v>
      </c>
      <c r="C6272">
        <v>122</v>
      </c>
      <c r="D6272" t="s">
        <v>1178</v>
      </c>
      <c r="E6272">
        <v>1221</v>
      </c>
      <c r="F6272" s="48" t="str">
        <f t="shared" si="97"/>
        <v>Tỉnh Long AnThành phố Tân AnPhường 5</v>
      </c>
      <c r="G6272" t="s">
        <v>4648</v>
      </c>
      <c r="H6272">
        <v>9298</v>
      </c>
    </row>
    <row r="6273" spans="1:8">
      <c r="A6273">
        <v>6944</v>
      </c>
      <c r="B6273" t="s">
        <v>575</v>
      </c>
      <c r="C6273">
        <v>122</v>
      </c>
      <c r="D6273" t="s">
        <v>1178</v>
      </c>
      <c r="E6273">
        <v>1221</v>
      </c>
      <c r="F6273" s="48" t="str">
        <f t="shared" si="97"/>
        <v>Tỉnh Long AnThành phố Tân AnPhường 1</v>
      </c>
      <c r="G6273" t="s">
        <v>3928</v>
      </c>
      <c r="H6273">
        <v>9299</v>
      </c>
    </row>
    <row r="6274" spans="1:8">
      <c r="A6274">
        <v>6945</v>
      </c>
      <c r="B6274" t="s">
        <v>575</v>
      </c>
      <c r="C6274">
        <v>122</v>
      </c>
      <c r="D6274" t="s">
        <v>1178</v>
      </c>
      <c r="E6274">
        <v>1221</v>
      </c>
      <c r="F6274" s="48" t="str">
        <f t="shared" ref="F6274:F6337" si="98">B6274&amp;D6274&amp;G6274</f>
        <v>Tỉnh Long AnThành phố Tân AnXã Lợi Bình Nhơn</v>
      </c>
      <c r="G6274" t="s">
        <v>8416</v>
      </c>
      <c r="H6274">
        <v>9300</v>
      </c>
    </row>
    <row r="6275" spans="1:8">
      <c r="A6275">
        <v>6946</v>
      </c>
      <c r="B6275" t="s">
        <v>575</v>
      </c>
      <c r="C6275">
        <v>122</v>
      </c>
      <c r="D6275" t="s">
        <v>1178</v>
      </c>
      <c r="E6275">
        <v>1221</v>
      </c>
      <c r="F6275" s="48" t="str">
        <f t="shared" si="98"/>
        <v>Tỉnh Long AnThành phố Tân AnXã Nhơn Thạnh Trung</v>
      </c>
      <c r="G6275" t="s">
        <v>8417</v>
      </c>
      <c r="H6275">
        <v>9301</v>
      </c>
    </row>
    <row r="6276" spans="1:8">
      <c r="A6276">
        <v>6947</v>
      </c>
      <c r="B6276" t="s">
        <v>575</v>
      </c>
      <c r="C6276">
        <v>122</v>
      </c>
      <c r="D6276" t="s">
        <v>1178</v>
      </c>
      <c r="E6276">
        <v>1221</v>
      </c>
      <c r="F6276" s="48" t="str">
        <f t="shared" si="98"/>
        <v>Tỉnh Long AnThành phố Tân AnPhường 6</v>
      </c>
      <c r="G6276" t="s">
        <v>3924</v>
      </c>
      <c r="H6276">
        <v>9302</v>
      </c>
    </row>
    <row r="6277" spans="1:8">
      <c r="A6277">
        <v>6948</v>
      </c>
      <c r="B6277" t="s">
        <v>575</v>
      </c>
      <c r="C6277">
        <v>122</v>
      </c>
      <c r="D6277" t="s">
        <v>1178</v>
      </c>
      <c r="E6277">
        <v>1221</v>
      </c>
      <c r="F6277" s="48" t="str">
        <f t="shared" si="98"/>
        <v>Tỉnh Long AnThành phố Tân AnXã Bình Tâm</v>
      </c>
      <c r="G6277" t="s">
        <v>8418</v>
      </c>
      <c r="H6277">
        <v>9303</v>
      </c>
    </row>
    <row r="6278" spans="1:8">
      <c r="A6278">
        <v>6949</v>
      </c>
      <c r="B6278" t="s">
        <v>575</v>
      </c>
      <c r="C6278">
        <v>122</v>
      </c>
      <c r="D6278" t="s">
        <v>1181</v>
      </c>
      <c r="E6278">
        <v>1224</v>
      </c>
      <c r="F6278" s="48" t="str">
        <f t="shared" si="98"/>
        <v>Tỉnh Long AnHuyện Mộc HóaXã Thạnh Trị</v>
      </c>
      <c r="G6278" t="s">
        <v>1653</v>
      </c>
      <c r="H6278">
        <v>9304</v>
      </c>
    </row>
    <row r="6279" spans="1:8">
      <c r="A6279">
        <v>6950</v>
      </c>
      <c r="B6279" t="s">
        <v>575</v>
      </c>
      <c r="C6279">
        <v>122</v>
      </c>
      <c r="D6279" t="s">
        <v>1181</v>
      </c>
      <c r="E6279">
        <v>1224</v>
      </c>
      <c r="F6279" s="48" t="str">
        <f t="shared" si="98"/>
        <v>Tỉnh Long AnHuyện Mộc HóaXã Bình Hiệp</v>
      </c>
      <c r="G6279" t="s">
        <v>6955</v>
      </c>
      <c r="H6279">
        <v>9305</v>
      </c>
    </row>
    <row r="6280" spans="1:8">
      <c r="A6280">
        <v>6951</v>
      </c>
      <c r="B6280" t="s">
        <v>575</v>
      </c>
      <c r="C6280">
        <v>122</v>
      </c>
      <c r="D6280" t="s">
        <v>1181</v>
      </c>
      <c r="E6280">
        <v>1224</v>
      </c>
      <c r="F6280" s="48" t="str">
        <f t="shared" si="98"/>
        <v>Tỉnh Long AnHuyện Mộc HóaXã Bình Tân</v>
      </c>
      <c r="G6280" t="s">
        <v>1651</v>
      </c>
      <c r="H6280">
        <v>9306</v>
      </c>
    </row>
    <row r="6281" spans="1:8">
      <c r="A6281">
        <v>6952</v>
      </c>
      <c r="B6281" t="s">
        <v>575</v>
      </c>
      <c r="C6281">
        <v>122</v>
      </c>
      <c r="D6281" t="s">
        <v>1181</v>
      </c>
      <c r="E6281">
        <v>1224</v>
      </c>
      <c r="F6281" s="48" t="str">
        <f t="shared" si="98"/>
        <v>Tỉnh Long AnHuyện Mộc HóaXã Bình Hòa Trung</v>
      </c>
      <c r="G6281" t="s">
        <v>8419</v>
      </c>
      <c r="H6281">
        <v>9307</v>
      </c>
    </row>
    <row r="6282" spans="1:8">
      <c r="A6282">
        <v>6953</v>
      </c>
      <c r="B6282" t="s">
        <v>575</v>
      </c>
      <c r="C6282">
        <v>122</v>
      </c>
      <c r="D6282" t="s">
        <v>1181</v>
      </c>
      <c r="E6282">
        <v>1224</v>
      </c>
      <c r="F6282" s="48" t="str">
        <f t="shared" si="98"/>
        <v>Tỉnh Long AnHuyện Mộc HóaXã Thạnh Hưng</v>
      </c>
      <c r="G6282" t="s">
        <v>8420</v>
      </c>
      <c r="H6282">
        <v>9308</v>
      </c>
    </row>
    <row r="6283" spans="1:8">
      <c r="A6283">
        <v>6954</v>
      </c>
      <c r="B6283" t="s">
        <v>575</v>
      </c>
      <c r="C6283">
        <v>122</v>
      </c>
      <c r="D6283" t="s">
        <v>1181</v>
      </c>
      <c r="E6283">
        <v>1224</v>
      </c>
      <c r="F6283" s="48" t="str">
        <f t="shared" si="98"/>
        <v>Tỉnh Long AnHuyện Mộc HóaXã Tân Thành</v>
      </c>
      <c r="G6283" t="s">
        <v>2092</v>
      </c>
      <c r="H6283">
        <v>9309</v>
      </c>
    </row>
    <row r="6284" spans="1:8">
      <c r="A6284">
        <v>6955</v>
      </c>
      <c r="B6284" t="s">
        <v>575</v>
      </c>
      <c r="C6284">
        <v>122</v>
      </c>
      <c r="D6284" t="s">
        <v>1181</v>
      </c>
      <c r="E6284">
        <v>1224</v>
      </c>
      <c r="F6284" s="48" t="str">
        <f t="shared" si="98"/>
        <v>Tỉnh Long AnHuyện Mộc HóaThị trấn Mộc Hóa</v>
      </c>
      <c r="G6284" t="s">
        <v>8421</v>
      </c>
      <c r="H6284">
        <v>9310</v>
      </c>
    </row>
    <row r="6285" spans="1:8">
      <c r="A6285">
        <v>6956</v>
      </c>
      <c r="B6285" t="s">
        <v>575</v>
      </c>
      <c r="C6285">
        <v>122</v>
      </c>
      <c r="D6285" t="s">
        <v>1181</v>
      </c>
      <c r="E6285">
        <v>1224</v>
      </c>
      <c r="F6285" s="48" t="str">
        <f t="shared" si="98"/>
        <v>Tỉnh Long AnHuyện Mộc HóaXã Bình Phong Thạnh</v>
      </c>
      <c r="G6285" t="s">
        <v>8422</v>
      </c>
      <c r="H6285">
        <v>9311</v>
      </c>
    </row>
    <row r="6286" spans="1:8">
      <c r="A6286">
        <v>6957</v>
      </c>
      <c r="B6286" t="s">
        <v>575</v>
      </c>
      <c r="C6286">
        <v>122</v>
      </c>
      <c r="D6286" t="s">
        <v>1181</v>
      </c>
      <c r="E6286">
        <v>1224</v>
      </c>
      <c r="F6286" s="48" t="str">
        <f t="shared" si="98"/>
        <v>Tỉnh Long AnHuyện Mộc HóaXã Tân Lập</v>
      </c>
      <c r="G6286" t="s">
        <v>1699</v>
      </c>
      <c r="H6286">
        <v>9312</v>
      </c>
    </row>
    <row r="6287" spans="1:8">
      <c r="A6287">
        <v>6958</v>
      </c>
      <c r="B6287" t="s">
        <v>575</v>
      </c>
      <c r="C6287">
        <v>122</v>
      </c>
      <c r="D6287" t="s">
        <v>1181</v>
      </c>
      <c r="E6287">
        <v>1224</v>
      </c>
      <c r="F6287" s="48" t="str">
        <f t="shared" si="98"/>
        <v>Tỉnh Long AnHuyện Mộc HóaXã Bình Hòa Tây</v>
      </c>
      <c r="G6287" t="s">
        <v>8423</v>
      </c>
      <c r="H6287">
        <v>9313</v>
      </c>
    </row>
    <row r="6288" spans="1:8">
      <c r="A6288">
        <v>6959</v>
      </c>
      <c r="B6288" t="s">
        <v>575</v>
      </c>
      <c r="C6288">
        <v>122</v>
      </c>
      <c r="D6288" t="s">
        <v>1181</v>
      </c>
      <c r="E6288">
        <v>1224</v>
      </c>
      <c r="F6288" s="48" t="str">
        <f t="shared" si="98"/>
        <v>Tỉnh Long AnHuyện Mộc HóaXã Bình Thạnh</v>
      </c>
      <c r="G6288" t="s">
        <v>3886</v>
      </c>
      <c r="H6288">
        <v>9314</v>
      </c>
    </row>
    <row r="6289" spans="1:8">
      <c r="A6289">
        <v>6960</v>
      </c>
      <c r="B6289" t="s">
        <v>575</v>
      </c>
      <c r="C6289">
        <v>122</v>
      </c>
      <c r="D6289" t="s">
        <v>1181</v>
      </c>
      <c r="E6289">
        <v>1224</v>
      </c>
      <c r="F6289" s="48" t="str">
        <f t="shared" si="98"/>
        <v>Tỉnh Long AnHuyện Mộc HóaXã Tuyên Thạnh</v>
      </c>
      <c r="G6289" t="s">
        <v>8424</v>
      </c>
      <c r="H6289">
        <v>9315</v>
      </c>
    </row>
    <row r="6290" spans="1:8">
      <c r="A6290">
        <v>6961</v>
      </c>
      <c r="B6290" t="s">
        <v>575</v>
      </c>
      <c r="C6290">
        <v>122</v>
      </c>
      <c r="D6290" t="s">
        <v>1181</v>
      </c>
      <c r="E6290">
        <v>1224</v>
      </c>
      <c r="F6290" s="48" t="str">
        <f t="shared" si="98"/>
        <v>Tỉnh Long AnHuyện Mộc HóaXã Bình Hòa Đông</v>
      </c>
      <c r="G6290" t="s">
        <v>8425</v>
      </c>
      <c r="H6290">
        <v>9316</v>
      </c>
    </row>
    <row r="6291" spans="1:8">
      <c r="A6291">
        <v>6962</v>
      </c>
      <c r="B6291" t="s">
        <v>575</v>
      </c>
      <c r="C6291">
        <v>122</v>
      </c>
      <c r="D6291" t="s">
        <v>1182</v>
      </c>
      <c r="E6291">
        <v>1225</v>
      </c>
      <c r="F6291" s="48" t="str">
        <f t="shared" si="98"/>
        <v>Tỉnh Long AnHuyện Tân ThạnhXã Nhơn Hòa Lập</v>
      </c>
      <c r="G6291" t="s">
        <v>8426</v>
      </c>
      <c r="H6291">
        <v>9317</v>
      </c>
    </row>
    <row r="6292" spans="1:8">
      <c r="A6292">
        <v>6963</v>
      </c>
      <c r="B6292" t="s">
        <v>575</v>
      </c>
      <c r="C6292">
        <v>122</v>
      </c>
      <c r="D6292" t="s">
        <v>1182</v>
      </c>
      <c r="E6292">
        <v>1225</v>
      </c>
      <c r="F6292" s="48" t="str">
        <f t="shared" si="98"/>
        <v>Tỉnh Long AnHuyện Tân ThạnhXã Bắc Hòa</v>
      </c>
      <c r="G6292" t="s">
        <v>8427</v>
      </c>
      <c r="H6292">
        <v>9318</v>
      </c>
    </row>
    <row r="6293" spans="1:8">
      <c r="A6293">
        <v>6964</v>
      </c>
      <c r="B6293" t="s">
        <v>575</v>
      </c>
      <c r="C6293">
        <v>122</v>
      </c>
      <c r="D6293" t="s">
        <v>1182</v>
      </c>
      <c r="E6293">
        <v>1225</v>
      </c>
      <c r="F6293" s="48" t="str">
        <f t="shared" si="98"/>
        <v>Tỉnh Long AnHuyện Tân ThạnhXã Nhơn Hoà</v>
      </c>
      <c r="G6293" t="s">
        <v>8428</v>
      </c>
      <c r="H6293">
        <v>9319</v>
      </c>
    </row>
    <row r="6294" spans="1:8">
      <c r="A6294">
        <v>7095</v>
      </c>
      <c r="B6294" t="s">
        <v>575</v>
      </c>
      <c r="C6294">
        <v>122</v>
      </c>
      <c r="D6294" t="s">
        <v>1182</v>
      </c>
      <c r="E6294">
        <v>1225</v>
      </c>
      <c r="F6294" s="48" t="str">
        <f t="shared" si="98"/>
        <v>Tỉnh Long AnHuyện Tân ThạnhXã Tân Bình</v>
      </c>
      <c r="G6294" t="s">
        <v>2569</v>
      </c>
      <c r="H6294">
        <v>9320</v>
      </c>
    </row>
    <row r="6295" spans="1:8">
      <c r="A6295">
        <v>7096</v>
      </c>
      <c r="B6295" t="s">
        <v>575</v>
      </c>
      <c r="C6295">
        <v>122</v>
      </c>
      <c r="D6295" t="s">
        <v>1182</v>
      </c>
      <c r="E6295">
        <v>1225</v>
      </c>
      <c r="F6295" s="48" t="str">
        <f t="shared" si="98"/>
        <v>Tỉnh Long AnHuyện Tân ThạnhXã Hậu Thạnh Đông</v>
      </c>
      <c r="G6295" t="s">
        <v>8429</v>
      </c>
      <c r="H6295">
        <v>9321</v>
      </c>
    </row>
    <row r="6296" spans="1:8">
      <c r="A6296">
        <v>7097</v>
      </c>
      <c r="B6296" t="s">
        <v>575</v>
      </c>
      <c r="C6296">
        <v>122</v>
      </c>
      <c r="D6296" t="s">
        <v>1182</v>
      </c>
      <c r="E6296">
        <v>1225</v>
      </c>
      <c r="F6296" s="48" t="str">
        <f t="shared" si="98"/>
        <v>Tỉnh Long AnHuyện Tân ThạnhXã Tân Ninh</v>
      </c>
      <c r="G6296" t="s">
        <v>5218</v>
      </c>
      <c r="H6296">
        <v>9322</v>
      </c>
    </row>
    <row r="6297" spans="1:8">
      <c r="A6297">
        <v>7098</v>
      </c>
      <c r="B6297" t="s">
        <v>575</v>
      </c>
      <c r="C6297">
        <v>122</v>
      </c>
      <c r="D6297" t="s">
        <v>1182</v>
      </c>
      <c r="E6297">
        <v>1225</v>
      </c>
      <c r="F6297" s="48" t="str">
        <f t="shared" si="98"/>
        <v>Tỉnh Long AnHuyện Tân ThạnhXã Tân Hòa</v>
      </c>
      <c r="G6297" t="s">
        <v>2214</v>
      </c>
      <c r="H6297">
        <v>9323</v>
      </c>
    </row>
    <row r="6298" spans="1:8">
      <c r="A6298">
        <v>7099</v>
      </c>
      <c r="B6298" t="s">
        <v>575</v>
      </c>
      <c r="C6298">
        <v>122</v>
      </c>
      <c r="D6298" t="s">
        <v>1182</v>
      </c>
      <c r="E6298">
        <v>1225</v>
      </c>
      <c r="F6298" s="48" t="str">
        <f t="shared" si="98"/>
        <v>Tỉnh Long AnHuyện Tân ThạnhXã Hậu Thạnh Tây</v>
      </c>
      <c r="G6298" t="s">
        <v>8430</v>
      </c>
      <c r="H6298">
        <v>9324</v>
      </c>
    </row>
    <row r="6299" spans="1:8">
      <c r="A6299">
        <v>7100</v>
      </c>
      <c r="B6299" t="s">
        <v>575</v>
      </c>
      <c r="C6299">
        <v>122</v>
      </c>
      <c r="D6299" t="s">
        <v>1182</v>
      </c>
      <c r="E6299">
        <v>1225</v>
      </c>
      <c r="F6299" s="48" t="str">
        <f t="shared" si="98"/>
        <v>Tỉnh Long AnHuyện Tân ThạnhXã Tân Lập</v>
      </c>
      <c r="G6299" t="s">
        <v>1699</v>
      </c>
      <c r="H6299">
        <v>9325</v>
      </c>
    </row>
    <row r="6300" spans="1:8">
      <c r="A6300">
        <v>7101</v>
      </c>
      <c r="B6300" t="s">
        <v>575</v>
      </c>
      <c r="C6300">
        <v>122</v>
      </c>
      <c r="D6300" t="s">
        <v>1182</v>
      </c>
      <c r="E6300">
        <v>1225</v>
      </c>
      <c r="F6300" s="48" t="str">
        <f t="shared" si="98"/>
        <v>Tỉnh Long AnHuyện Tân ThạnhXã Kiến Bình</v>
      </c>
      <c r="G6300" t="s">
        <v>8431</v>
      </c>
      <c r="H6300">
        <v>9326</v>
      </c>
    </row>
    <row r="6301" spans="1:8">
      <c r="A6301">
        <v>7102</v>
      </c>
      <c r="B6301" t="s">
        <v>575</v>
      </c>
      <c r="C6301">
        <v>122</v>
      </c>
      <c r="D6301" t="s">
        <v>1182</v>
      </c>
      <c r="E6301">
        <v>1225</v>
      </c>
      <c r="F6301" s="48" t="str">
        <f t="shared" si="98"/>
        <v>Tỉnh Long AnHuyện Tân ThạnhThị trấn Tân Thạnh</v>
      </c>
      <c r="G6301" t="s">
        <v>8432</v>
      </c>
      <c r="H6301">
        <v>9327</v>
      </c>
    </row>
    <row r="6302" spans="1:8">
      <c r="A6302">
        <v>7103</v>
      </c>
      <c r="B6302" t="s">
        <v>575</v>
      </c>
      <c r="C6302">
        <v>122</v>
      </c>
      <c r="D6302" t="s">
        <v>1182</v>
      </c>
      <c r="E6302">
        <v>1225</v>
      </c>
      <c r="F6302" s="48" t="str">
        <f t="shared" si="98"/>
        <v>Tỉnh Long AnHuyện Tân ThạnhXã Tân Thành</v>
      </c>
      <c r="G6302" t="s">
        <v>2092</v>
      </c>
      <c r="H6302">
        <v>9328</v>
      </c>
    </row>
    <row r="6303" spans="1:8">
      <c r="A6303">
        <v>7104</v>
      </c>
      <c r="B6303" t="s">
        <v>575</v>
      </c>
      <c r="C6303">
        <v>122</v>
      </c>
      <c r="D6303" t="s">
        <v>1182</v>
      </c>
      <c r="E6303">
        <v>1225</v>
      </c>
      <c r="F6303" s="48" t="str">
        <f t="shared" si="98"/>
        <v>Tỉnh Long AnHuyện Tân ThạnhXã Nhơn Ninh</v>
      </c>
      <c r="G6303" t="s">
        <v>8433</v>
      </c>
      <c r="H6303">
        <v>9329</v>
      </c>
    </row>
    <row r="6304" spans="1:8">
      <c r="A6304">
        <v>7105</v>
      </c>
      <c r="B6304" t="s">
        <v>575</v>
      </c>
      <c r="C6304">
        <v>122</v>
      </c>
      <c r="D6304" t="s">
        <v>1183</v>
      </c>
      <c r="E6304">
        <v>1226</v>
      </c>
      <c r="F6304" s="48" t="str">
        <f t="shared" si="98"/>
        <v>Tỉnh Long AnHuyện Thạnh HóaXã Thạnh Phú</v>
      </c>
      <c r="G6304" t="s">
        <v>2013</v>
      </c>
      <c r="H6304">
        <v>9330</v>
      </c>
    </row>
    <row r="6305" spans="1:8">
      <c r="A6305">
        <v>7106</v>
      </c>
      <c r="B6305" t="s">
        <v>575</v>
      </c>
      <c r="C6305">
        <v>122</v>
      </c>
      <c r="D6305" t="s">
        <v>1183</v>
      </c>
      <c r="E6305">
        <v>1226</v>
      </c>
      <c r="F6305" s="48" t="str">
        <f t="shared" si="98"/>
        <v>Tỉnh Long AnHuyện Thạnh HóaXã Thủy Tây</v>
      </c>
      <c r="G6305" t="s">
        <v>8434</v>
      </c>
      <c r="H6305">
        <v>9331</v>
      </c>
    </row>
    <row r="6306" spans="1:8">
      <c r="A6306">
        <v>7107</v>
      </c>
      <c r="B6306" t="s">
        <v>575</v>
      </c>
      <c r="C6306">
        <v>122</v>
      </c>
      <c r="D6306" t="s">
        <v>1183</v>
      </c>
      <c r="E6306">
        <v>1226</v>
      </c>
      <c r="F6306" s="48" t="str">
        <f t="shared" si="98"/>
        <v>Tỉnh Long AnHuyện Thạnh HóaXã Thuận Bình</v>
      </c>
      <c r="G6306" t="s">
        <v>8435</v>
      </c>
      <c r="H6306">
        <v>9332</v>
      </c>
    </row>
    <row r="6307" spans="1:8">
      <c r="A6307">
        <v>7108</v>
      </c>
      <c r="B6307" t="s">
        <v>575</v>
      </c>
      <c r="C6307">
        <v>122</v>
      </c>
      <c r="D6307" t="s">
        <v>1183</v>
      </c>
      <c r="E6307">
        <v>1226</v>
      </c>
      <c r="F6307" s="48" t="str">
        <f t="shared" si="98"/>
        <v>Tỉnh Long AnHuyện Thạnh HóaXã Tân Tây</v>
      </c>
      <c r="G6307" t="s">
        <v>7105</v>
      </c>
      <c r="H6307">
        <v>9333</v>
      </c>
    </row>
    <row r="6308" spans="1:8">
      <c r="A6308">
        <v>7109</v>
      </c>
      <c r="B6308" t="s">
        <v>575</v>
      </c>
      <c r="C6308">
        <v>122</v>
      </c>
      <c r="D6308" t="s">
        <v>1183</v>
      </c>
      <c r="E6308">
        <v>1226</v>
      </c>
      <c r="F6308" s="48" t="str">
        <f t="shared" si="98"/>
        <v>Tỉnh Long AnHuyện Thạnh HóaXã Tân Đông</v>
      </c>
      <c r="G6308" t="s">
        <v>7110</v>
      </c>
      <c r="H6308">
        <v>9334</v>
      </c>
    </row>
    <row r="6309" spans="1:8">
      <c r="A6309">
        <v>7110</v>
      </c>
      <c r="B6309" t="s">
        <v>575</v>
      </c>
      <c r="C6309">
        <v>122</v>
      </c>
      <c r="D6309" t="s">
        <v>1183</v>
      </c>
      <c r="E6309">
        <v>1226</v>
      </c>
      <c r="F6309" s="48" t="str">
        <f t="shared" si="98"/>
        <v>Tỉnh Long AnHuyện Thạnh HóaThị trấn Thạnh Hóa</v>
      </c>
      <c r="G6309" t="s">
        <v>8436</v>
      </c>
      <c r="H6309">
        <v>9335</v>
      </c>
    </row>
    <row r="6310" spans="1:8">
      <c r="A6310">
        <v>7111</v>
      </c>
      <c r="B6310" t="s">
        <v>575</v>
      </c>
      <c r="C6310">
        <v>122</v>
      </c>
      <c r="D6310" t="s">
        <v>1183</v>
      </c>
      <c r="E6310">
        <v>1226</v>
      </c>
      <c r="F6310" s="48" t="str">
        <f t="shared" si="98"/>
        <v>Tỉnh Long AnHuyện Thạnh HóaXã Tân Hiệp</v>
      </c>
      <c r="G6310" t="s">
        <v>3793</v>
      </c>
      <c r="H6310">
        <v>9336</v>
      </c>
    </row>
    <row r="6311" spans="1:8">
      <c r="A6311">
        <v>7112</v>
      </c>
      <c r="B6311" t="s">
        <v>575</v>
      </c>
      <c r="C6311">
        <v>122</v>
      </c>
      <c r="D6311" t="s">
        <v>1183</v>
      </c>
      <c r="E6311">
        <v>1226</v>
      </c>
      <c r="F6311" s="48" t="str">
        <f t="shared" si="98"/>
        <v>Tỉnh Long AnHuyện Thạnh HóaXã Thủy Đông</v>
      </c>
      <c r="G6311" t="s">
        <v>8437</v>
      </c>
      <c r="H6311">
        <v>9337</v>
      </c>
    </row>
    <row r="6312" spans="1:8">
      <c r="A6312">
        <v>7113</v>
      </c>
      <c r="B6312" t="s">
        <v>575</v>
      </c>
      <c r="C6312">
        <v>122</v>
      </c>
      <c r="D6312" t="s">
        <v>1183</v>
      </c>
      <c r="E6312">
        <v>1226</v>
      </c>
      <c r="F6312" s="48" t="str">
        <f t="shared" si="98"/>
        <v>Tỉnh Long AnHuyện Thạnh HóaXã Thạnh Phước</v>
      </c>
      <c r="G6312" t="s">
        <v>8438</v>
      </c>
      <c r="H6312">
        <v>9338</v>
      </c>
    </row>
    <row r="6313" spans="1:8">
      <c r="A6313">
        <v>7114</v>
      </c>
      <c r="B6313" t="s">
        <v>575</v>
      </c>
      <c r="C6313">
        <v>122</v>
      </c>
      <c r="D6313" t="s">
        <v>1183</v>
      </c>
      <c r="E6313">
        <v>1226</v>
      </c>
      <c r="F6313" s="48" t="str">
        <f t="shared" si="98"/>
        <v>Tỉnh Long AnHuyện Thạnh HóaXã Thuận Nghĩa Hòa</v>
      </c>
      <c r="G6313" t="s">
        <v>8439</v>
      </c>
      <c r="H6313">
        <v>9339</v>
      </c>
    </row>
    <row r="6314" spans="1:8">
      <c r="A6314">
        <v>7115</v>
      </c>
      <c r="B6314" t="s">
        <v>575</v>
      </c>
      <c r="C6314">
        <v>122</v>
      </c>
      <c r="D6314" t="s">
        <v>1183</v>
      </c>
      <c r="E6314">
        <v>1226</v>
      </c>
      <c r="F6314" s="48" t="str">
        <f t="shared" si="98"/>
        <v>Tỉnh Long AnHuyện Thạnh HóaXã Thạnh An</v>
      </c>
      <c r="G6314" t="s">
        <v>2038</v>
      </c>
      <c r="H6314">
        <v>9340</v>
      </c>
    </row>
    <row r="6315" spans="1:8">
      <c r="A6315">
        <v>7116</v>
      </c>
      <c r="B6315" t="s">
        <v>575</v>
      </c>
      <c r="C6315">
        <v>122</v>
      </c>
      <c r="D6315" t="s">
        <v>1179</v>
      </c>
      <c r="E6315">
        <v>1222</v>
      </c>
      <c r="F6315" s="48" t="str">
        <f t="shared" si="98"/>
        <v>Tỉnh Long AnHuyện Tân HưngThị trấn Tân Hưng</v>
      </c>
      <c r="G6315" t="s">
        <v>8440</v>
      </c>
      <c r="H6315">
        <v>9341</v>
      </c>
    </row>
    <row r="6316" spans="1:8">
      <c r="A6316">
        <v>7117</v>
      </c>
      <c r="B6316" t="s">
        <v>575</v>
      </c>
      <c r="C6316">
        <v>122</v>
      </c>
      <c r="D6316" t="s">
        <v>1179</v>
      </c>
      <c r="E6316">
        <v>1222</v>
      </c>
      <c r="F6316" s="48" t="str">
        <f t="shared" si="98"/>
        <v>Tỉnh Long AnHuyện Tân HưngXã Hưng Điền B</v>
      </c>
      <c r="G6316" t="s">
        <v>8441</v>
      </c>
      <c r="H6316">
        <v>9342</v>
      </c>
    </row>
    <row r="6317" spans="1:8">
      <c r="A6317">
        <v>7118</v>
      </c>
      <c r="B6317" t="s">
        <v>575</v>
      </c>
      <c r="C6317">
        <v>122</v>
      </c>
      <c r="D6317" t="s">
        <v>1179</v>
      </c>
      <c r="E6317">
        <v>1222</v>
      </c>
      <c r="F6317" s="48" t="str">
        <f t="shared" si="98"/>
        <v>Tỉnh Long AnHuyện Tân HưngXã Hưng Thạnh</v>
      </c>
      <c r="G6317" t="s">
        <v>7121</v>
      </c>
      <c r="H6317">
        <v>9343</v>
      </c>
    </row>
    <row r="6318" spans="1:8">
      <c r="A6318">
        <v>7119</v>
      </c>
      <c r="B6318" t="s">
        <v>575</v>
      </c>
      <c r="C6318">
        <v>122</v>
      </c>
      <c r="D6318" t="s">
        <v>1179</v>
      </c>
      <c r="E6318">
        <v>1222</v>
      </c>
      <c r="F6318" s="48" t="str">
        <f t="shared" si="98"/>
        <v>Tỉnh Long AnHuyện Tân HưngXã Hưng Điền</v>
      </c>
      <c r="G6318" t="s">
        <v>8442</v>
      </c>
      <c r="H6318">
        <v>9344</v>
      </c>
    </row>
    <row r="6319" spans="1:8">
      <c r="A6319">
        <v>7120</v>
      </c>
      <c r="B6319" t="s">
        <v>575</v>
      </c>
      <c r="C6319">
        <v>122</v>
      </c>
      <c r="D6319" t="s">
        <v>1179</v>
      </c>
      <c r="E6319">
        <v>1222</v>
      </c>
      <c r="F6319" s="48" t="str">
        <f t="shared" si="98"/>
        <v>Tỉnh Long AnHuyện Tân HưngXã Thạnh Hưng</v>
      </c>
      <c r="G6319" t="s">
        <v>8420</v>
      </c>
      <c r="H6319">
        <v>9345</v>
      </c>
    </row>
    <row r="6320" spans="1:8">
      <c r="A6320">
        <v>7121</v>
      </c>
      <c r="B6320" t="s">
        <v>575</v>
      </c>
      <c r="C6320">
        <v>122</v>
      </c>
      <c r="D6320" t="s">
        <v>1179</v>
      </c>
      <c r="E6320">
        <v>1222</v>
      </c>
      <c r="F6320" s="48" t="str">
        <f t="shared" si="98"/>
        <v>Tỉnh Long AnHuyện Tân HưngXã Vĩnh Bửu</v>
      </c>
      <c r="G6320" t="s">
        <v>8443</v>
      </c>
      <c r="H6320">
        <v>9346</v>
      </c>
    </row>
    <row r="6321" spans="1:8">
      <c r="A6321">
        <v>7122</v>
      </c>
      <c r="B6321" t="s">
        <v>575</v>
      </c>
      <c r="C6321">
        <v>122</v>
      </c>
      <c r="D6321" t="s">
        <v>1179</v>
      </c>
      <c r="E6321">
        <v>1222</v>
      </c>
      <c r="F6321" s="48" t="str">
        <f t="shared" si="98"/>
        <v>Tỉnh Long AnHuyện Tân HưngXã Vĩnh Châu A</v>
      </c>
      <c r="G6321" t="s">
        <v>8444</v>
      </c>
      <c r="H6321">
        <v>9347</v>
      </c>
    </row>
    <row r="6322" spans="1:8">
      <c r="A6322">
        <v>7123</v>
      </c>
      <c r="B6322" t="s">
        <v>575</v>
      </c>
      <c r="C6322">
        <v>122</v>
      </c>
      <c r="D6322" t="s">
        <v>1179</v>
      </c>
      <c r="E6322">
        <v>1222</v>
      </c>
      <c r="F6322" s="48" t="str">
        <f t="shared" si="98"/>
        <v>Tỉnh Long AnHuyện Tân HưngXã Hưng Hà</v>
      </c>
      <c r="G6322" t="s">
        <v>8445</v>
      </c>
      <c r="H6322">
        <v>9348</v>
      </c>
    </row>
    <row r="6323" spans="1:8">
      <c r="A6323">
        <v>7124</v>
      </c>
      <c r="B6323" t="s">
        <v>575</v>
      </c>
      <c r="C6323">
        <v>122</v>
      </c>
      <c r="D6323" t="s">
        <v>1179</v>
      </c>
      <c r="E6323">
        <v>1222</v>
      </c>
      <c r="F6323" s="48" t="str">
        <f t="shared" si="98"/>
        <v>Tỉnh Long AnHuyện Tân HưngXã Vĩnh Châu B</v>
      </c>
      <c r="G6323" t="s">
        <v>8446</v>
      </c>
      <c r="H6323">
        <v>9349</v>
      </c>
    </row>
    <row r="6324" spans="1:8">
      <c r="A6324">
        <v>7125</v>
      </c>
      <c r="B6324" t="s">
        <v>575</v>
      </c>
      <c r="C6324">
        <v>122</v>
      </c>
      <c r="D6324" t="s">
        <v>1179</v>
      </c>
      <c r="E6324">
        <v>1222</v>
      </c>
      <c r="F6324" s="48" t="str">
        <f t="shared" si="98"/>
        <v>Tỉnh Long AnHuyện Tân HưngXã Vĩnh Lợi</v>
      </c>
      <c r="G6324" t="s">
        <v>3740</v>
      </c>
      <c r="H6324">
        <v>9350</v>
      </c>
    </row>
    <row r="6325" spans="1:8">
      <c r="A6325">
        <v>7126</v>
      </c>
      <c r="B6325" t="s">
        <v>575</v>
      </c>
      <c r="C6325">
        <v>122</v>
      </c>
      <c r="D6325" t="s">
        <v>1179</v>
      </c>
      <c r="E6325">
        <v>1222</v>
      </c>
      <c r="F6325" s="48" t="str">
        <f t="shared" si="98"/>
        <v>Tỉnh Long AnHuyện Tân HưngXã Vĩnh Thạnh</v>
      </c>
      <c r="G6325" t="s">
        <v>1830</v>
      </c>
      <c r="H6325">
        <v>9351</v>
      </c>
    </row>
    <row r="6326" spans="1:8">
      <c r="A6326">
        <v>7127</v>
      </c>
      <c r="B6326" t="s">
        <v>575</v>
      </c>
      <c r="C6326">
        <v>122</v>
      </c>
      <c r="D6326" t="s">
        <v>1179</v>
      </c>
      <c r="E6326">
        <v>1222</v>
      </c>
      <c r="F6326" s="48" t="str">
        <f t="shared" si="98"/>
        <v>Tỉnh Long AnHuyện Tân HưngXã Vĩnh Đại</v>
      </c>
      <c r="G6326" t="s">
        <v>8447</v>
      </c>
      <c r="H6326">
        <v>9352</v>
      </c>
    </row>
    <row r="6327" spans="1:8">
      <c r="A6327">
        <v>7128</v>
      </c>
      <c r="B6327" t="s">
        <v>575</v>
      </c>
      <c r="C6327">
        <v>122</v>
      </c>
      <c r="D6327" t="s">
        <v>1184</v>
      </c>
      <c r="E6327">
        <v>1227</v>
      </c>
      <c r="F6327" s="48" t="str">
        <f t="shared" si="98"/>
        <v>Tỉnh Long AnHuyện Đức HuệThị trấn Đông Thành</v>
      </c>
      <c r="G6327" t="s">
        <v>8448</v>
      </c>
      <c r="H6327">
        <v>9353</v>
      </c>
    </row>
    <row r="6328" spans="1:8">
      <c r="A6328">
        <v>7129</v>
      </c>
      <c r="B6328" t="s">
        <v>575</v>
      </c>
      <c r="C6328">
        <v>122</v>
      </c>
      <c r="D6328" t="s">
        <v>1184</v>
      </c>
      <c r="E6328">
        <v>1227</v>
      </c>
      <c r="F6328" s="48" t="str">
        <f t="shared" si="98"/>
        <v>Tỉnh Long AnHuyện Đức HuệXã Mỹ Quý Đông</v>
      </c>
      <c r="G6328" t="s">
        <v>8449</v>
      </c>
      <c r="H6328">
        <v>9354</v>
      </c>
    </row>
    <row r="6329" spans="1:8">
      <c r="A6329">
        <v>7130</v>
      </c>
      <c r="B6329" t="s">
        <v>575</v>
      </c>
      <c r="C6329">
        <v>122</v>
      </c>
      <c r="D6329" t="s">
        <v>1184</v>
      </c>
      <c r="E6329">
        <v>1227</v>
      </c>
      <c r="F6329" s="48" t="str">
        <f t="shared" si="98"/>
        <v>Tỉnh Long AnHuyện Đức HuệXã Mỹ Quý Tây</v>
      </c>
      <c r="G6329" t="s">
        <v>8450</v>
      </c>
      <c r="H6329">
        <v>9355</v>
      </c>
    </row>
    <row r="6330" spans="1:8">
      <c r="A6330">
        <v>7131</v>
      </c>
      <c r="B6330" t="s">
        <v>575</v>
      </c>
      <c r="C6330">
        <v>122</v>
      </c>
      <c r="D6330" t="s">
        <v>1184</v>
      </c>
      <c r="E6330">
        <v>1227</v>
      </c>
      <c r="F6330" s="48" t="str">
        <f t="shared" si="98"/>
        <v>Tỉnh Long AnHuyện Đức HuệXã Bình Hòa Bắc</v>
      </c>
      <c r="G6330" t="s">
        <v>8451</v>
      </c>
      <c r="H6330">
        <v>9356</v>
      </c>
    </row>
    <row r="6331" spans="1:8">
      <c r="A6331">
        <v>7132</v>
      </c>
      <c r="B6331" t="s">
        <v>575</v>
      </c>
      <c r="C6331">
        <v>122</v>
      </c>
      <c r="D6331" t="s">
        <v>1184</v>
      </c>
      <c r="E6331">
        <v>1227</v>
      </c>
      <c r="F6331" s="48" t="str">
        <f t="shared" si="98"/>
        <v>Tỉnh Long AnHuyện Đức HuệXã Bình Hòa Nam</v>
      </c>
      <c r="G6331" t="s">
        <v>8452</v>
      </c>
      <c r="H6331">
        <v>9357</v>
      </c>
    </row>
    <row r="6332" spans="1:8">
      <c r="A6332">
        <v>7133</v>
      </c>
      <c r="B6332" t="s">
        <v>575</v>
      </c>
      <c r="C6332">
        <v>122</v>
      </c>
      <c r="D6332" t="s">
        <v>1184</v>
      </c>
      <c r="E6332">
        <v>1227</v>
      </c>
      <c r="F6332" s="48" t="str">
        <f t="shared" si="98"/>
        <v>Tỉnh Long AnHuyện Đức HuệXã Mỹ Thạnh Bắc</v>
      </c>
      <c r="G6332" t="s">
        <v>8453</v>
      </c>
      <c r="H6332">
        <v>9358</v>
      </c>
    </row>
    <row r="6333" spans="1:8">
      <c r="A6333">
        <v>7134</v>
      </c>
      <c r="B6333" t="s">
        <v>575</v>
      </c>
      <c r="C6333">
        <v>122</v>
      </c>
      <c r="D6333" t="s">
        <v>1184</v>
      </c>
      <c r="E6333">
        <v>1227</v>
      </c>
      <c r="F6333" s="48" t="str">
        <f t="shared" si="98"/>
        <v>Tỉnh Long AnHuyện Đức HuệXã Bình Thành</v>
      </c>
      <c r="G6333" t="s">
        <v>3944</v>
      </c>
      <c r="H6333">
        <v>9359</v>
      </c>
    </row>
    <row r="6334" spans="1:8">
      <c r="A6334">
        <v>7135</v>
      </c>
      <c r="B6334" t="s">
        <v>575</v>
      </c>
      <c r="C6334">
        <v>122</v>
      </c>
      <c r="D6334" t="s">
        <v>1184</v>
      </c>
      <c r="E6334">
        <v>1227</v>
      </c>
      <c r="F6334" s="48" t="str">
        <f t="shared" si="98"/>
        <v>Tỉnh Long AnHuyện Đức HuệXã Mỹ Thạnh Tây</v>
      </c>
      <c r="G6334" t="s">
        <v>8454</v>
      </c>
      <c r="H6334">
        <v>9360</v>
      </c>
    </row>
    <row r="6335" spans="1:8">
      <c r="A6335">
        <v>7136</v>
      </c>
      <c r="B6335" t="s">
        <v>575</v>
      </c>
      <c r="C6335">
        <v>122</v>
      </c>
      <c r="D6335" t="s">
        <v>1184</v>
      </c>
      <c r="E6335">
        <v>1227</v>
      </c>
      <c r="F6335" s="48" t="str">
        <f t="shared" si="98"/>
        <v>Tỉnh Long AnHuyện Đức HuệXã Mỹ Thạnh Đông</v>
      </c>
      <c r="G6335" t="s">
        <v>8455</v>
      </c>
      <c r="H6335">
        <v>9361</v>
      </c>
    </row>
    <row r="6336" spans="1:8">
      <c r="A6336">
        <v>7137</v>
      </c>
      <c r="B6336" t="s">
        <v>575</v>
      </c>
      <c r="C6336">
        <v>122</v>
      </c>
      <c r="D6336" t="s">
        <v>1184</v>
      </c>
      <c r="E6336">
        <v>1227</v>
      </c>
      <c r="F6336" s="48" t="str">
        <f t="shared" si="98"/>
        <v>Tỉnh Long AnHuyện Đức HuệXã Bình Hòa Hưng</v>
      </c>
      <c r="G6336" t="s">
        <v>8456</v>
      </c>
      <c r="H6336">
        <v>9362</v>
      </c>
    </row>
    <row r="6337" spans="1:8">
      <c r="A6337">
        <v>7138</v>
      </c>
      <c r="B6337" t="s">
        <v>575</v>
      </c>
      <c r="C6337">
        <v>122</v>
      </c>
      <c r="D6337" t="s">
        <v>1184</v>
      </c>
      <c r="E6337">
        <v>1227</v>
      </c>
      <c r="F6337" s="48" t="str">
        <f t="shared" si="98"/>
        <v>Tỉnh Long AnHuyện Đức HuệXã Mỹ Bình</v>
      </c>
      <c r="G6337" t="s">
        <v>8457</v>
      </c>
      <c r="H6337">
        <v>9363</v>
      </c>
    </row>
    <row r="6338" spans="1:8">
      <c r="A6338">
        <v>7139</v>
      </c>
      <c r="B6338" t="s">
        <v>575</v>
      </c>
      <c r="C6338">
        <v>122</v>
      </c>
      <c r="D6338" t="s">
        <v>1185</v>
      </c>
      <c r="E6338">
        <v>1228</v>
      </c>
      <c r="F6338" s="48" t="str">
        <f t="shared" ref="F6338:F6401" si="99">B6338&amp;D6338&amp;G6338</f>
        <v>Tỉnh Long AnHuyện Đức HòaThị trấn Đức Hòa</v>
      </c>
      <c r="G6338" t="s">
        <v>8458</v>
      </c>
      <c r="H6338">
        <v>9364</v>
      </c>
    </row>
    <row r="6339" spans="1:8">
      <c r="A6339">
        <v>7140</v>
      </c>
      <c r="B6339" t="s">
        <v>575</v>
      </c>
      <c r="C6339">
        <v>122</v>
      </c>
      <c r="D6339" t="s">
        <v>1185</v>
      </c>
      <c r="E6339">
        <v>1228</v>
      </c>
      <c r="F6339" s="48" t="str">
        <f t="shared" si="99"/>
        <v>Tỉnh Long AnHuyện Đức HòaXã An Ninh Đông</v>
      </c>
      <c r="G6339" t="s">
        <v>6575</v>
      </c>
      <c r="H6339">
        <v>9365</v>
      </c>
    </row>
    <row r="6340" spans="1:8">
      <c r="A6340">
        <v>7141</v>
      </c>
      <c r="B6340" t="s">
        <v>575</v>
      </c>
      <c r="C6340">
        <v>122</v>
      </c>
      <c r="D6340" t="s">
        <v>1185</v>
      </c>
      <c r="E6340">
        <v>1228</v>
      </c>
      <c r="F6340" s="48" t="str">
        <f t="shared" si="99"/>
        <v>Tỉnh Long AnHuyện Đức HòaThị trấn Hậu Nghĩa</v>
      </c>
      <c r="G6340" t="s">
        <v>8459</v>
      </c>
      <c r="H6340">
        <v>9366</v>
      </c>
    </row>
    <row r="6341" spans="1:8">
      <c r="A6341">
        <v>7142</v>
      </c>
      <c r="B6341" t="s">
        <v>575</v>
      </c>
      <c r="C6341">
        <v>122</v>
      </c>
      <c r="D6341" t="s">
        <v>1185</v>
      </c>
      <c r="E6341">
        <v>1228</v>
      </c>
      <c r="F6341" s="48" t="str">
        <f t="shared" si="99"/>
        <v>Tỉnh Long AnHuyện Đức HòaXã Lộc Giang</v>
      </c>
      <c r="G6341" t="s">
        <v>8460</v>
      </c>
      <c r="H6341">
        <v>9367</v>
      </c>
    </row>
    <row r="6342" spans="1:8">
      <c r="A6342">
        <v>7143</v>
      </c>
      <c r="B6342" t="s">
        <v>575</v>
      </c>
      <c r="C6342">
        <v>122</v>
      </c>
      <c r="D6342" t="s">
        <v>1185</v>
      </c>
      <c r="E6342">
        <v>1228</v>
      </c>
      <c r="F6342" s="48" t="str">
        <f t="shared" si="99"/>
        <v>Tỉnh Long AnHuyện Đức HòaThị trấn Hiệp Hòa</v>
      </c>
      <c r="G6342" t="s">
        <v>8461</v>
      </c>
      <c r="H6342">
        <v>9368</v>
      </c>
    </row>
    <row r="6343" spans="1:8">
      <c r="A6343">
        <v>7144</v>
      </c>
      <c r="B6343" t="s">
        <v>575</v>
      </c>
      <c r="C6343">
        <v>122</v>
      </c>
      <c r="D6343" t="s">
        <v>1185</v>
      </c>
      <c r="E6343">
        <v>1228</v>
      </c>
      <c r="F6343" s="48" t="str">
        <f t="shared" si="99"/>
        <v>Tỉnh Long AnHuyện Đức HòaXã Đức Hòa Thượng</v>
      </c>
      <c r="G6343" t="s">
        <v>8462</v>
      </c>
      <c r="H6343">
        <v>9369</v>
      </c>
    </row>
    <row r="6344" spans="1:8">
      <c r="A6344">
        <v>7145</v>
      </c>
      <c r="B6344" t="s">
        <v>575</v>
      </c>
      <c r="C6344">
        <v>122</v>
      </c>
      <c r="D6344" t="s">
        <v>1185</v>
      </c>
      <c r="E6344">
        <v>1228</v>
      </c>
      <c r="F6344" s="48" t="str">
        <f t="shared" si="99"/>
        <v>Tỉnh Long AnHuyện Đức HòaXã Đức Hòa Đông</v>
      </c>
      <c r="G6344" t="s">
        <v>8463</v>
      </c>
      <c r="H6344">
        <v>9370</v>
      </c>
    </row>
    <row r="6345" spans="1:8">
      <c r="A6345">
        <v>7146</v>
      </c>
      <c r="B6345" t="s">
        <v>575</v>
      </c>
      <c r="C6345">
        <v>122</v>
      </c>
      <c r="D6345" t="s">
        <v>1185</v>
      </c>
      <c r="E6345">
        <v>1228</v>
      </c>
      <c r="F6345" s="48" t="str">
        <f t="shared" si="99"/>
        <v>Tỉnh Long AnHuyện Đức HòaXã Hựu Thạnh</v>
      </c>
      <c r="G6345" t="s">
        <v>8464</v>
      </c>
      <c r="H6345">
        <v>9371</v>
      </c>
    </row>
    <row r="6346" spans="1:8">
      <c r="A6346">
        <v>7147</v>
      </c>
      <c r="B6346" t="s">
        <v>575</v>
      </c>
      <c r="C6346">
        <v>122</v>
      </c>
      <c r="D6346" t="s">
        <v>1185</v>
      </c>
      <c r="E6346">
        <v>1228</v>
      </c>
      <c r="F6346" s="48" t="str">
        <f t="shared" si="99"/>
        <v>Tỉnh Long AnHuyện Đức HòaXã An Ninh Tây</v>
      </c>
      <c r="G6346" t="s">
        <v>6573</v>
      </c>
      <c r="H6346">
        <v>9372</v>
      </c>
    </row>
    <row r="6347" spans="1:8">
      <c r="A6347">
        <v>7148</v>
      </c>
      <c r="B6347" t="s">
        <v>575</v>
      </c>
      <c r="C6347">
        <v>122</v>
      </c>
      <c r="D6347" t="s">
        <v>1185</v>
      </c>
      <c r="E6347">
        <v>1228</v>
      </c>
      <c r="F6347" s="48" t="str">
        <f t="shared" si="99"/>
        <v>Tỉnh Long AnHuyện Đức HòaXã Tân Mỹ</v>
      </c>
      <c r="G6347" t="s">
        <v>1972</v>
      </c>
      <c r="H6347">
        <v>9373</v>
      </c>
    </row>
    <row r="6348" spans="1:8">
      <c r="A6348">
        <v>7149</v>
      </c>
      <c r="B6348" t="s">
        <v>575</v>
      </c>
      <c r="C6348">
        <v>122</v>
      </c>
      <c r="D6348" t="s">
        <v>1185</v>
      </c>
      <c r="E6348">
        <v>1228</v>
      </c>
      <c r="F6348" s="48" t="str">
        <f t="shared" si="99"/>
        <v>Tỉnh Long AnHuyện Đức HòaXã Hiệp Hòa</v>
      </c>
      <c r="G6348" t="s">
        <v>6041</v>
      </c>
      <c r="H6348">
        <v>9374</v>
      </c>
    </row>
    <row r="6349" spans="1:8">
      <c r="A6349">
        <v>7150</v>
      </c>
      <c r="B6349" t="s">
        <v>575</v>
      </c>
      <c r="C6349">
        <v>122</v>
      </c>
      <c r="D6349" t="s">
        <v>1185</v>
      </c>
      <c r="E6349">
        <v>1228</v>
      </c>
      <c r="F6349" s="48" t="str">
        <f t="shared" si="99"/>
        <v>Tỉnh Long AnHuyện Đức HòaXã Hòa Khánh Nam</v>
      </c>
      <c r="G6349" t="s">
        <v>8465</v>
      </c>
      <c r="H6349">
        <v>9375</v>
      </c>
    </row>
    <row r="6350" spans="1:8">
      <c r="A6350">
        <v>7151</v>
      </c>
      <c r="B6350" t="s">
        <v>575</v>
      </c>
      <c r="C6350">
        <v>122</v>
      </c>
      <c r="D6350" t="s">
        <v>1185</v>
      </c>
      <c r="E6350">
        <v>1228</v>
      </c>
      <c r="F6350" s="48" t="str">
        <f t="shared" si="99"/>
        <v>Tỉnh Long AnHuyện Đức HòaXã Mỹ Hạnh Nam</v>
      </c>
      <c r="G6350" t="s">
        <v>8466</v>
      </c>
      <c r="H6350">
        <v>9376</v>
      </c>
    </row>
    <row r="6351" spans="1:8">
      <c r="A6351">
        <v>7152</v>
      </c>
      <c r="B6351" t="s">
        <v>575</v>
      </c>
      <c r="C6351">
        <v>122</v>
      </c>
      <c r="D6351" t="s">
        <v>1185</v>
      </c>
      <c r="E6351">
        <v>1228</v>
      </c>
      <c r="F6351" s="48" t="str">
        <f t="shared" si="99"/>
        <v>Tỉnh Long AnHuyện Đức HòaXã Đức Lập Thượng</v>
      </c>
      <c r="G6351" t="s">
        <v>8467</v>
      </c>
      <c r="H6351">
        <v>9377</v>
      </c>
    </row>
    <row r="6352" spans="1:8">
      <c r="A6352">
        <v>7153</v>
      </c>
      <c r="B6352" t="s">
        <v>575</v>
      </c>
      <c r="C6352">
        <v>122</v>
      </c>
      <c r="D6352" t="s">
        <v>1185</v>
      </c>
      <c r="E6352">
        <v>1228</v>
      </c>
      <c r="F6352" s="48" t="str">
        <f t="shared" si="99"/>
        <v>Tỉnh Long AnHuyện Đức HòaXã Đức Lập Hạ</v>
      </c>
      <c r="G6352" t="s">
        <v>8468</v>
      </c>
      <c r="H6352">
        <v>9378</v>
      </c>
    </row>
    <row r="6353" spans="1:8">
      <c r="A6353">
        <v>7154</v>
      </c>
      <c r="B6353" t="s">
        <v>575</v>
      </c>
      <c r="C6353">
        <v>122</v>
      </c>
      <c r="D6353" t="s">
        <v>1185</v>
      </c>
      <c r="E6353">
        <v>1228</v>
      </c>
      <c r="F6353" s="48" t="str">
        <f t="shared" si="99"/>
        <v>Tỉnh Long AnHuyện Đức HòaXã Hòa Khánh Đông</v>
      </c>
      <c r="G6353" t="s">
        <v>8469</v>
      </c>
      <c r="H6353">
        <v>9379</v>
      </c>
    </row>
    <row r="6354" spans="1:8">
      <c r="A6354">
        <v>7155</v>
      </c>
      <c r="B6354" t="s">
        <v>575</v>
      </c>
      <c r="C6354">
        <v>122</v>
      </c>
      <c r="D6354" t="s">
        <v>1185</v>
      </c>
      <c r="E6354">
        <v>1228</v>
      </c>
      <c r="F6354" s="48" t="str">
        <f t="shared" si="99"/>
        <v>Tỉnh Long AnHuyện Đức HòaXã Tân Phú</v>
      </c>
      <c r="G6354" t="s">
        <v>1663</v>
      </c>
      <c r="H6354">
        <v>9380</v>
      </c>
    </row>
    <row r="6355" spans="1:8">
      <c r="A6355">
        <v>7156</v>
      </c>
      <c r="B6355" t="s">
        <v>575</v>
      </c>
      <c r="C6355">
        <v>122</v>
      </c>
      <c r="D6355" t="s">
        <v>1185</v>
      </c>
      <c r="E6355">
        <v>1228</v>
      </c>
      <c r="F6355" s="48" t="str">
        <f t="shared" si="99"/>
        <v>Tỉnh Long AnHuyện Đức HòaXã Mỹ Hạnh Bắc</v>
      </c>
      <c r="G6355" t="s">
        <v>8470</v>
      </c>
      <c r="H6355">
        <v>9381</v>
      </c>
    </row>
    <row r="6356" spans="1:8">
      <c r="A6356">
        <v>7157</v>
      </c>
      <c r="B6356" t="s">
        <v>575</v>
      </c>
      <c r="C6356">
        <v>122</v>
      </c>
      <c r="D6356" t="s">
        <v>1185</v>
      </c>
      <c r="E6356">
        <v>1228</v>
      </c>
      <c r="F6356" s="48" t="str">
        <f t="shared" si="99"/>
        <v>Tỉnh Long AnHuyện Đức HòaXã Hòa Khánh Tây</v>
      </c>
      <c r="G6356" t="s">
        <v>8471</v>
      </c>
      <c r="H6356">
        <v>9382</v>
      </c>
    </row>
    <row r="6357" spans="1:8">
      <c r="A6357">
        <v>7158</v>
      </c>
      <c r="B6357" t="s">
        <v>575</v>
      </c>
      <c r="C6357">
        <v>122</v>
      </c>
      <c r="D6357" t="s">
        <v>1185</v>
      </c>
      <c r="E6357">
        <v>1228</v>
      </c>
      <c r="F6357" s="48" t="str">
        <f t="shared" si="99"/>
        <v>Tỉnh Long AnHuyện Đức HòaXã Đức Hòa Hạ</v>
      </c>
      <c r="G6357" t="s">
        <v>8472</v>
      </c>
      <c r="H6357">
        <v>9383</v>
      </c>
    </row>
    <row r="6358" spans="1:8">
      <c r="A6358">
        <v>7159</v>
      </c>
      <c r="B6358" t="s">
        <v>575</v>
      </c>
      <c r="C6358">
        <v>122</v>
      </c>
      <c r="D6358" t="s">
        <v>1187</v>
      </c>
      <c r="E6358">
        <v>1230</v>
      </c>
      <c r="F6358" s="48" t="str">
        <f t="shared" si="99"/>
        <v>Tỉnh Long AnHuyện Thủ ThừaXã Long Thạnh</v>
      </c>
      <c r="G6358" t="s">
        <v>5550</v>
      </c>
      <c r="H6358">
        <v>9384</v>
      </c>
    </row>
    <row r="6359" spans="1:8">
      <c r="A6359">
        <v>7160</v>
      </c>
      <c r="B6359" t="s">
        <v>575</v>
      </c>
      <c r="C6359">
        <v>122</v>
      </c>
      <c r="D6359" t="s">
        <v>1187</v>
      </c>
      <c r="E6359">
        <v>1230</v>
      </c>
      <c r="F6359" s="48" t="str">
        <f t="shared" si="99"/>
        <v>Tỉnh Long AnHuyện Thủ ThừaXã Mỹ Lạc</v>
      </c>
      <c r="G6359" t="s">
        <v>8473</v>
      </c>
      <c r="H6359">
        <v>9385</v>
      </c>
    </row>
    <row r="6360" spans="1:8">
      <c r="A6360">
        <v>7161</v>
      </c>
      <c r="B6360" t="s">
        <v>575</v>
      </c>
      <c r="C6360">
        <v>122</v>
      </c>
      <c r="D6360" t="s">
        <v>1187</v>
      </c>
      <c r="E6360">
        <v>1230</v>
      </c>
      <c r="F6360" s="48" t="str">
        <f t="shared" si="99"/>
        <v>Tỉnh Long AnHuyện Thủ ThừaXã Mỹ An</v>
      </c>
      <c r="G6360" t="s">
        <v>5927</v>
      </c>
      <c r="H6360">
        <v>9386</v>
      </c>
    </row>
    <row r="6361" spans="1:8">
      <c r="A6361">
        <v>7162</v>
      </c>
      <c r="B6361" t="s">
        <v>575</v>
      </c>
      <c r="C6361">
        <v>122</v>
      </c>
      <c r="D6361" t="s">
        <v>1187</v>
      </c>
      <c r="E6361">
        <v>1230</v>
      </c>
      <c r="F6361" s="48" t="str">
        <f t="shared" si="99"/>
        <v>Tỉnh Long AnHuyện Thủ ThừaXã Long Thuận</v>
      </c>
      <c r="G6361" t="s">
        <v>3911</v>
      </c>
      <c r="H6361">
        <v>9387</v>
      </c>
    </row>
    <row r="6362" spans="1:8">
      <c r="A6362">
        <v>7163</v>
      </c>
      <c r="B6362" t="s">
        <v>575</v>
      </c>
      <c r="C6362">
        <v>122</v>
      </c>
      <c r="D6362" t="s">
        <v>1187</v>
      </c>
      <c r="E6362">
        <v>1230</v>
      </c>
      <c r="F6362" s="48" t="str">
        <f t="shared" si="99"/>
        <v>Tỉnh Long AnHuyện Thủ ThừaXã Tân Thành</v>
      </c>
      <c r="G6362" t="s">
        <v>2092</v>
      </c>
      <c r="H6362">
        <v>9388</v>
      </c>
    </row>
    <row r="6363" spans="1:8">
      <c r="A6363">
        <v>7164</v>
      </c>
      <c r="B6363" t="s">
        <v>575</v>
      </c>
      <c r="C6363">
        <v>122</v>
      </c>
      <c r="D6363" t="s">
        <v>1187</v>
      </c>
      <c r="E6363">
        <v>1230</v>
      </c>
      <c r="F6363" s="48" t="str">
        <f t="shared" si="99"/>
        <v>Tỉnh Long AnHuyện Thủ ThừaXã Mỹ Thạnh</v>
      </c>
      <c r="G6363" t="s">
        <v>8112</v>
      </c>
      <c r="H6363">
        <v>9389</v>
      </c>
    </row>
    <row r="6364" spans="1:8">
      <c r="A6364">
        <v>7165</v>
      </c>
      <c r="B6364" t="s">
        <v>575</v>
      </c>
      <c r="C6364">
        <v>122</v>
      </c>
      <c r="D6364" t="s">
        <v>1187</v>
      </c>
      <c r="E6364">
        <v>1230</v>
      </c>
      <c r="F6364" s="48" t="str">
        <f t="shared" si="99"/>
        <v>Tỉnh Long AnHuyện Thủ ThừaXã Long Thành</v>
      </c>
      <c r="G6364" t="s">
        <v>6343</v>
      </c>
      <c r="H6364">
        <v>9390</v>
      </c>
    </row>
    <row r="6365" spans="1:8">
      <c r="A6365">
        <v>7166</v>
      </c>
      <c r="B6365" t="s">
        <v>575</v>
      </c>
      <c r="C6365">
        <v>122</v>
      </c>
      <c r="D6365" t="s">
        <v>1187</v>
      </c>
      <c r="E6365">
        <v>1230</v>
      </c>
      <c r="F6365" s="48" t="str">
        <f t="shared" si="99"/>
        <v>Tỉnh Long AnHuyện Thủ ThừaXã Tân Lập</v>
      </c>
      <c r="G6365" t="s">
        <v>1699</v>
      </c>
      <c r="H6365">
        <v>9391</v>
      </c>
    </row>
    <row r="6366" spans="1:8">
      <c r="A6366">
        <v>7167</v>
      </c>
      <c r="B6366" t="s">
        <v>575</v>
      </c>
      <c r="C6366">
        <v>122</v>
      </c>
      <c r="D6366" t="s">
        <v>1187</v>
      </c>
      <c r="E6366">
        <v>1230</v>
      </c>
      <c r="F6366" s="48" t="str">
        <f t="shared" si="99"/>
        <v>Tỉnh Long AnHuyện Thủ ThừaThị trấn Thủ Thừa</v>
      </c>
      <c r="G6366" t="s">
        <v>8474</v>
      </c>
      <c r="H6366">
        <v>9392</v>
      </c>
    </row>
    <row r="6367" spans="1:8">
      <c r="A6367">
        <v>7168</v>
      </c>
      <c r="B6367" t="s">
        <v>575</v>
      </c>
      <c r="C6367">
        <v>122</v>
      </c>
      <c r="D6367" t="s">
        <v>1187</v>
      </c>
      <c r="E6367">
        <v>1230</v>
      </c>
      <c r="F6367" s="48" t="str">
        <f t="shared" si="99"/>
        <v>Tỉnh Long AnHuyện Thủ ThừaXã Nhị Thành</v>
      </c>
      <c r="G6367" t="s">
        <v>8475</v>
      </c>
      <c r="H6367">
        <v>9393</v>
      </c>
    </row>
    <row r="6368" spans="1:8">
      <c r="A6368">
        <v>7169</v>
      </c>
      <c r="B6368" t="s">
        <v>575</v>
      </c>
      <c r="C6368">
        <v>122</v>
      </c>
      <c r="D6368" t="s">
        <v>1187</v>
      </c>
      <c r="E6368">
        <v>1230</v>
      </c>
      <c r="F6368" s="48" t="str">
        <f t="shared" si="99"/>
        <v>Tỉnh Long AnHuyện Thủ ThừaXã Bình An</v>
      </c>
      <c r="G6368" t="s">
        <v>3857</v>
      </c>
      <c r="H6368">
        <v>9394</v>
      </c>
    </row>
    <row r="6369" spans="1:8">
      <c r="A6369">
        <v>7170</v>
      </c>
      <c r="B6369" t="s">
        <v>575</v>
      </c>
      <c r="C6369">
        <v>122</v>
      </c>
      <c r="D6369" t="s">
        <v>1187</v>
      </c>
      <c r="E6369">
        <v>1230</v>
      </c>
      <c r="F6369" s="48" t="str">
        <f t="shared" si="99"/>
        <v>Tỉnh Long AnHuyện Thủ ThừaXã Bình Thạnh</v>
      </c>
      <c r="G6369" t="s">
        <v>3886</v>
      </c>
      <c r="H6369">
        <v>9395</v>
      </c>
    </row>
    <row r="6370" spans="1:8">
      <c r="A6370">
        <v>7171</v>
      </c>
      <c r="B6370" t="s">
        <v>575</v>
      </c>
      <c r="C6370">
        <v>122</v>
      </c>
      <c r="D6370" t="s">
        <v>1187</v>
      </c>
      <c r="E6370">
        <v>1230</v>
      </c>
      <c r="F6370" s="48" t="str">
        <f t="shared" si="99"/>
        <v>Tỉnh Long AnHuyện Thủ ThừaXã Mỹ Phú</v>
      </c>
      <c r="G6370" t="s">
        <v>8476</v>
      </c>
      <c r="H6370">
        <v>9396</v>
      </c>
    </row>
    <row r="6371" spans="1:8">
      <c r="A6371">
        <v>7172</v>
      </c>
      <c r="B6371" t="s">
        <v>575</v>
      </c>
      <c r="C6371">
        <v>122</v>
      </c>
      <c r="D6371" t="s">
        <v>1188</v>
      </c>
      <c r="E6371">
        <v>1231</v>
      </c>
      <c r="F6371" s="48" t="str">
        <f t="shared" si="99"/>
        <v>Tỉnh Long AnHuyện Tân TrụXã Quê Mỹ Thạnh</v>
      </c>
      <c r="G6371" t="s">
        <v>8477</v>
      </c>
      <c r="H6371">
        <v>9397</v>
      </c>
    </row>
    <row r="6372" spans="1:8">
      <c r="A6372">
        <v>7173</v>
      </c>
      <c r="B6372" t="s">
        <v>575</v>
      </c>
      <c r="C6372">
        <v>122</v>
      </c>
      <c r="D6372" t="s">
        <v>1188</v>
      </c>
      <c r="E6372">
        <v>1231</v>
      </c>
      <c r="F6372" s="48" t="str">
        <f t="shared" si="99"/>
        <v>Tỉnh Long AnHuyện Tân TrụXã Bình Trinh Đông</v>
      </c>
      <c r="G6372" t="s">
        <v>8478</v>
      </c>
      <c r="H6372">
        <v>9398</v>
      </c>
    </row>
    <row r="6373" spans="1:8">
      <c r="A6373">
        <v>7174</v>
      </c>
      <c r="B6373" t="s">
        <v>575</v>
      </c>
      <c r="C6373">
        <v>122</v>
      </c>
      <c r="D6373" t="s">
        <v>1188</v>
      </c>
      <c r="E6373">
        <v>1231</v>
      </c>
      <c r="F6373" s="48" t="str">
        <f t="shared" si="99"/>
        <v>Tỉnh Long AnHuyện Tân TrụXã Mỹ Bình</v>
      </c>
      <c r="G6373" t="s">
        <v>8457</v>
      </c>
      <c r="H6373">
        <v>9399</v>
      </c>
    </row>
    <row r="6374" spans="1:8">
      <c r="A6374">
        <v>7175</v>
      </c>
      <c r="B6374" t="s">
        <v>575</v>
      </c>
      <c r="C6374">
        <v>122</v>
      </c>
      <c r="D6374" t="s">
        <v>1188</v>
      </c>
      <c r="E6374">
        <v>1231</v>
      </c>
      <c r="F6374" s="48" t="str">
        <f t="shared" si="99"/>
        <v>Tỉnh Long AnHuyện Tân TrụXã Lạc Tấn</v>
      </c>
      <c r="G6374" t="s">
        <v>8479</v>
      </c>
      <c r="H6374">
        <v>9400</v>
      </c>
    </row>
    <row r="6375" spans="1:8">
      <c r="A6375">
        <v>7176</v>
      </c>
      <c r="B6375" t="s">
        <v>575</v>
      </c>
      <c r="C6375">
        <v>122</v>
      </c>
      <c r="D6375" t="s">
        <v>1188</v>
      </c>
      <c r="E6375">
        <v>1231</v>
      </c>
      <c r="F6375" s="48" t="str">
        <f t="shared" si="99"/>
        <v>Tỉnh Long AnHuyện Tân TrụXã Bình Lãng</v>
      </c>
      <c r="G6375" t="s">
        <v>3429</v>
      </c>
      <c r="H6375">
        <v>9401</v>
      </c>
    </row>
    <row r="6376" spans="1:8">
      <c r="A6376">
        <v>7177</v>
      </c>
      <c r="B6376" t="s">
        <v>575</v>
      </c>
      <c r="C6376">
        <v>122</v>
      </c>
      <c r="D6376" t="s">
        <v>1188</v>
      </c>
      <c r="E6376">
        <v>1231</v>
      </c>
      <c r="F6376" s="48" t="str">
        <f t="shared" si="99"/>
        <v>Tỉnh Long AnHuyện Tân TrụXã An Nhựt Tân</v>
      </c>
      <c r="G6376" t="s">
        <v>8480</v>
      </c>
      <c r="H6376">
        <v>9402</v>
      </c>
    </row>
    <row r="6377" spans="1:8">
      <c r="A6377">
        <v>7178</v>
      </c>
      <c r="B6377" t="s">
        <v>575</v>
      </c>
      <c r="C6377">
        <v>122</v>
      </c>
      <c r="D6377" t="s">
        <v>1188</v>
      </c>
      <c r="E6377">
        <v>1231</v>
      </c>
      <c r="F6377" s="48" t="str">
        <f t="shared" si="99"/>
        <v>Tỉnh Long AnHuyện Tân TrụXã Bình Tịnh</v>
      </c>
      <c r="G6377" t="s">
        <v>8481</v>
      </c>
      <c r="H6377">
        <v>9403</v>
      </c>
    </row>
    <row r="6378" spans="1:8">
      <c r="A6378">
        <v>7179</v>
      </c>
      <c r="B6378" t="s">
        <v>575</v>
      </c>
      <c r="C6378">
        <v>122</v>
      </c>
      <c r="D6378" t="s">
        <v>1188</v>
      </c>
      <c r="E6378">
        <v>1231</v>
      </c>
      <c r="F6378" s="48" t="str">
        <f t="shared" si="99"/>
        <v>Tỉnh Long AnHuyện Tân TrụThị trấn Tân Trụ</v>
      </c>
      <c r="G6378" t="s">
        <v>8482</v>
      </c>
      <c r="H6378">
        <v>9404</v>
      </c>
    </row>
    <row r="6379" spans="1:8">
      <c r="A6379">
        <v>7180</v>
      </c>
      <c r="B6379" t="s">
        <v>575</v>
      </c>
      <c r="C6379">
        <v>122</v>
      </c>
      <c r="D6379" t="s">
        <v>1188</v>
      </c>
      <c r="E6379">
        <v>1231</v>
      </c>
      <c r="F6379" s="48" t="str">
        <f t="shared" si="99"/>
        <v>Tỉnh Long AnHuyện Tân TrụXã Tân Phước Tây</v>
      </c>
      <c r="G6379" t="s">
        <v>8483</v>
      </c>
      <c r="H6379">
        <v>9405</v>
      </c>
    </row>
    <row r="6380" spans="1:8">
      <c r="A6380">
        <v>7181</v>
      </c>
      <c r="B6380" t="s">
        <v>575</v>
      </c>
      <c r="C6380">
        <v>122</v>
      </c>
      <c r="D6380" t="s">
        <v>1188</v>
      </c>
      <c r="E6380">
        <v>1231</v>
      </c>
      <c r="F6380" s="48" t="str">
        <f t="shared" si="99"/>
        <v>Tỉnh Long AnHuyện Tân TrụXã Đức Tân</v>
      </c>
      <c r="G6380" t="s">
        <v>5008</v>
      </c>
      <c r="H6380">
        <v>9406</v>
      </c>
    </row>
    <row r="6381" spans="1:8">
      <c r="A6381">
        <v>7182</v>
      </c>
      <c r="B6381" t="s">
        <v>575</v>
      </c>
      <c r="C6381">
        <v>122</v>
      </c>
      <c r="D6381" t="s">
        <v>1188</v>
      </c>
      <c r="E6381">
        <v>1231</v>
      </c>
      <c r="F6381" s="48" t="str">
        <f t="shared" si="99"/>
        <v>Tỉnh Long AnHuyện Tân TrụXã Nhựt Ninh</v>
      </c>
      <c r="G6381" t="s">
        <v>8484</v>
      </c>
      <c r="H6381">
        <v>9407</v>
      </c>
    </row>
    <row r="6382" spans="1:8">
      <c r="A6382">
        <v>7183</v>
      </c>
      <c r="B6382" t="s">
        <v>575</v>
      </c>
      <c r="C6382">
        <v>122</v>
      </c>
      <c r="D6382" t="s">
        <v>1189</v>
      </c>
      <c r="E6382">
        <v>1232</v>
      </c>
      <c r="F6382" s="48" t="str">
        <f t="shared" si="99"/>
        <v>Tỉnh Long AnHuyện Cần ĐướcXã Long Hòa</v>
      </c>
      <c r="G6382" t="s">
        <v>7117</v>
      </c>
      <c r="H6382">
        <v>9408</v>
      </c>
    </row>
    <row r="6383" spans="1:8">
      <c r="A6383">
        <v>7184</v>
      </c>
      <c r="B6383" t="s">
        <v>575</v>
      </c>
      <c r="C6383">
        <v>122</v>
      </c>
      <c r="D6383" t="s">
        <v>1189</v>
      </c>
      <c r="E6383">
        <v>1232</v>
      </c>
      <c r="F6383" s="48" t="str">
        <f t="shared" si="99"/>
        <v>Tỉnh Long AnHuyện Cần ĐướcXã Long Cang</v>
      </c>
      <c r="G6383" t="s">
        <v>8485</v>
      </c>
      <c r="H6383">
        <v>9409</v>
      </c>
    </row>
    <row r="6384" spans="1:8">
      <c r="A6384">
        <v>7185</v>
      </c>
      <c r="B6384" t="s">
        <v>575</v>
      </c>
      <c r="C6384">
        <v>122</v>
      </c>
      <c r="D6384" t="s">
        <v>1189</v>
      </c>
      <c r="E6384">
        <v>1232</v>
      </c>
      <c r="F6384" s="48" t="str">
        <f t="shared" si="99"/>
        <v>Tỉnh Long AnHuyện Cần ĐướcXã Long Khê</v>
      </c>
      <c r="G6384" t="s">
        <v>8486</v>
      </c>
      <c r="H6384">
        <v>9410</v>
      </c>
    </row>
    <row r="6385" spans="1:8">
      <c r="A6385">
        <v>7186</v>
      </c>
      <c r="B6385" t="s">
        <v>575</v>
      </c>
      <c r="C6385">
        <v>122</v>
      </c>
      <c r="D6385" t="s">
        <v>1189</v>
      </c>
      <c r="E6385">
        <v>1232</v>
      </c>
      <c r="F6385" s="48" t="str">
        <f t="shared" si="99"/>
        <v>Tỉnh Long AnHuyện Cần ĐướcXã Long Trạch</v>
      </c>
      <c r="G6385" t="s">
        <v>8487</v>
      </c>
      <c r="H6385">
        <v>9411</v>
      </c>
    </row>
    <row r="6386" spans="1:8">
      <c r="A6386">
        <v>7187</v>
      </c>
      <c r="B6386" t="s">
        <v>575</v>
      </c>
      <c r="C6386">
        <v>122</v>
      </c>
      <c r="D6386" t="s">
        <v>1189</v>
      </c>
      <c r="E6386">
        <v>1232</v>
      </c>
      <c r="F6386" s="48" t="str">
        <f t="shared" si="99"/>
        <v>Tỉnh Long AnHuyện Cần ĐướcXã Mỹ Lệ</v>
      </c>
      <c r="G6386" t="s">
        <v>8488</v>
      </c>
      <c r="H6386">
        <v>9412</v>
      </c>
    </row>
    <row r="6387" spans="1:8">
      <c r="A6387">
        <v>7188</v>
      </c>
      <c r="B6387" t="s">
        <v>575</v>
      </c>
      <c r="C6387">
        <v>122</v>
      </c>
      <c r="D6387" t="s">
        <v>1189</v>
      </c>
      <c r="E6387">
        <v>1232</v>
      </c>
      <c r="F6387" s="48" t="str">
        <f t="shared" si="99"/>
        <v>Tỉnh Long AnHuyện Cần ĐướcXã Tân Lân</v>
      </c>
      <c r="G6387" t="s">
        <v>8489</v>
      </c>
      <c r="H6387">
        <v>9413</v>
      </c>
    </row>
    <row r="6388" spans="1:8">
      <c r="A6388">
        <v>7189</v>
      </c>
      <c r="B6388" t="s">
        <v>575</v>
      </c>
      <c r="C6388">
        <v>122</v>
      </c>
      <c r="D6388" t="s">
        <v>1189</v>
      </c>
      <c r="E6388">
        <v>1232</v>
      </c>
      <c r="F6388" s="48" t="str">
        <f t="shared" si="99"/>
        <v>Tỉnh Long AnHuyện Cần ĐướcXã Long Hựu Đông</v>
      </c>
      <c r="G6388" t="s">
        <v>8490</v>
      </c>
      <c r="H6388">
        <v>9414</v>
      </c>
    </row>
    <row r="6389" spans="1:8">
      <c r="A6389">
        <v>7190</v>
      </c>
      <c r="B6389" t="s">
        <v>575</v>
      </c>
      <c r="C6389">
        <v>122</v>
      </c>
      <c r="D6389" t="s">
        <v>1189</v>
      </c>
      <c r="E6389">
        <v>1232</v>
      </c>
      <c r="F6389" s="48" t="str">
        <f t="shared" si="99"/>
        <v>Tỉnh Long AnHuyện Cần ĐướcXã Tân Ân</v>
      </c>
      <c r="G6389" t="s">
        <v>8491</v>
      </c>
      <c r="H6389">
        <v>9415</v>
      </c>
    </row>
    <row r="6390" spans="1:8">
      <c r="A6390">
        <v>7191</v>
      </c>
      <c r="B6390" t="s">
        <v>575</v>
      </c>
      <c r="C6390">
        <v>122</v>
      </c>
      <c r="D6390" t="s">
        <v>1189</v>
      </c>
      <c r="E6390">
        <v>1232</v>
      </c>
      <c r="F6390" s="48" t="str">
        <f t="shared" si="99"/>
        <v>Tỉnh Long AnHuyện Cần ĐướcXã Tân Chánh</v>
      </c>
      <c r="G6390" t="s">
        <v>8492</v>
      </c>
      <c r="H6390">
        <v>9416</v>
      </c>
    </row>
    <row r="6391" spans="1:8">
      <c r="A6391">
        <v>7192</v>
      </c>
      <c r="B6391" t="s">
        <v>575</v>
      </c>
      <c r="C6391">
        <v>122</v>
      </c>
      <c r="D6391" t="s">
        <v>1189</v>
      </c>
      <c r="E6391">
        <v>1232</v>
      </c>
      <c r="F6391" s="48" t="str">
        <f t="shared" si="99"/>
        <v>Tỉnh Long AnHuyện Cần ĐướcXã Long Định</v>
      </c>
      <c r="G6391" t="s">
        <v>8493</v>
      </c>
      <c r="H6391">
        <v>9417</v>
      </c>
    </row>
    <row r="6392" spans="1:8">
      <c r="A6392">
        <v>7193</v>
      </c>
      <c r="B6392" t="s">
        <v>575</v>
      </c>
      <c r="C6392">
        <v>122</v>
      </c>
      <c r="D6392" t="s">
        <v>1189</v>
      </c>
      <c r="E6392">
        <v>1232</v>
      </c>
      <c r="F6392" s="48" t="str">
        <f t="shared" si="99"/>
        <v>Tỉnh Long AnHuyện Cần ĐướcThị trấn Cần Đước</v>
      </c>
      <c r="G6392" t="s">
        <v>8494</v>
      </c>
      <c r="H6392">
        <v>9418</v>
      </c>
    </row>
    <row r="6393" spans="1:8">
      <c r="A6393">
        <v>7194</v>
      </c>
      <c r="B6393" t="s">
        <v>575</v>
      </c>
      <c r="C6393">
        <v>122</v>
      </c>
      <c r="D6393" t="s">
        <v>1189</v>
      </c>
      <c r="E6393">
        <v>1232</v>
      </c>
      <c r="F6393" s="48" t="str">
        <f t="shared" si="99"/>
        <v>Tỉnh Long AnHuyện Cần ĐướcXã Phước Vân</v>
      </c>
      <c r="G6393" t="s">
        <v>8495</v>
      </c>
      <c r="H6393">
        <v>9419</v>
      </c>
    </row>
    <row r="6394" spans="1:8">
      <c r="A6394">
        <v>7195</v>
      </c>
      <c r="B6394" t="s">
        <v>575</v>
      </c>
      <c r="C6394">
        <v>122</v>
      </c>
      <c r="D6394" t="s">
        <v>1189</v>
      </c>
      <c r="E6394">
        <v>1232</v>
      </c>
      <c r="F6394" s="48" t="str">
        <f t="shared" si="99"/>
        <v>Tỉnh Long AnHuyện Cần ĐướcXã Tân Trạch</v>
      </c>
      <c r="G6394" t="s">
        <v>6238</v>
      </c>
      <c r="H6394">
        <v>9420</v>
      </c>
    </row>
    <row r="6395" spans="1:8">
      <c r="A6395">
        <v>7196</v>
      </c>
      <c r="B6395" t="s">
        <v>575</v>
      </c>
      <c r="C6395">
        <v>122</v>
      </c>
      <c r="D6395" t="s">
        <v>1189</v>
      </c>
      <c r="E6395">
        <v>1232</v>
      </c>
      <c r="F6395" s="48" t="str">
        <f t="shared" si="99"/>
        <v>Tỉnh Long AnHuyện Cần ĐướcXã Long Sơn</v>
      </c>
      <c r="G6395" t="s">
        <v>2783</v>
      </c>
      <c r="H6395">
        <v>9421</v>
      </c>
    </row>
    <row r="6396" spans="1:8">
      <c r="A6396">
        <v>7197</v>
      </c>
      <c r="B6396" t="s">
        <v>575</v>
      </c>
      <c r="C6396">
        <v>122</v>
      </c>
      <c r="D6396" t="s">
        <v>1189</v>
      </c>
      <c r="E6396">
        <v>1232</v>
      </c>
      <c r="F6396" s="48" t="str">
        <f t="shared" si="99"/>
        <v>Tỉnh Long AnHuyện Cần ĐướcXã Phước Tuy</v>
      </c>
      <c r="G6396" t="s">
        <v>8496</v>
      </c>
      <c r="H6396">
        <v>9422</v>
      </c>
    </row>
    <row r="6397" spans="1:8">
      <c r="A6397">
        <v>7198</v>
      </c>
      <c r="B6397" t="s">
        <v>575</v>
      </c>
      <c r="C6397">
        <v>122</v>
      </c>
      <c r="D6397" t="s">
        <v>1189</v>
      </c>
      <c r="E6397">
        <v>1232</v>
      </c>
      <c r="F6397" s="48" t="str">
        <f t="shared" si="99"/>
        <v>Tỉnh Long AnHuyện Cần ĐướcXã Phước Đông</v>
      </c>
      <c r="G6397" t="s">
        <v>8367</v>
      </c>
      <c r="H6397">
        <v>9423</v>
      </c>
    </row>
    <row r="6398" spans="1:8">
      <c r="A6398">
        <v>7199</v>
      </c>
      <c r="B6398" t="s">
        <v>575</v>
      </c>
      <c r="C6398">
        <v>122</v>
      </c>
      <c r="D6398" t="s">
        <v>1189</v>
      </c>
      <c r="E6398">
        <v>1232</v>
      </c>
      <c r="F6398" s="48" t="str">
        <f t="shared" si="99"/>
        <v>Tỉnh Long AnHuyện Cần ĐướcXã Long Hựu Tây</v>
      </c>
      <c r="G6398" t="s">
        <v>8497</v>
      </c>
      <c r="H6398">
        <v>9424</v>
      </c>
    </row>
    <row r="6399" spans="1:8">
      <c r="A6399">
        <v>9130</v>
      </c>
      <c r="B6399" t="s">
        <v>575</v>
      </c>
      <c r="C6399">
        <v>122</v>
      </c>
      <c r="D6399" t="s">
        <v>1191</v>
      </c>
      <c r="E6399">
        <v>1235</v>
      </c>
      <c r="F6399" s="48" t="str">
        <f t="shared" si="99"/>
        <v>Tỉnh Long AnThị xã Kiến TườngPhường 01</v>
      </c>
      <c r="G6399" t="s">
        <v>5833</v>
      </c>
      <c r="H6399">
        <v>11413</v>
      </c>
    </row>
    <row r="6400" spans="1:8">
      <c r="A6400">
        <v>9131</v>
      </c>
      <c r="B6400" t="s">
        <v>575</v>
      </c>
      <c r="C6400">
        <v>122</v>
      </c>
      <c r="D6400" t="s">
        <v>1191</v>
      </c>
      <c r="E6400">
        <v>1235</v>
      </c>
      <c r="F6400" s="48" t="str">
        <f t="shared" si="99"/>
        <v>Tỉnh Long AnThị xã Kiến TườngPhường 02</v>
      </c>
      <c r="G6400" t="s">
        <v>5839</v>
      </c>
      <c r="H6400">
        <v>11414</v>
      </c>
    </row>
    <row r="6401" spans="1:8">
      <c r="A6401">
        <v>9132</v>
      </c>
      <c r="B6401" t="s">
        <v>575</v>
      </c>
      <c r="C6401">
        <v>122</v>
      </c>
      <c r="D6401" t="s">
        <v>1191</v>
      </c>
      <c r="E6401">
        <v>1235</v>
      </c>
      <c r="F6401" s="48" t="str">
        <f t="shared" si="99"/>
        <v>Tỉnh Long AnThị xã Kiến TườngPhường 03</v>
      </c>
      <c r="G6401" t="s">
        <v>5832</v>
      </c>
      <c r="H6401">
        <v>11415</v>
      </c>
    </row>
    <row r="6402" spans="1:8">
      <c r="A6402">
        <v>9133</v>
      </c>
      <c r="B6402" t="s">
        <v>575</v>
      </c>
      <c r="C6402">
        <v>122</v>
      </c>
      <c r="D6402" t="s">
        <v>1191</v>
      </c>
      <c r="E6402">
        <v>1235</v>
      </c>
      <c r="F6402" s="48" t="str">
        <f t="shared" ref="F6402:F6465" si="100">B6402&amp;D6402&amp;G6402</f>
        <v>Tỉnh Long AnThị xã Kiến TườngXã Tuyên Thạnh</v>
      </c>
      <c r="G6402" t="s">
        <v>8424</v>
      </c>
      <c r="H6402">
        <v>11416</v>
      </c>
    </row>
    <row r="6403" spans="1:8">
      <c r="A6403">
        <v>9134</v>
      </c>
      <c r="B6403" t="s">
        <v>575</v>
      </c>
      <c r="C6403">
        <v>122</v>
      </c>
      <c r="D6403" t="s">
        <v>1191</v>
      </c>
      <c r="E6403">
        <v>1235</v>
      </c>
      <c r="F6403" s="48" t="str">
        <f t="shared" si="100"/>
        <v>Tỉnh Long AnThị xã Kiến TườngXã Bình Hiệp</v>
      </c>
      <c r="G6403" t="s">
        <v>6955</v>
      </c>
      <c r="H6403">
        <v>11417</v>
      </c>
    </row>
    <row r="6404" spans="1:8">
      <c r="A6404">
        <v>9135</v>
      </c>
      <c r="B6404" t="s">
        <v>575</v>
      </c>
      <c r="C6404">
        <v>122</v>
      </c>
      <c r="D6404" t="s">
        <v>1191</v>
      </c>
      <c r="E6404">
        <v>1235</v>
      </c>
      <c r="F6404" s="48" t="str">
        <f t="shared" si="100"/>
        <v>Tỉnh Long AnThị xã Kiến TườngXã Bình Tân</v>
      </c>
      <c r="G6404" t="s">
        <v>1651</v>
      </c>
      <c r="H6404">
        <v>11418</v>
      </c>
    </row>
    <row r="6405" spans="1:8">
      <c r="A6405">
        <v>9136</v>
      </c>
      <c r="B6405" t="s">
        <v>575</v>
      </c>
      <c r="C6405">
        <v>122</v>
      </c>
      <c r="D6405" t="s">
        <v>1191</v>
      </c>
      <c r="E6405">
        <v>1235</v>
      </c>
      <c r="F6405" s="48" t="str">
        <f t="shared" si="100"/>
        <v>Tỉnh Long AnThị xã Kiến TườngXã Thạnh Hưng</v>
      </c>
      <c r="G6405" t="s">
        <v>8420</v>
      </c>
      <c r="H6405">
        <v>11419</v>
      </c>
    </row>
    <row r="6406" spans="1:8">
      <c r="A6406">
        <v>9137</v>
      </c>
      <c r="B6406" t="s">
        <v>575</v>
      </c>
      <c r="C6406">
        <v>122</v>
      </c>
      <c r="D6406" t="s">
        <v>1191</v>
      </c>
      <c r="E6406">
        <v>1235</v>
      </c>
      <c r="F6406" s="48" t="str">
        <f t="shared" si="100"/>
        <v>Tỉnh Long AnThị xã Kiến TườngXã Thạnh Trị</v>
      </c>
      <c r="G6406" t="s">
        <v>1653</v>
      </c>
      <c r="H6406">
        <v>11420</v>
      </c>
    </row>
    <row r="6407" spans="1:8">
      <c r="A6407">
        <v>152</v>
      </c>
      <c r="B6407" t="s">
        <v>521</v>
      </c>
      <c r="C6407">
        <v>95</v>
      </c>
      <c r="D6407" t="s">
        <v>862</v>
      </c>
      <c r="E6407">
        <v>901</v>
      </c>
      <c r="F6407" s="48" t="str">
        <f t="shared" si="100"/>
        <v>Tỉnh Nam ĐịnhHuyện Xuân TrườngXã Xuân Thượng</v>
      </c>
      <c r="G6407" t="s">
        <v>1531</v>
      </c>
      <c r="H6407">
        <v>3968</v>
      </c>
    </row>
    <row r="6408" spans="1:8">
      <c r="A6408">
        <v>153</v>
      </c>
      <c r="B6408" t="s">
        <v>521</v>
      </c>
      <c r="C6408">
        <v>95</v>
      </c>
      <c r="D6408" t="s">
        <v>862</v>
      </c>
      <c r="E6408">
        <v>901</v>
      </c>
      <c r="F6408" s="48" t="str">
        <f t="shared" si="100"/>
        <v>Tỉnh Nam ĐịnhHuyện Xuân TrườngXã Xuân Phong</v>
      </c>
      <c r="G6408" t="s">
        <v>2815</v>
      </c>
      <c r="H6408">
        <v>3969</v>
      </c>
    </row>
    <row r="6409" spans="1:8">
      <c r="A6409">
        <v>154</v>
      </c>
      <c r="B6409" t="s">
        <v>521</v>
      </c>
      <c r="C6409">
        <v>95</v>
      </c>
      <c r="D6409" t="s">
        <v>862</v>
      </c>
      <c r="E6409">
        <v>901</v>
      </c>
      <c r="F6409" s="48" t="str">
        <f t="shared" si="100"/>
        <v>Tỉnh Nam ĐịnhHuyện Xuân TrườngXã Xuân Ninh</v>
      </c>
      <c r="G6409" t="s">
        <v>4714</v>
      </c>
      <c r="H6409">
        <v>3970</v>
      </c>
    </row>
    <row r="6410" spans="1:8">
      <c r="A6410">
        <v>155</v>
      </c>
      <c r="B6410" t="s">
        <v>521</v>
      </c>
      <c r="C6410">
        <v>95</v>
      </c>
      <c r="D6410" t="s">
        <v>862</v>
      </c>
      <c r="E6410">
        <v>901</v>
      </c>
      <c r="F6410" s="48" t="str">
        <f t="shared" si="100"/>
        <v>Tỉnh Nam ĐịnhHuyện Xuân TrườngXã Xuân Kiên</v>
      </c>
      <c r="G6410" t="s">
        <v>4715</v>
      </c>
      <c r="H6410">
        <v>3971</v>
      </c>
    </row>
    <row r="6411" spans="1:8">
      <c r="A6411">
        <v>156</v>
      </c>
      <c r="B6411" t="s">
        <v>521</v>
      </c>
      <c r="C6411">
        <v>95</v>
      </c>
      <c r="D6411" t="s">
        <v>862</v>
      </c>
      <c r="E6411">
        <v>901</v>
      </c>
      <c r="F6411" s="48" t="str">
        <f t="shared" si="100"/>
        <v>Tỉnh Nam ĐịnhHuyện Xuân TrườngXã Xuân Ngọc</v>
      </c>
      <c r="G6411" t="s">
        <v>4716</v>
      </c>
      <c r="H6411">
        <v>3972</v>
      </c>
    </row>
    <row r="6412" spans="1:8">
      <c r="A6412">
        <v>157</v>
      </c>
      <c r="B6412" t="s">
        <v>521</v>
      </c>
      <c r="C6412">
        <v>95</v>
      </c>
      <c r="D6412" t="s">
        <v>862</v>
      </c>
      <c r="E6412">
        <v>901</v>
      </c>
      <c r="F6412" s="48" t="str">
        <f t="shared" si="100"/>
        <v>Tỉnh Nam ĐịnhHuyện Xuân TrườngXã Xuân Thủy</v>
      </c>
      <c r="G6412" t="s">
        <v>3665</v>
      </c>
      <c r="H6412">
        <v>3973</v>
      </c>
    </row>
    <row r="6413" spans="1:8">
      <c r="A6413">
        <v>158</v>
      </c>
      <c r="B6413" t="s">
        <v>521</v>
      </c>
      <c r="C6413">
        <v>95</v>
      </c>
      <c r="D6413" t="s">
        <v>862</v>
      </c>
      <c r="E6413">
        <v>901</v>
      </c>
      <c r="F6413" s="48" t="str">
        <f t="shared" si="100"/>
        <v>Tỉnh Nam ĐịnhHuyện Xuân TrườngXã Xuân Hồng</v>
      </c>
      <c r="G6413" t="s">
        <v>4717</v>
      </c>
      <c r="H6413">
        <v>3974</v>
      </c>
    </row>
    <row r="6414" spans="1:8">
      <c r="A6414">
        <v>159</v>
      </c>
      <c r="B6414" t="s">
        <v>521</v>
      </c>
      <c r="C6414">
        <v>95</v>
      </c>
      <c r="D6414" t="s">
        <v>862</v>
      </c>
      <c r="E6414">
        <v>901</v>
      </c>
      <c r="F6414" s="48" t="str">
        <f t="shared" si="100"/>
        <v>Tỉnh Nam ĐịnhHuyện Xuân TrườngThị trấn Xuân Trường</v>
      </c>
      <c r="G6414" t="s">
        <v>4718</v>
      </c>
      <c r="H6414">
        <v>3975</v>
      </c>
    </row>
    <row r="6415" spans="1:8">
      <c r="A6415">
        <v>160</v>
      </c>
      <c r="B6415" t="s">
        <v>521</v>
      </c>
      <c r="C6415">
        <v>95</v>
      </c>
      <c r="D6415" t="s">
        <v>862</v>
      </c>
      <c r="E6415">
        <v>901</v>
      </c>
      <c r="F6415" s="48" t="str">
        <f t="shared" si="100"/>
        <v>Tỉnh Nam ĐịnhHuyện Xuân TrườngXã Xuân Tiến</v>
      </c>
      <c r="G6415" t="s">
        <v>3760</v>
      </c>
      <c r="H6415">
        <v>3976</v>
      </c>
    </row>
    <row r="6416" spans="1:8">
      <c r="A6416">
        <v>161</v>
      </c>
      <c r="B6416" t="s">
        <v>521</v>
      </c>
      <c r="C6416">
        <v>95</v>
      </c>
      <c r="D6416" t="s">
        <v>862</v>
      </c>
      <c r="E6416">
        <v>901</v>
      </c>
      <c r="F6416" s="48" t="str">
        <f t="shared" si="100"/>
        <v>Tỉnh Nam ĐịnhHuyện Xuân TrườngXã Xuân Hòa</v>
      </c>
      <c r="G6416" t="s">
        <v>2870</v>
      </c>
      <c r="H6416">
        <v>3977</v>
      </c>
    </row>
    <row r="6417" spans="1:8">
      <c r="A6417">
        <v>162</v>
      </c>
      <c r="B6417" t="s">
        <v>521</v>
      </c>
      <c r="C6417">
        <v>95</v>
      </c>
      <c r="D6417" t="s">
        <v>862</v>
      </c>
      <c r="E6417">
        <v>901</v>
      </c>
      <c r="F6417" s="48" t="str">
        <f t="shared" si="100"/>
        <v>Tỉnh Nam ĐịnhHuyện Xuân TrườngXã Xuân Bắc</v>
      </c>
      <c r="G6417" t="s">
        <v>4719</v>
      </c>
      <c r="H6417">
        <v>3978</v>
      </c>
    </row>
    <row r="6418" spans="1:8">
      <c r="A6418">
        <v>163</v>
      </c>
      <c r="B6418" t="s">
        <v>521</v>
      </c>
      <c r="C6418">
        <v>95</v>
      </c>
      <c r="D6418" t="s">
        <v>862</v>
      </c>
      <c r="E6418">
        <v>901</v>
      </c>
      <c r="F6418" s="48" t="str">
        <f t="shared" si="100"/>
        <v>Tỉnh Nam ĐịnhHuyện Xuân TrườngXã Xuân Tân</v>
      </c>
      <c r="G6418" t="s">
        <v>3755</v>
      </c>
      <c r="H6418">
        <v>3979</v>
      </c>
    </row>
    <row r="6419" spans="1:8">
      <c r="A6419">
        <v>164</v>
      </c>
      <c r="B6419" t="s">
        <v>521</v>
      </c>
      <c r="C6419">
        <v>95</v>
      </c>
      <c r="D6419" t="s">
        <v>862</v>
      </c>
      <c r="E6419">
        <v>901</v>
      </c>
      <c r="F6419" s="48" t="str">
        <f t="shared" si="100"/>
        <v>Tỉnh Nam ĐịnhHuyện Xuân TrườngXã Xuân Châu</v>
      </c>
      <c r="G6419" t="s">
        <v>4720</v>
      </c>
      <c r="H6419">
        <v>3980</v>
      </c>
    </row>
    <row r="6420" spans="1:8">
      <c r="A6420">
        <v>165</v>
      </c>
      <c r="B6420" t="s">
        <v>521</v>
      </c>
      <c r="C6420">
        <v>95</v>
      </c>
      <c r="D6420" t="s">
        <v>862</v>
      </c>
      <c r="E6420">
        <v>901</v>
      </c>
      <c r="F6420" s="48" t="str">
        <f t="shared" si="100"/>
        <v>Tỉnh Nam ĐịnhHuyện Xuân TrườngXã Xuân Thành</v>
      </c>
      <c r="G6420" t="s">
        <v>4721</v>
      </c>
      <c r="H6420">
        <v>3981</v>
      </c>
    </row>
    <row r="6421" spans="1:8">
      <c r="A6421">
        <v>166</v>
      </c>
      <c r="B6421" t="s">
        <v>521</v>
      </c>
      <c r="C6421">
        <v>95</v>
      </c>
      <c r="D6421" t="s">
        <v>862</v>
      </c>
      <c r="E6421">
        <v>901</v>
      </c>
      <c r="F6421" s="48" t="str">
        <f t="shared" si="100"/>
        <v>Tỉnh Nam ĐịnhHuyện Xuân TrườngXã Xuân Đài</v>
      </c>
      <c r="G6421" t="s">
        <v>1676</v>
      </c>
      <c r="H6421">
        <v>3982</v>
      </c>
    </row>
    <row r="6422" spans="1:8">
      <c r="A6422">
        <v>167</v>
      </c>
      <c r="B6422" t="s">
        <v>521</v>
      </c>
      <c r="C6422">
        <v>95</v>
      </c>
      <c r="D6422" t="s">
        <v>862</v>
      </c>
      <c r="E6422">
        <v>901</v>
      </c>
      <c r="F6422" s="48" t="str">
        <f t="shared" si="100"/>
        <v>Tỉnh Nam ĐịnhHuyện Xuân TrườngXã Xuân Phú</v>
      </c>
      <c r="G6422" t="s">
        <v>3567</v>
      </c>
      <c r="H6422">
        <v>3983</v>
      </c>
    </row>
    <row r="6423" spans="1:8">
      <c r="A6423">
        <v>168</v>
      </c>
      <c r="B6423" t="s">
        <v>521</v>
      </c>
      <c r="C6423">
        <v>95</v>
      </c>
      <c r="D6423" t="s">
        <v>862</v>
      </c>
      <c r="E6423">
        <v>901</v>
      </c>
      <c r="F6423" s="48" t="str">
        <f t="shared" si="100"/>
        <v>Tỉnh Nam ĐịnhHuyện Xuân TrườngXã Xuân Phương</v>
      </c>
      <c r="G6423" t="s">
        <v>4722</v>
      </c>
      <c r="H6423">
        <v>3984</v>
      </c>
    </row>
    <row r="6424" spans="1:8">
      <c r="A6424">
        <v>169</v>
      </c>
      <c r="B6424" t="s">
        <v>521</v>
      </c>
      <c r="C6424">
        <v>95</v>
      </c>
      <c r="D6424" t="s">
        <v>862</v>
      </c>
      <c r="E6424">
        <v>901</v>
      </c>
      <c r="F6424" s="48" t="str">
        <f t="shared" si="100"/>
        <v>Tỉnh Nam ĐịnhHuyện Xuân TrườngXã Thọ Nghiệp</v>
      </c>
      <c r="G6424" t="s">
        <v>4723</v>
      </c>
      <c r="H6424">
        <v>3985</v>
      </c>
    </row>
    <row r="6425" spans="1:8">
      <c r="A6425">
        <v>170</v>
      </c>
      <c r="B6425" t="s">
        <v>521</v>
      </c>
      <c r="C6425">
        <v>95</v>
      </c>
      <c r="D6425" t="s">
        <v>862</v>
      </c>
      <c r="E6425">
        <v>901</v>
      </c>
      <c r="F6425" s="48" t="str">
        <f t="shared" si="100"/>
        <v>Tỉnh Nam ĐịnhHuyện Xuân TrườngXã Xuân Trung</v>
      </c>
      <c r="G6425" t="s">
        <v>4724</v>
      </c>
      <c r="H6425">
        <v>3986</v>
      </c>
    </row>
    <row r="6426" spans="1:8">
      <c r="A6426">
        <v>171</v>
      </c>
      <c r="B6426" t="s">
        <v>521</v>
      </c>
      <c r="C6426">
        <v>95</v>
      </c>
      <c r="D6426" t="s">
        <v>862</v>
      </c>
      <c r="E6426">
        <v>901</v>
      </c>
      <c r="F6426" s="48" t="str">
        <f t="shared" si="100"/>
        <v>Tỉnh Nam ĐịnhHuyện Xuân TrườngXã Xuân Vinh</v>
      </c>
      <c r="G6426" t="s">
        <v>4725</v>
      </c>
      <c r="H6426">
        <v>3987</v>
      </c>
    </row>
    <row r="6427" spans="1:8">
      <c r="A6427">
        <v>172</v>
      </c>
      <c r="B6427" t="s">
        <v>521</v>
      </c>
      <c r="C6427">
        <v>95</v>
      </c>
      <c r="D6427" t="s">
        <v>863</v>
      </c>
      <c r="E6427">
        <v>902</v>
      </c>
      <c r="F6427" s="48" t="str">
        <f t="shared" si="100"/>
        <v>Tỉnh Nam ĐịnhHuyện Giao ThủyXã Hoành Sơn</v>
      </c>
      <c r="G6427" t="s">
        <v>4726</v>
      </c>
      <c r="H6427">
        <v>3988</v>
      </c>
    </row>
    <row r="6428" spans="1:8">
      <c r="A6428">
        <v>173</v>
      </c>
      <c r="B6428" t="s">
        <v>521</v>
      </c>
      <c r="C6428">
        <v>95</v>
      </c>
      <c r="D6428" t="s">
        <v>863</v>
      </c>
      <c r="E6428">
        <v>902</v>
      </c>
      <c r="F6428" s="48" t="str">
        <f t="shared" si="100"/>
        <v>Tỉnh Nam ĐịnhHuyện Giao ThủyXã Giao Tiến</v>
      </c>
      <c r="G6428" t="s">
        <v>4727</v>
      </c>
      <c r="H6428">
        <v>3989</v>
      </c>
    </row>
    <row r="6429" spans="1:8">
      <c r="A6429">
        <v>174</v>
      </c>
      <c r="B6429" t="s">
        <v>521</v>
      </c>
      <c r="C6429">
        <v>95</v>
      </c>
      <c r="D6429" t="s">
        <v>863</v>
      </c>
      <c r="E6429">
        <v>902</v>
      </c>
      <c r="F6429" s="48" t="str">
        <f t="shared" si="100"/>
        <v>Tỉnh Nam ĐịnhHuyện Giao ThủyXã Giao Hương</v>
      </c>
      <c r="G6429" t="s">
        <v>4728</v>
      </c>
      <c r="H6429">
        <v>3990</v>
      </c>
    </row>
    <row r="6430" spans="1:8">
      <c r="A6430">
        <v>175</v>
      </c>
      <c r="B6430" t="s">
        <v>521</v>
      </c>
      <c r="C6430">
        <v>95</v>
      </c>
      <c r="D6430" t="s">
        <v>863</v>
      </c>
      <c r="E6430">
        <v>902</v>
      </c>
      <c r="F6430" s="48" t="str">
        <f t="shared" si="100"/>
        <v>Tỉnh Nam ĐịnhHuyện Giao ThủyXã Hồng Thuận</v>
      </c>
      <c r="G6430" t="s">
        <v>4729</v>
      </c>
      <c r="H6430">
        <v>3991</v>
      </c>
    </row>
    <row r="6431" spans="1:8">
      <c r="A6431">
        <v>176</v>
      </c>
      <c r="B6431" t="s">
        <v>521</v>
      </c>
      <c r="C6431">
        <v>95</v>
      </c>
      <c r="D6431" t="s">
        <v>863</v>
      </c>
      <c r="E6431">
        <v>902</v>
      </c>
      <c r="F6431" s="48" t="str">
        <f t="shared" si="100"/>
        <v>Tỉnh Nam ĐịnhHuyện Giao ThủyXã Giao An</v>
      </c>
      <c r="G6431" t="s">
        <v>4730</v>
      </c>
      <c r="H6431">
        <v>3992</v>
      </c>
    </row>
    <row r="6432" spans="1:8">
      <c r="A6432">
        <v>177</v>
      </c>
      <c r="B6432" t="s">
        <v>521</v>
      </c>
      <c r="C6432">
        <v>95</v>
      </c>
      <c r="D6432" t="s">
        <v>863</v>
      </c>
      <c r="E6432">
        <v>902</v>
      </c>
      <c r="F6432" s="48" t="str">
        <f t="shared" si="100"/>
        <v>Tỉnh Nam ĐịnhHuyện Giao ThủyXã Bình Hòa</v>
      </c>
      <c r="G6432" t="s">
        <v>4731</v>
      </c>
      <c r="H6432">
        <v>3993</v>
      </c>
    </row>
    <row r="6433" spans="1:8">
      <c r="A6433">
        <v>178</v>
      </c>
      <c r="B6433" t="s">
        <v>521</v>
      </c>
      <c r="C6433">
        <v>95</v>
      </c>
      <c r="D6433" t="s">
        <v>863</v>
      </c>
      <c r="E6433">
        <v>902</v>
      </c>
      <c r="F6433" s="48" t="str">
        <f t="shared" si="100"/>
        <v>Tỉnh Nam ĐịnhHuyện Giao ThủyXã Giao Nhân</v>
      </c>
      <c r="G6433" t="s">
        <v>4732</v>
      </c>
      <c r="H6433">
        <v>3994</v>
      </c>
    </row>
    <row r="6434" spans="1:8">
      <c r="A6434">
        <v>179</v>
      </c>
      <c r="B6434" t="s">
        <v>521</v>
      </c>
      <c r="C6434">
        <v>95</v>
      </c>
      <c r="D6434" t="s">
        <v>863</v>
      </c>
      <c r="E6434">
        <v>902</v>
      </c>
      <c r="F6434" s="48" t="str">
        <f t="shared" si="100"/>
        <v>Tỉnh Nam ĐịnhHuyện Giao ThủyXã Giao Thanh</v>
      </c>
      <c r="G6434" t="s">
        <v>4733</v>
      </c>
      <c r="H6434">
        <v>3995</v>
      </c>
    </row>
    <row r="6435" spans="1:8">
      <c r="A6435">
        <v>180</v>
      </c>
      <c r="B6435" t="s">
        <v>521</v>
      </c>
      <c r="C6435">
        <v>95</v>
      </c>
      <c r="D6435" t="s">
        <v>863</v>
      </c>
      <c r="E6435">
        <v>902</v>
      </c>
      <c r="F6435" s="48" t="str">
        <f t="shared" si="100"/>
        <v>Tỉnh Nam ĐịnhHuyện Giao ThủyXã Giao Hải</v>
      </c>
      <c r="G6435" t="s">
        <v>4734</v>
      </c>
      <c r="H6435">
        <v>3996</v>
      </c>
    </row>
    <row r="6436" spans="1:8">
      <c r="A6436">
        <v>181</v>
      </c>
      <c r="B6436" t="s">
        <v>521</v>
      </c>
      <c r="C6436">
        <v>95</v>
      </c>
      <c r="D6436" t="s">
        <v>863</v>
      </c>
      <c r="E6436">
        <v>902</v>
      </c>
      <c r="F6436" s="48" t="str">
        <f t="shared" si="100"/>
        <v>Tỉnh Nam ĐịnhHuyện Giao ThủyXã Giao Thiện</v>
      </c>
      <c r="G6436" t="s">
        <v>4735</v>
      </c>
      <c r="H6436">
        <v>3997</v>
      </c>
    </row>
    <row r="6437" spans="1:8">
      <c r="A6437">
        <v>182</v>
      </c>
      <c r="B6437" t="s">
        <v>521</v>
      </c>
      <c r="C6437">
        <v>95</v>
      </c>
      <c r="D6437" t="s">
        <v>863</v>
      </c>
      <c r="E6437">
        <v>902</v>
      </c>
      <c r="F6437" s="48" t="str">
        <f t="shared" si="100"/>
        <v>Tỉnh Nam ĐịnhHuyện Giao ThủyXã Giao Tân</v>
      </c>
      <c r="G6437" t="s">
        <v>4736</v>
      </c>
      <c r="H6437">
        <v>3998</v>
      </c>
    </row>
    <row r="6438" spans="1:8">
      <c r="A6438">
        <v>183</v>
      </c>
      <c r="B6438" t="s">
        <v>521</v>
      </c>
      <c r="C6438">
        <v>95</v>
      </c>
      <c r="D6438" t="s">
        <v>863</v>
      </c>
      <c r="E6438">
        <v>902</v>
      </c>
      <c r="F6438" s="48" t="str">
        <f t="shared" si="100"/>
        <v>Tỉnh Nam ĐịnhHuyện Giao ThủyThị trấn Quất Lâm</v>
      </c>
      <c r="G6438" t="s">
        <v>4737</v>
      </c>
      <c r="H6438">
        <v>3999</v>
      </c>
    </row>
    <row r="6439" spans="1:8">
      <c r="A6439">
        <v>184</v>
      </c>
      <c r="B6439" t="s">
        <v>521</v>
      </c>
      <c r="C6439">
        <v>95</v>
      </c>
      <c r="D6439" t="s">
        <v>863</v>
      </c>
      <c r="E6439">
        <v>902</v>
      </c>
      <c r="F6439" s="48" t="str">
        <f t="shared" si="100"/>
        <v>Tỉnh Nam ĐịnhHuyện Giao ThủyXã Giao Châu</v>
      </c>
      <c r="G6439" t="s">
        <v>4738</v>
      </c>
      <c r="H6439">
        <v>4000</v>
      </c>
    </row>
    <row r="6440" spans="1:8">
      <c r="A6440">
        <v>185</v>
      </c>
      <c r="B6440" t="s">
        <v>521</v>
      </c>
      <c r="C6440">
        <v>95</v>
      </c>
      <c r="D6440" t="s">
        <v>863</v>
      </c>
      <c r="E6440">
        <v>902</v>
      </c>
      <c r="F6440" s="48" t="str">
        <f t="shared" si="100"/>
        <v>Tỉnh Nam ĐịnhHuyện Giao ThủyXã Giao Lạc</v>
      </c>
      <c r="G6440" t="s">
        <v>4739</v>
      </c>
      <c r="H6440">
        <v>4001</v>
      </c>
    </row>
    <row r="6441" spans="1:8">
      <c r="A6441">
        <v>186</v>
      </c>
      <c r="B6441" t="s">
        <v>521</v>
      </c>
      <c r="C6441">
        <v>95</v>
      </c>
      <c r="D6441" t="s">
        <v>863</v>
      </c>
      <c r="E6441">
        <v>902</v>
      </c>
      <c r="F6441" s="48" t="str">
        <f t="shared" si="100"/>
        <v>Tỉnh Nam ĐịnhHuyện Giao ThủyXã Giao Yến</v>
      </c>
      <c r="G6441" t="s">
        <v>4740</v>
      </c>
      <c r="H6441">
        <v>4002</v>
      </c>
    </row>
    <row r="6442" spans="1:8">
      <c r="A6442">
        <v>187</v>
      </c>
      <c r="B6442" t="s">
        <v>521</v>
      </c>
      <c r="C6442">
        <v>95</v>
      </c>
      <c r="D6442" t="s">
        <v>863</v>
      </c>
      <c r="E6442">
        <v>902</v>
      </c>
      <c r="F6442" s="48" t="str">
        <f t="shared" si="100"/>
        <v>Tỉnh Nam ĐịnhHuyện Giao ThủyXã Giao Phong</v>
      </c>
      <c r="G6442" t="s">
        <v>4741</v>
      </c>
      <c r="H6442">
        <v>4003</v>
      </c>
    </row>
    <row r="6443" spans="1:8">
      <c r="A6443">
        <v>188</v>
      </c>
      <c r="B6443" t="s">
        <v>521</v>
      </c>
      <c r="C6443">
        <v>95</v>
      </c>
      <c r="D6443" t="s">
        <v>863</v>
      </c>
      <c r="E6443">
        <v>902</v>
      </c>
      <c r="F6443" s="48" t="str">
        <f t="shared" si="100"/>
        <v>Tỉnh Nam ĐịnhHuyện Giao ThủyThị trấn Ngô Đồng</v>
      </c>
      <c r="G6443" t="s">
        <v>4742</v>
      </c>
      <c r="H6443">
        <v>4004</v>
      </c>
    </row>
    <row r="6444" spans="1:8">
      <c r="A6444">
        <v>189</v>
      </c>
      <c r="B6444" t="s">
        <v>521</v>
      </c>
      <c r="C6444">
        <v>95</v>
      </c>
      <c r="D6444" t="s">
        <v>863</v>
      </c>
      <c r="E6444">
        <v>902</v>
      </c>
      <c r="F6444" s="48" t="str">
        <f t="shared" si="100"/>
        <v>Tỉnh Nam ĐịnhHuyện Giao ThủyXã Giao Long</v>
      </c>
      <c r="G6444" t="s">
        <v>4743</v>
      </c>
      <c r="H6444">
        <v>4005</v>
      </c>
    </row>
    <row r="6445" spans="1:8">
      <c r="A6445">
        <v>190</v>
      </c>
      <c r="B6445" t="s">
        <v>521</v>
      </c>
      <c r="C6445">
        <v>95</v>
      </c>
      <c r="D6445" t="s">
        <v>863</v>
      </c>
      <c r="E6445">
        <v>902</v>
      </c>
      <c r="F6445" s="48" t="str">
        <f t="shared" si="100"/>
        <v>Tỉnh Nam ĐịnhHuyện Giao ThủyXã Giao Hà</v>
      </c>
      <c r="G6445" t="s">
        <v>4744</v>
      </c>
      <c r="H6445">
        <v>4006</v>
      </c>
    </row>
    <row r="6446" spans="1:8">
      <c r="A6446">
        <v>192</v>
      </c>
      <c r="B6446" t="s">
        <v>521</v>
      </c>
      <c r="C6446">
        <v>95</v>
      </c>
      <c r="D6446" t="s">
        <v>863</v>
      </c>
      <c r="E6446">
        <v>902</v>
      </c>
      <c r="F6446" s="48" t="str">
        <f t="shared" si="100"/>
        <v>Tỉnh Nam ĐịnhHuyện Giao ThủyXã Giao Xuân</v>
      </c>
      <c r="G6446" t="s">
        <v>4745</v>
      </c>
      <c r="H6446">
        <v>4007</v>
      </c>
    </row>
    <row r="6447" spans="1:8">
      <c r="A6447">
        <v>193</v>
      </c>
      <c r="B6447" t="s">
        <v>521</v>
      </c>
      <c r="C6447">
        <v>95</v>
      </c>
      <c r="D6447" t="s">
        <v>863</v>
      </c>
      <c r="E6447">
        <v>902</v>
      </c>
      <c r="F6447" s="48" t="str">
        <f t="shared" si="100"/>
        <v>Tỉnh Nam ĐịnhHuyện Giao ThủyXã Giao Thịnh</v>
      </c>
      <c r="G6447" t="s">
        <v>4746</v>
      </c>
      <c r="H6447">
        <v>4008</v>
      </c>
    </row>
    <row r="6448" spans="1:8">
      <c r="A6448">
        <v>194</v>
      </c>
      <c r="B6448" t="s">
        <v>521</v>
      </c>
      <c r="C6448">
        <v>95</v>
      </c>
      <c r="D6448" t="s">
        <v>863</v>
      </c>
      <c r="E6448">
        <v>902</v>
      </c>
      <c r="F6448" s="48" t="str">
        <f t="shared" si="100"/>
        <v>Tỉnh Nam ĐịnhHuyện Giao ThủyXã Bạch Long</v>
      </c>
      <c r="G6448" t="s">
        <v>4747</v>
      </c>
      <c r="H6448">
        <v>4009</v>
      </c>
    </row>
    <row r="6449" spans="1:8">
      <c r="A6449">
        <v>195</v>
      </c>
      <c r="B6449" t="s">
        <v>521</v>
      </c>
      <c r="C6449">
        <v>95</v>
      </c>
      <c r="D6449" t="s">
        <v>864</v>
      </c>
      <c r="E6449">
        <v>903</v>
      </c>
      <c r="F6449" s="48" t="str">
        <f t="shared" si="100"/>
        <v>Tỉnh Nam ĐịnhHuyện Hải HậuXã Hải Vân</v>
      </c>
      <c r="G6449" t="s">
        <v>4748</v>
      </c>
      <c r="H6449">
        <v>4010</v>
      </c>
    </row>
    <row r="6450" spans="1:8">
      <c r="A6450">
        <v>196</v>
      </c>
      <c r="B6450" t="s">
        <v>521</v>
      </c>
      <c r="C6450">
        <v>95</v>
      </c>
      <c r="D6450" t="s">
        <v>864</v>
      </c>
      <c r="E6450">
        <v>903</v>
      </c>
      <c r="F6450" s="48" t="str">
        <f t="shared" si="100"/>
        <v>Tỉnh Nam ĐịnhHuyện Hải HậuXã Hải Phúc</v>
      </c>
      <c r="G6450" t="s">
        <v>2349</v>
      </c>
      <c r="H6450">
        <v>4011</v>
      </c>
    </row>
    <row r="6451" spans="1:8">
      <c r="A6451">
        <v>197</v>
      </c>
      <c r="B6451" t="s">
        <v>521</v>
      </c>
      <c r="C6451">
        <v>95</v>
      </c>
      <c r="D6451" t="s">
        <v>864</v>
      </c>
      <c r="E6451">
        <v>903</v>
      </c>
      <c r="F6451" s="48" t="str">
        <f t="shared" si="100"/>
        <v>Tỉnh Nam ĐịnhHuyện Hải HậuXã Hải Hà</v>
      </c>
      <c r="G6451" t="s">
        <v>4749</v>
      </c>
      <c r="H6451">
        <v>4012</v>
      </c>
    </row>
    <row r="6452" spans="1:8">
      <c r="A6452">
        <v>198</v>
      </c>
      <c r="B6452" t="s">
        <v>521</v>
      </c>
      <c r="C6452">
        <v>95</v>
      </c>
      <c r="D6452" t="s">
        <v>864</v>
      </c>
      <c r="E6452">
        <v>903</v>
      </c>
      <c r="F6452" s="48" t="str">
        <f t="shared" si="100"/>
        <v>Tỉnh Nam ĐịnhHuyện Hải HậuXã Hải Lộc</v>
      </c>
      <c r="G6452" t="s">
        <v>4750</v>
      </c>
      <c r="H6452">
        <v>4013</v>
      </c>
    </row>
    <row r="6453" spans="1:8">
      <c r="A6453">
        <v>199</v>
      </c>
      <c r="B6453" t="s">
        <v>521</v>
      </c>
      <c r="C6453">
        <v>95</v>
      </c>
      <c r="D6453" t="s">
        <v>864</v>
      </c>
      <c r="E6453">
        <v>903</v>
      </c>
      <c r="F6453" s="48" t="str">
        <f t="shared" si="100"/>
        <v>Tỉnh Nam ĐịnhHuyện Hải HậuXã Hải Đông</v>
      </c>
      <c r="G6453" t="s">
        <v>4751</v>
      </c>
      <c r="H6453">
        <v>4014</v>
      </c>
    </row>
    <row r="6454" spans="1:8">
      <c r="A6454">
        <v>200</v>
      </c>
      <c r="B6454" t="s">
        <v>521</v>
      </c>
      <c r="C6454">
        <v>95</v>
      </c>
      <c r="D6454" t="s">
        <v>864</v>
      </c>
      <c r="E6454">
        <v>903</v>
      </c>
      <c r="F6454" s="48" t="str">
        <f t="shared" si="100"/>
        <v>Tỉnh Nam ĐịnhHuyện Hải HậuXã Hải Tân</v>
      </c>
      <c r="G6454" t="s">
        <v>2248</v>
      </c>
      <c r="H6454">
        <v>4015</v>
      </c>
    </row>
    <row r="6455" spans="1:8">
      <c r="A6455">
        <v>201</v>
      </c>
      <c r="B6455" t="s">
        <v>521</v>
      </c>
      <c r="C6455">
        <v>95</v>
      </c>
      <c r="D6455" t="s">
        <v>864</v>
      </c>
      <c r="E6455">
        <v>903</v>
      </c>
      <c r="F6455" s="48" t="str">
        <f t="shared" si="100"/>
        <v>Tỉnh Nam ĐịnhHuyện Hải HậuXã Hải Tây</v>
      </c>
      <c r="G6455" t="s">
        <v>4752</v>
      </c>
      <c r="H6455">
        <v>4016</v>
      </c>
    </row>
    <row r="6456" spans="1:8">
      <c r="A6456">
        <v>202</v>
      </c>
      <c r="B6456" t="s">
        <v>521</v>
      </c>
      <c r="C6456">
        <v>95</v>
      </c>
      <c r="D6456" t="s">
        <v>864</v>
      </c>
      <c r="E6456">
        <v>903</v>
      </c>
      <c r="F6456" s="48" t="str">
        <f t="shared" si="100"/>
        <v>Tỉnh Nam ĐịnhHuyện Hải HậuXã Hải Nam</v>
      </c>
      <c r="G6456" t="s">
        <v>4753</v>
      </c>
      <c r="H6456">
        <v>4017</v>
      </c>
    </row>
    <row r="6457" spans="1:8">
      <c r="A6457">
        <v>203</v>
      </c>
      <c r="B6457" t="s">
        <v>521</v>
      </c>
      <c r="C6457">
        <v>95</v>
      </c>
      <c r="D6457" t="s">
        <v>864</v>
      </c>
      <c r="E6457">
        <v>903</v>
      </c>
      <c r="F6457" s="48" t="str">
        <f t="shared" si="100"/>
        <v>Tỉnh Nam ĐịnhHuyện Hải HậuXã Hải Trung</v>
      </c>
      <c r="G6457" t="s">
        <v>4754</v>
      </c>
      <c r="H6457">
        <v>4018</v>
      </c>
    </row>
    <row r="6458" spans="1:8">
      <c r="A6458">
        <v>204</v>
      </c>
      <c r="B6458" t="s">
        <v>521</v>
      </c>
      <c r="C6458">
        <v>95</v>
      </c>
      <c r="D6458" t="s">
        <v>864</v>
      </c>
      <c r="E6458">
        <v>903</v>
      </c>
      <c r="F6458" s="48" t="str">
        <f t="shared" si="100"/>
        <v>Tỉnh Nam ĐịnhHuyện Hải HậuXã Hải Hưng</v>
      </c>
      <c r="G6458" t="s">
        <v>4755</v>
      </c>
      <c r="H6458">
        <v>4019</v>
      </c>
    </row>
    <row r="6459" spans="1:8">
      <c r="A6459">
        <v>205</v>
      </c>
      <c r="B6459" t="s">
        <v>521</v>
      </c>
      <c r="C6459">
        <v>95</v>
      </c>
      <c r="D6459" t="s">
        <v>864</v>
      </c>
      <c r="E6459">
        <v>903</v>
      </c>
      <c r="F6459" s="48" t="str">
        <f t="shared" si="100"/>
        <v>Tỉnh Nam ĐịnhHuyện Hải HậuXã Hải Quang</v>
      </c>
      <c r="G6459" t="s">
        <v>4756</v>
      </c>
      <c r="H6459">
        <v>4020</v>
      </c>
    </row>
    <row r="6460" spans="1:8">
      <c r="A6460">
        <v>206</v>
      </c>
      <c r="B6460" t="s">
        <v>521</v>
      </c>
      <c r="C6460">
        <v>95</v>
      </c>
      <c r="D6460" t="s">
        <v>864</v>
      </c>
      <c r="E6460">
        <v>903</v>
      </c>
      <c r="F6460" s="48" t="str">
        <f t="shared" si="100"/>
        <v>Tỉnh Nam ĐịnhHuyện Hải HậuXã Hải Toàn</v>
      </c>
      <c r="G6460" t="s">
        <v>4757</v>
      </c>
      <c r="H6460">
        <v>4021</v>
      </c>
    </row>
    <row r="6461" spans="1:8">
      <c r="A6461">
        <v>207</v>
      </c>
      <c r="B6461" t="s">
        <v>521</v>
      </c>
      <c r="C6461">
        <v>95</v>
      </c>
      <c r="D6461" t="s">
        <v>864</v>
      </c>
      <c r="E6461">
        <v>903</v>
      </c>
      <c r="F6461" s="48" t="str">
        <f t="shared" si="100"/>
        <v>Tỉnh Nam ĐịnhHuyện Hải HậuXã Hải Phong</v>
      </c>
      <c r="G6461" t="s">
        <v>4758</v>
      </c>
      <c r="H6461">
        <v>4022</v>
      </c>
    </row>
    <row r="6462" spans="1:8">
      <c r="A6462">
        <v>208</v>
      </c>
      <c r="B6462" t="s">
        <v>521</v>
      </c>
      <c r="C6462">
        <v>95</v>
      </c>
      <c r="D6462" t="s">
        <v>864</v>
      </c>
      <c r="E6462">
        <v>903</v>
      </c>
      <c r="F6462" s="48" t="str">
        <f t="shared" si="100"/>
        <v>Tỉnh Nam ĐịnhHuyện Hải HậuXã Hải Giang</v>
      </c>
      <c r="G6462" t="s">
        <v>4759</v>
      </c>
      <c r="H6462">
        <v>4023</v>
      </c>
    </row>
    <row r="6463" spans="1:8">
      <c r="A6463">
        <v>209</v>
      </c>
      <c r="B6463" t="s">
        <v>521</v>
      </c>
      <c r="C6463">
        <v>95</v>
      </c>
      <c r="D6463" t="s">
        <v>864</v>
      </c>
      <c r="E6463">
        <v>903</v>
      </c>
      <c r="F6463" s="48" t="str">
        <f t="shared" si="100"/>
        <v>Tỉnh Nam ĐịnhHuyện Hải HậuXã Hải Cường</v>
      </c>
      <c r="G6463" t="s">
        <v>4760</v>
      </c>
      <c r="H6463">
        <v>4024</v>
      </c>
    </row>
    <row r="6464" spans="1:8">
      <c r="A6464">
        <v>210</v>
      </c>
      <c r="B6464" t="s">
        <v>521</v>
      </c>
      <c r="C6464">
        <v>95</v>
      </c>
      <c r="D6464" t="s">
        <v>864</v>
      </c>
      <c r="E6464">
        <v>903</v>
      </c>
      <c r="F6464" s="48" t="str">
        <f t="shared" si="100"/>
        <v>Tỉnh Nam ĐịnhHuyện Hải HậuXã Hải Hòa</v>
      </c>
      <c r="G6464" t="s">
        <v>2235</v>
      </c>
      <c r="H6464">
        <v>4025</v>
      </c>
    </row>
    <row r="6465" spans="1:8">
      <c r="A6465">
        <v>211</v>
      </c>
      <c r="B6465" t="s">
        <v>521</v>
      </c>
      <c r="C6465">
        <v>95</v>
      </c>
      <c r="D6465" t="s">
        <v>864</v>
      </c>
      <c r="E6465">
        <v>903</v>
      </c>
      <c r="F6465" s="48" t="str">
        <f t="shared" si="100"/>
        <v>Tỉnh Nam ĐịnhHuyện Hải HậuXã Hải Lý</v>
      </c>
      <c r="G6465" t="s">
        <v>4761</v>
      </c>
      <c r="H6465">
        <v>4026</v>
      </c>
    </row>
    <row r="6466" spans="1:8">
      <c r="A6466">
        <v>212</v>
      </c>
      <c r="B6466" t="s">
        <v>521</v>
      </c>
      <c r="C6466">
        <v>95</v>
      </c>
      <c r="D6466" t="s">
        <v>864</v>
      </c>
      <c r="E6466">
        <v>903</v>
      </c>
      <c r="F6466" s="48" t="str">
        <f t="shared" ref="F6466:F6529" si="101">B6466&amp;D6466&amp;G6466</f>
        <v>Tỉnh Nam ĐịnhHuyện Hải HậuXã Hải Phú</v>
      </c>
      <c r="G6466" t="s">
        <v>2242</v>
      </c>
      <c r="H6466">
        <v>4027</v>
      </c>
    </row>
    <row r="6467" spans="1:8">
      <c r="A6467">
        <v>213</v>
      </c>
      <c r="B6467" t="s">
        <v>521</v>
      </c>
      <c r="C6467">
        <v>95</v>
      </c>
      <c r="D6467" t="s">
        <v>864</v>
      </c>
      <c r="E6467">
        <v>903</v>
      </c>
      <c r="F6467" s="48" t="str">
        <f t="shared" si="101"/>
        <v>Tỉnh Nam ĐịnhHuyện Hải HậuXã Hải Ninh</v>
      </c>
      <c r="G6467" t="s">
        <v>4762</v>
      </c>
      <c r="H6467">
        <v>4028</v>
      </c>
    </row>
    <row r="6468" spans="1:8">
      <c r="A6468">
        <v>214</v>
      </c>
      <c r="B6468" t="s">
        <v>521</v>
      </c>
      <c r="C6468">
        <v>95</v>
      </c>
      <c r="D6468" t="s">
        <v>864</v>
      </c>
      <c r="E6468">
        <v>903</v>
      </c>
      <c r="F6468" s="48" t="str">
        <f t="shared" si="101"/>
        <v>Tỉnh Nam ĐịnhHuyện Hải HậuXã Hải Đường</v>
      </c>
      <c r="G6468" t="s">
        <v>4763</v>
      </c>
      <c r="H6468">
        <v>4029</v>
      </c>
    </row>
    <row r="6469" spans="1:8">
      <c r="A6469">
        <v>215</v>
      </c>
      <c r="B6469" t="s">
        <v>521</v>
      </c>
      <c r="C6469">
        <v>95</v>
      </c>
      <c r="D6469" t="s">
        <v>864</v>
      </c>
      <c r="E6469">
        <v>903</v>
      </c>
      <c r="F6469" s="48" t="str">
        <f t="shared" si="101"/>
        <v>Tỉnh Nam ĐịnhHuyện Hải HậuThị trấn Yên Định</v>
      </c>
      <c r="G6469" t="s">
        <v>4764</v>
      </c>
      <c r="H6469">
        <v>4030</v>
      </c>
    </row>
    <row r="6470" spans="1:8">
      <c r="A6470">
        <v>216</v>
      </c>
      <c r="B6470" t="s">
        <v>521</v>
      </c>
      <c r="C6470">
        <v>95</v>
      </c>
      <c r="D6470" t="s">
        <v>864</v>
      </c>
      <c r="E6470">
        <v>903</v>
      </c>
      <c r="F6470" s="48" t="str">
        <f t="shared" si="101"/>
        <v>Tỉnh Nam ĐịnhHuyện Hải HậuThị trấn Cồn</v>
      </c>
      <c r="G6470" t="s">
        <v>4765</v>
      </c>
      <c r="H6470">
        <v>4031</v>
      </c>
    </row>
    <row r="6471" spans="1:8">
      <c r="A6471">
        <v>217</v>
      </c>
      <c r="B6471" t="s">
        <v>521</v>
      </c>
      <c r="C6471">
        <v>95</v>
      </c>
      <c r="D6471" t="s">
        <v>864</v>
      </c>
      <c r="E6471">
        <v>903</v>
      </c>
      <c r="F6471" s="48" t="str">
        <f t="shared" si="101"/>
        <v>Tỉnh Nam ĐịnhHuyện Hải HậuThị trấn Thịnh Long</v>
      </c>
      <c r="G6471" t="s">
        <v>4766</v>
      </c>
      <c r="H6471">
        <v>4032</v>
      </c>
    </row>
    <row r="6472" spans="1:8">
      <c r="A6472">
        <v>218</v>
      </c>
      <c r="B6472" t="s">
        <v>521</v>
      </c>
      <c r="C6472">
        <v>95</v>
      </c>
      <c r="D6472" t="s">
        <v>864</v>
      </c>
      <c r="E6472">
        <v>903</v>
      </c>
      <c r="F6472" s="48" t="str">
        <f t="shared" si="101"/>
        <v>Tỉnh Nam ĐịnhHuyện Hải HậuXã Hải Minh</v>
      </c>
      <c r="G6472" t="s">
        <v>4767</v>
      </c>
      <c r="H6472">
        <v>4033</v>
      </c>
    </row>
    <row r="6473" spans="1:8">
      <c r="A6473">
        <v>219</v>
      </c>
      <c r="B6473" t="s">
        <v>521</v>
      </c>
      <c r="C6473">
        <v>95</v>
      </c>
      <c r="D6473" t="s">
        <v>864</v>
      </c>
      <c r="E6473">
        <v>903</v>
      </c>
      <c r="F6473" s="48" t="str">
        <f t="shared" si="101"/>
        <v>Tỉnh Nam ĐịnhHuyện Hải HậuXã Hải Bắc</v>
      </c>
      <c r="G6473" t="s">
        <v>4768</v>
      </c>
      <c r="H6473">
        <v>4034</v>
      </c>
    </row>
    <row r="6474" spans="1:8">
      <c r="A6474">
        <v>220</v>
      </c>
      <c r="B6474" t="s">
        <v>521</v>
      </c>
      <c r="C6474">
        <v>95</v>
      </c>
      <c r="D6474" t="s">
        <v>864</v>
      </c>
      <c r="E6474">
        <v>903</v>
      </c>
      <c r="F6474" s="48" t="str">
        <f t="shared" si="101"/>
        <v>Tỉnh Nam ĐịnhHuyện Hải HậuXã Hải Long</v>
      </c>
      <c r="G6474" t="s">
        <v>4769</v>
      </c>
      <c r="H6474">
        <v>4035</v>
      </c>
    </row>
    <row r="6475" spans="1:8">
      <c r="A6475">
        <v>221</v>
      </c>
      <c r="B6475" t="s">
        <v>521</v>
      </c>
      <c r="C6475">
        <v>95</v>
      </c>
      <c r="D6475" t="s">
        <v>864</v>
      </c>
      <c r="E6475">
        <v>903</v>
      </c>
      <c r="F6475" s="48" t="str">
        <f t="shared" si="101"/>
        <v>Tỉnh Nam ĐịnhHuyện Hải HậuXã Hải Anh</v>
      </c>
      <c r="G6475" t="s">
        <v>4770</v>
      </c>
      <c r="H6475">
        <v>4036</v>
      </c>
    </row>
    <row r="6476" spans="1:8">
      <c r="A6476">
        <v>222</v>
      </c>
      <c r="B6476" t="s">
        <v>521</v>
      </c>
      <c r="C6476">
        <v>95</v>
      </c>
      <c r="D6476" t="s">
        <v>864</v>
      </c>
      <c r="E6476">
        <v>903</v>
      </c>
      <c r="F6476" s="48" t="str">
        <f t="shared" si="101"/>
        <v>Tỉnh Nam ĐịnhHuyện Hải HậuXã Hải Thanh</v>
      </c>
      <c r="G6476" t="s">
        <v>4771</v>
      </c>
      <c r="H6476">
        <v>4037</v>
      </c>
    </row>
    <row r="6477" spans="1:8">
      <c r="A6477">
        <v>223</v>
      </c>
      <c r="B6477" t="s">
        <v>521</v>
      </c>
      <c r="C6477">
        <v>95</v>
      </c>
      <c r="D6477" t="s">
        <v>864</v>
      </c>
      <c r="E6477">
        <v>903</v>
      </c>
      <c r="F6477" s="48" t="str">
        <f t="shared" si="101"/>
        <v>Tỉnh Nam ĐịnhHuyện Hải HậuXã Hải Sơn</v>
      </c>
      <c r="G6477" t="s">
        <v>2240</v>
      </c>
      <c r="H6477">
        <v>4038</v>
      </c>
    </row>
    <row r="6478" spans="1:8">
      <c r="A6478">
        <v>224</v>
      </c>
      <c r="B6478" t="s">
        <v>521</v>
      </c>
      <c r="C6478">
        <v>95</v>
      </c>
      <c r="D6478" t="s">
        <v>864</v>
      </c>
      <c r="E6478">
        <v>903</v>
      </c>
      <c r="F6478" s="48" t="str">
        <f t="shared" si="101"/>
        <v>Tỉnh Nam ĐịnhHuyện Hải HậuXã Hải Chính</v>
      </c>
      <c r="G6478" t="s">
        <v>4772</v>
      </c>
      <c r="H6478">
        <v>4039</v>
      </c>
    </row>
    <row r="6479" spans="1:8">
      <c r="A6479">
        <v>225</v>
      </c>
      <c r="B6479" t="s">
        <v>521</v>
      </c>
      <c r="C6479">
        <v>95</v>
      </c>
      <c r="D6479" t="s">
        <v>864</v>
      </c>
      <c r="E6479">
        <v>903</v>
      </c>
      <c r="F6479" s="48" t="str">
        <f t="shared" si="101"/>
        <v>Tỉnh Nam ĐịnhHuyện Hải HậuXã Hải Phương</v>
      </c>
      <c r="G6479" t="s">
        <v>4773</v>
      </c>
      <c r="H6479">
        <v>4040</v>
      </c>
    </row>
    <row r="6480" spans="1:8">
      <c r="A6480">
        <v>226</v>
      </c>
      <c r="B6480" t="s">
        <v>521</v>
      </c>
      <c r="C6480">
        <v>95</v>
      </c>
      <c r="D6480" t="s">
        <v>864</v>
      </c>
      <c r="E6480">
        <v>903</v>
      </c>
      <c r="F6480" s="48" t="str">
        <f t="shared" si="101"/>
        <v>Tỉnh Nam ĐịnhHuyện Hải HậuXã Hải An</v>
      </c>
      <c r="G6480" t="s">
        <v>2232</v>
      </c>
      <c r="H6480">
        <v>4041</v>
      </c>
    </row>
    <row r="6481" spans="1:8">
      <c r="A6481">
        <v>227</v>
      </c>
      <c r="B6481" t="s">
        <v>521</v>
      </c>
      <c r="C6481">
        <v>95</v>
      </c>
      <c r="D6481" t="s">
        <v>864</v>
      </c>
      <c r="E6481">
        <v>903</v>
      </c>
      <c r="F6481" s="48" t="str">
        <f t="shared" si="101"/>
        <v>Tỉnh Nam ĐịnhHuyện Hải HậuXã Hải Xuân</v>
      </c>
      <c r="G6481" t="s">
        <v>2249</v>
      </c>
      <c r="H6481">
        <v>4042</v>
      </c>
    </row>
    <row r="6482" spans="1:8">
      <c r="A6482">
        <v>228</v>
      </c>
      <c r="B6482" t="s">
        <v>521</v>
      </c>
      <c r="C6482">
        <v>95</v>
      </c>
      <c r="D6482" t="s">
        <v>864</v>
      </c>
      <c r="E6482">
        <v>903</v>
      </c>
      <c r="F6482" s="48" t="str">
        <f t="shared" si="101"/>
        <v>Tỉnh Nam ĐịnhHuyện Hải HậuXã Hải Châu</v>
      </c>
      <c r="G6482" t="s">
        <v>4774</v>
      </c>
      <c r="H6482">
        <v>4043</v>
      </c>
    </row>
    <row r="6483" spans="1:8">
      <c r="A6483">
        <v>229</v>
      </c>
      <c r="B6483" t="s">
        <v>521</v>
      </c>
      <c r="C6483">
        <v>95</v>
      </c>
      <c r="D6483" t="s">
        <v>864</v>
      </c>
      <c r="E6483">
        <v>903</v>
      </c>
      <c r="F6483" s="48" t="str">
        <f t="shared" si="101"/>
        <v>Tỉnh Nam ĐịnhHuyện Hải HậuXã Hải Triều</v>
      </c>
      <c r="G6483" t="s">
        <v>3174</v>
      </c>
      <c r="H6483">
        <v>4044</v>
      </c>
    </row>
    <row r="6484" spans="1:8">
      <c r="A6484">
        <v>230</v>
      </c>
      <c r="B6484" t="s">
        <v>521</v>
      </c>
      <c r="C6484">
        <v>95</v>
      </c>
      <c r="D6484" t="s">
        <v>858</v>
      </c>
      <c r="E6484">
        <v>897</v>
      </c>
      <c r="F6484" s="48" t="str">
        <f t="shared" si="101"/>
        <v>Tỉnh Nam ĐịnhHuyện ý YênXã Yên Khánh</v>
      </c>
      <c r="G6484" t="s">
        <v>4775</v>
      </c>
      <c r="H6484">
        <v>4045</v>
      </c>
    </row>
    <row r="6485" spans="1:8">
      <c r="A6485">
        <v>231</v>
      </c>
      <c r="B6485" t="s">
        <v>521</v>
      </c>
      <c r="C6485">
        <v>95</v>
      </c>
      <c r="D6485" t="s">
        <v>858</v>
      </c>
      <c r="E6485">
        <v>897</v>
      </c>
      <c r="F6485" s="48" t="str">
        <f t="shared" si="101"/>
        <v>Tỉnh Nam ĐịnhHuyện ý YênXã Yên Hồng</v>
      </c>
      <c r="G6485" t="s">
        <v>4776</v>
      </c>
      <c r="H6485">
        <v>4046</v>
      </c>
    </row>
    <row r="6486" spans="1:8">
      <c r="A6486">
        <v>232</v>
      </c>
      <c r="B6486" t="s">
        <v>521</v>
      </c>
      <c r="C6486">
        <v>95</v>
      </c>
      <c r="D6486" t="s">
        <v>858</v>
      </c>
      <c r="E6486">
        <v>897</v>
      </c>
      <c r="F6486" s="48" t="str">
        <f t="shared" si="101"/>
        <v>Tỉnh Nam ĐịnhHuyện ý YênXã Yên Lợi</v>
      </c>
      <c r="G6486" t="s">
        <v>4777</v>
      </c>
      <c r="H6486">
        <v>4047</v>
      </c>
    </row>
    <row r="6487" spans="1:8">
      <c r="A6487">
        <v>233</v>
      </c>
      <c r="B6487" t="s">
        <v>521</v>
      </c>
      <c r="C6487">
        <v>95</v>
      </c>
      <c r="D6487" t="s">
        <v>858</v>
      </c>
      <c r="E6487">
        <v>897</v>
      </c>
      <c r="F6487" s="48" t="str">
        <f t="shared" si="101"/>
        <v>Tỉnh Nam ĐịnhHuyện ý YênXã Yên Minh</v>
      </c>
      <c r="G6487" t="s">
        <v>4778</v>
      </c>
      <c r="H6487">
        <v>4048</v>
      </c>
    </row>
    <row r="6488" spans="1:8">
      <c r="A6488">
        <v>234</v>
      </c>
      <c r="B6488" t="s">
        <v>521</v>
      </c>
      <c r="C6488">
        <v>95</v>
      </c>
      <c r="D6488" t="s">
        <v>858</v>
      </c>
      <c r="E6488">
        <v>897</v>
      </c>
      <c r="F6488" s="48" t="str">
        <f t="shared" si="101"/>
        <v>Tỉnh Nam ĐịnhHuyện ý YênXã Yên Dương</v>
      </c>
      <c r="G6488" t="s">
        <v>2963</v>
      </c>
      <c r="H6488">
        <v>4049</v>
      </c>
    </row>
    <row r="6489" spans="1:8">
      <c r="A6489">
        <v>235</v>
      </c>
      <c r="B6489" t="s">
        <v>521</v>
      </c>
      <c r="C6489">
        <v>95</v>
      </c>
      <c r="D6489" t="s">
        <v>858</v>
      </c>
      <c r="E6489">
        <v>897</v>
      </c>
      <c r="F6489" s="48" t="str">
        <f t="shared" si="101"/>
        <v>Tỉnh Nam ĐịnhHuyện ý YênXã Yên Thắng</v>
      </c>
      <c r="G6489" t="s">
        <v>4171</v>
      </c>
      <c r="H6489">
        <v>4050</v>
      </c>
    </row>
    <row r="6490" spans="1:8">
      <c r="A6490">
        <v>236</v>
      </c>
      <c r="B6490" t="s">
        <v>521</v>
      </c>
      <c r="C6490">
        <v>95</v>
      </c>
      <c r="D6490" t="s">
        <v>858</v>
      </c>
      <c r="E6490">
        <v>897</v>
      </c>
      <c r="F6490" s="48" t="str">
        <f t="shared" si="101"/>
        <v>Tỉnh Nam ĐịnhHuyện ý YênXã Yên Thọ</v>
      </c>
      <c r="G6490" t="s">
        <v>2493</v>
      </c>
      <c r="H6490">
        <v>4051</v>
      </c>
    </row>
    <row r="6491" spans="1:8">
      <c r="A6491">
        <v>237</v>
      </c>
      <c r="B6491" t="s">
        <v>521</v>
      </c>
      <c r="C6491">
        <v>95</v>
      </c>
      <c r="D6491" t="s">
        <v>858</v>
      </c>
      <c r="E6491">
        <v>897</v>
      </c>
      <c r="F6491" s="48" t="str">
        <f t="shared" si="101"/>
        <v>Tỉnh Nam ĐịnhHuyện ý YênXã Yên Phong</v>
      </c>
      <c r="G6491" t="s">
        <v>4197</v>
      </c>
      <c r="H6491">
        <v>4052</v>
      </c>
    </row>
    <row r="6492" spans="1:8">
      <c r="A6492">
        <v>238</v>
      </c>
      <c r="B6492" t="s">
        <v>521</v>
      </c>
      <c r="C6492">
        <v>95</v>
      </c>
      <c r="D6492" t="s">
        <v>858</v>
      </c>
      <c r="E6492">
        <v>897</v>
      </c>
      <c r="F6492" s="48" t="str">
        <f t="shared" si="101"/>
        <v>Tỉnh Nam ĐịnhHuyện ý YênXã Yên Bằng</v>
      </c>
      <c r="G6492" t="s">
        <v>4779</v>
      </c>
      <c r="H6492">
        <v>4053</v>
      </c>
    </row>
    <row r="6493" spans="1:8">
      <c r="A6493">
        <v>239</v>
      </c>
      <c r="B6493" t="s">
        <v>521</v>
      </c>
      <c r="C6493">
        <v>95</v>
      </c>
      <c r="D6493" t="s">
        <v>858</v>
      </c>
      <c r="E6493">
        <v>897</v>
      </c>
      <c r="F6493" s="48" t="str">
        <f t="shared" si="101"/>
        <v>Tỉnh Nam ĐịnhHuyện ý YênThị trấn Lâm</v>
      </c>
      <c r="G6493" t="s">
        <v>4780</v>
      </c>
      <c r="H6493">
        <v>4054</v>
      </c>
    </row>
    <row r="6494" spans="1:8">
      <c r="A6494">
        <v>240</v>
      </c>
      <c r="B6494" t="s">
        <v>521</v>
      </c>
      <c r="C6494">
        <v>95</v>
      </c>
      <c r="D6494" t="s">
        <v>858</v>
      </c>
      <c r="E6494">
        <v>897</v>
      </c>
      <c r="F6494" s="48" t="str">
        <f t="shared" si="101"/>
        <v>Tỉnh Nam ĐịnhHuyện ý YênXã Yên Trung</v>
      </c>
      <c r="G6494" t="s">
        <v>2760</v>
      </c>
      <c r="H6494">
        <v>4055</v>
      </c>
    </row>
    <row r="6495" spans="1:8">
      <c r="A6495">
        <v>241</v>
      </c>
      <c r="B6495" t="s">
        <v>521</v>
      </c>
      <c r="C6495">
        <v>95</v>
      </c>
      <c r="D6495" t="s">
        <v>858</v>
      </c>
      <c r="E6495">
        <v>897</v>
      </c>
      <c r="F6495" s="48" t="str">
        <f t="shared" si="101"/>
        <v>Tỉnh Nam ĐịnhHuyện ý YênXã Yên Chính</v>
      </c>
      <c r="G6495" t="s">
        <v>4781</v>
      </c>
      <c r="H6495">
        <v>4056</v>
      </c>
    </row>
    <row r="6496" spans="1:8">
      <c r="A6496">
        <v>242</v>
      </c>
      <c r="B6496" t="s">
        <v>521</v>
      </c>
      <c r="C6496">
        <v>95</v>
      </c>
      <c r="D6496" t="s">
        <v>858</v>
      </c>
      <c r="E6496">
        <v>897</v>
      </c>
      <c r="F6496" s="48" t="str">
        <f t="shared" si="101"/>
        <v>Tỉnh Nam ĐịnhHuyện ý YênXã Yên Phú</v>
      </c>
      <c r="G6496" t="s">
        <v>2723</v>
      </c>
      <c r="H6496">
        <v>4057</v>
      </c>
    </row>
    <row r="6497" spans="1:8">
      <c r="A6497">
        <v>243</v>
      </c>
      <c r="B6497" t="s">
        <v>521</v>
      </c>
      <c r="C6497">
        <v>95</v>
      </c>
      <c r="D6497" t="s">
        <v>858</v>
      </c>
      <c r="E6497">
        <v>897</v>
      </c>
      <c r="F6497" s="48" t="str">
        <f t="shared" si="101"/>
        <v>Tỉnh Nam ĐịnhHuyện ý YênXã Yên Hưng</v>
      </c>
      <c r="G6497" t="s">
        <v>3247</v>
      </c>
      <c r="H6497">
        <v>4058</v>
      </c>
    </row>
    <row r="6498" spans="1:8">
      <c r="A6498">
        <v>244</v>
      </c>
      <c r="B6498" t="s">
        <v>521</v>
      </c>
      <c r="C6498">
        <v>95</v>
      </c>
      <c r="D6498" t="s">
        <v>858</v>
      </c>
      <c r="E6498">
        <v>897</v>
      </c>
      <c r="F6498" s="48" t="str">
        <f t="shared" si="101"/>
        <v>Tỉnh Nam ĐịnhHuyện ý YênXã Yên Tân</v>
      </c>
      <c r="G6498" t="s">
        <v>4782</v>
      </c>
      <c r="H6498">
        <v>4059</v>
      </c>
    </row>
    <row r="6499" spans="1:8">
      <c r="A6499">
        <v>245</v>
      </c>
      <c r="B6499" t="s">
        <v>521</v>
      </c>
      <c r="C6499">
        <v>95</v>
      </c>
      <c r="D6499" t="s">
        <v>858</v>
      </c>
      <c r="E6499">
        <v>897</v>
      </c>
      <c r="F6499" s="48" t="str">
        <f t="shared" si="101"/>
        <v>Tỉnh Nam ĐịnhHuyện ý YênXã Yên Bình</v>
      </c>
      <c r="G6499" t="s">
        <v>2096</v>
      </c>
      <c r="H6499">
        <v>4060</v>
      </c>
    </row>
    <row r="6500" spans="1:8">
      <c r="A6500">
        <v>246</v>
      </c>
      <c r="B6500" t="s">
        <v>521</v>
      </c>
      <c r="C6500">
        <v>95</v>
      </c>
      <c r="D6500" t="s">
        <v>858</v>
      </c>
      <c r="E6500">
        <v>897</v>
      </c>
      <c r="F6500" s="48" t="str">
        <f t="shared" si="101"/>
        <v>Tỉnh Nam ĐịnhHuyện ý YênXã Yên Phúc</v>
      </c>
      <c r="G6500" t="s">
        <v>3095</v>
      </c>
      <c r="H6500">
        <v>4061</v>
      </c>
    </row>
    <row r="6501" spans="1:8">
      <c r="A6501">
        <v>247</v>
      </c>
      <c r="B6501" t="s">
        <v>521</v>
      </c>
      <c r="C6501">
        <v>95</v>
      </c>
      <c r="D6501" t="s">
        <v>858</v>
      </c>
      <c r="E6501">
        <v>897</v>
      </c>
      <c r="F6501" s="48" t="str">
        <f t="shared" si="101"/>
        <v>Tỉnh Nam ĐịnhHuyện ý YênXã Yên Mỹ</v>
      </c>
      <c r="G6501" t="s">
        <v>2630</v>
      </c>
      <c r="H6501">
        <v>4062</v>
      </c>
    </row>
    <row r="6502" spans="1:8">
      <c r="A6502">
        <v>248</v>
      </c>
      <c r="B6502" t="s">
        <v>521</v>
      </c>
      <c r="C6502">
        <v>95</v>
      </c>
      <c r="D6502" t="s">
        <v>858</v>
      </c>
      <c r="E6502">
        <v>897</v>
      </c>
      <c r="F6502" s="48" t="str">
        <f t="shared" si="101"/>
        <v>Tỉnh Nam ĐịnhHuyện ý YênXã Yên Ninh</v>
      </c>
      <c r="G6502" t="s">
        <v>4476</v>
      </c>
      <c r="H6502">
        <v>4063</v>
      </c>
    </row>
    <row r="6503" spans="1:8">
      <c r="A6503">
        <v>249</v>
      </c>
      <c r="B6503" t="s">
        <v>521</v>
      </c>
      <c r="C6503">
        <v>95</v>
      </c>
      <c r="D6503" t="s">
        <v>858</v>
      </c>
      <c r="E6503">
        <v>897</v>
      </c>
      <c r="F6503" s="48" t="str">
        <f t="shared" si="101"/>
        <v>Tỉnh Nam ĐịnhHuyện ý YênXã Yên Nghĩa</v>
      </c>
      <c r="G6503" t="s">
        <v>4783</v>
      </c>
      <c r="H6503">
        <v>4064</v>
      </c>
    </row>
    <row r="6504" spans="1:8">
      <c r="A6504">
        <v>250</v>
      </c>
      <c r="B6504" t="s">
        <v>521</v>
      </c>
      <c r="C6504">
        <v>95</v>
      </c>
      <c r="D6504" t="s">
        <v>858</v>
      </c>
      <c r="E6504">
        <v>897</v>
      </c>
      <c r="F6504" s="48" t="str">
        <f t="shared" si="101"/>
        <v>Tỉnh Nam ĐịnhHuyện ý YênXã Yên Trị</v>
      </c>
      <c r="G6504" t="s">
        <v>2752</v>
      </c>
      <c r="H6504">
        <v>4065</v>
      </c>
    </row>
    <row r="6505" spans="1:8">
      <c r="A6505">
        <v>251</v>
      </c>
      <c r="B6505" t="s">
        <v>521</v>
      </c>
      <c r="C6505">
        <v>95</v>
      </c>
      <c r="D6505" t="s">
        <v>858</v>
      </c>
      <c r="E6505">
        <v>897</v>
      </c>
      <c r="F6505" s="48" t="str">
        <f t="shared" si="101"/>
        <v>Tỉnh Nam ĐịnhHuyện ý YênXã Yên Phương</v>
      </c>
      <c r="G6505" t="s">
        <v>2941</v>
      </c>
      <c r="H6505">
        <v>4066</v>
      </c>
    </row>
    <row r="6506" spans="1:8">
      <c r="A6506">
        <v>252</v>
      </c>
      <c r="B6506" t="s">
        <v>521</v>
      </c>
      <c r="C6506">
        <v>95</v>
      </c>
      <c r="D6506" t="s">
        <v>858</v>
      </c>
      <c r="E6506">
        <v>897</v>
      </c>
      <c r="F6506" s="48" t="str">
        <f t="shared" si="101"/>
        <v>Tỉnh Nam ĐịnhHuyện ý YênXã Yên Lương</v>
      </c>
      <c r="G6506" t="s">
        <v>1700</v>
      </c>
      <c r="H6506">
        <v>4067</v>
      </c>
    </row>
    <row r="6507" spans="1:8">
      <c r="A6507">
        <v>253</v>
      </c>
      <c r="B6507" t="s">
        <v>521</v>
      </c>
      <c r="C6507">
        <v>95</v>
      </c>
      <c r="D6507" t="s">
        <v>858</v>
      </c>
      <c r="E6507">
        <v>897</v>
      </c>
      <c r="F6507" s="48" t="str">
        <f t="shared" si="101"/>
        <v>Tỉnh Nam ĐịnhHuyện ý YênXã Yên Lộc</v>
      </c>
      <c r="G6507" t="s">
        <v>4784</v>
      </c>
      <c r="H6507">
        <v>4068</v>
      </c>
    </row>
    <row r="6508" spans="1:8">
      <c r="A6508">
        <v>254</v>
      </c>
      <c r="B6508" t="s">
        <v>521</v>
      </c>
      <c r="C6508">
        <v>95</v>
      </c>
      <c r="D6508" t="s">
        <v>858</v>
      </c>
      <c r="E6508">
        <v>897</v>
      </c>
      <c r="F6508" s="48" t="str">
        <f t="shared" si="101"/>
        <v>Tỉnh Nam ĐịnhHuyện ý YênXã Yên Khang</v>
      </c>
      <c r="G6508" t="s">
        <v>4785</v>
      </c>
      <c r="H6508">
        <v>4069</v>
      </c>
    </row>
    <row r="6509" spans="1:8">
      <c r="A6509">
        <v>255</v>
      </c>
      <c r="B6509" t="s">
        <v>521</v>
      </c>
      <c r="C6509">
        <v>95</v>
      </c>
      <c r="D6509" t="s">
        <v>858</v>
      </c>
      <c r="E6509">
        <v>897</v>
      </c>
      <c r="F6509" s="48" t="str">
        <f t="shared" si="101"/>
        <v>Tỉnh Nam ĐịnhHuyện ý YênXã Yên Xá</v>
      </c>
      <c r="G6509" t="s">
        <v>4786</v>
      </c>
      <c r="H6509">
        <v>4070</v>
      </c>
    </row>
    <row r="6510" spans="1:8">
      <c r="A6510">
        <v>256</v>
      </c>
      <c r="B6510" t="s">
        <v>521</v>
      </c>
      <c r="C6510">
        <v>95</v>
      </c>
      <c r="D6510" t="s">
        <v>858</v>
      </c>
      <c r="E6510">
        <v>897</v>
      </c>
      <c r="F6510" s="48" t="str">
        <f t="shared" si="101"/>
        <v>Tỉnh Nam ĐịnhHuyện ý YênXã Yên Nhân</v>
      </c>
      <c r="G6510" t="s">
        <v>4787</v>
      </c>
      <c r="H6510">
        <v>4071</v>
      </c>
    </row>
    <row r="6511" spans="1:8">
      <c r="A6511">
        <v>257</v>
      </c>
      <c r="B6511" t="s">
        <v>521</v>
      </c>
      <c r="C6511">
        <v>95</v>
      </c>
      <c r="D6511" t="s">
        <v>858</v>
      </c>
      <c r="E6511">
        <v>897</v>
      </c>
      <c r="F6511" s="48" t="str">
        <f t="shared" si="101"/>
        <v>Tỉnh Nam ĐịnhHuyện ý YênXã Yên Thành</v>
      </c>
      <c r="G6511" t="s">
        <v>3813</v>
      </c>
      <c r="H6511">
        <v>4072</v>
      </c>
    </row>
    <row r="6512" spans="1:8">
      <c r="A6512">
        <v>258</v>
      </c>
      <c r="B6512" t="s">
        <v>521</v>
      </c>
      <c r="C6512">
        <v>95</v>
      </c>
      <c r="D6512" t="s">
        <v>858</v>
      </c>
      <c r="E6512">
        <v>897</v>
      </c>
      <c r="F6512" s="48" t="str">
        <f t="shared" si="101"/>
        <v>Tỉnh Nam ĐịnhHuyện ý YênXã Yên Đồng</v>
      </c>
      <c r="G6512" t="s">
        <v>2937</v>
      </c>
      <c r="H6512">
        <v>4073</v>
      </c>
    </row>
    <row r="6513" spans="1:8">
      <c r="A6513">
        <v>259</v>
      </c>
      <c r="B6513" t="s">
        <v>521</v>
      </c>
      <c r="C6513">
        <v>95</v>
      </c>
      <c r="D6513" t="s">
        <v>858</v>
      </c>
      <c r="E6513">
        <v>897</v>
      </c>
      <c r="F6513" s="48" t="str">
        <f t="shared" si="101"/>
        <v>Tỉnh Nam ĐịnhHuyện ý YênXã Yên Quang</v>
      </c>
      <c r="G6513" t="s">
        <v>4788</v>
      </c>
      <c r="H6513">
        <v>4074</v>
      </c>
    </row>
    <row r="6514" spans="1:8">
      <c r="A6514">
        <v>260</v>
      </c>
      <c r="B6514" t="s">
        <v>521</v>
      </c>
      <c r="C6514">
        <v>95</v>
      </c>
      <c r="D6514" t="s">
        <v>858</v>
      </c>
      <c r="E6514">
        <v>897</v>
      </c>
      <c r="F6514" s="48" t="str">
        <f t="shared" si="101"/>
        <v>Tỉnh Nam ĐịnhHuyện ý YênXã Yên Tiến</v>
      </c>
      <c r="G6514" t="s">
        <v>4789</v>
      </c>
      <c r="H6514">
        <v>4075</v>
      </c>
    </row>
    <row r="6515" spans="1:8">
      <c r="A6515">
        <v>261</v>
      </c>
      <c r="B6515" t="s">
        <v>521</v>
      </c>
      <c r="C6515">
        <v>95</v>
      </c>
      <c r="D6515" t="s">
        <v>858</v>
      </c>
      <c r="E6515">
        <v>897</v>
      </c>
      <c r="F6515" s="48" t="str">
        <f t="shared" si="101"/>
        <v>Tỉnh Nam ĐịnhHuyện ý YênXã Yên Cường</v>
      </c>
      <c r="G6515" t="s">
        <v>4196</v>
      </c>
      <c r="H6515">
        <v>4076</v>
      </c>
    </row>
    <row r="6516" spans="1:8">
      <c r="A6516">
        <v>262</v>
      </c>
      <c r="B6516" t="s">
        <v>521</v>
      </c>
      <c r="C6516">
        <v>95</v>
      </c>
      <c r="D6516" t="s">
        <v>860</v>
      </c>
      <c r="E6516">
        <v>899</v>
      </c>
      <c r="F6516" s="48" t="str">
        <f t="shared" si="101"/>
        <v>Tỉnh Nam ĐịnhHuyện Nam TrựcXã Điền Xá</v>
      </c>
      <c r="G6516" t="s">
        <v>2509</v>
      </c>
      <c r="H6516">
        <v>4077</v>
      </c>
    </row>
    <row r="6517" spans="1:8">
      <c r="A6517">
        <v>263</v>
      </c>
      <c r="B6517" t="s">
        <v>521</v>
      </c>
      <c r="C6517">
        <v>95</v>
      </c>
      <c r="D6517" t="s">
        <v>860</v>
      </c>
      <c r="E6517">
        <v>899</v>
      </c>
      <c r="F6517" s="48" t="str">
        <f t="shared" si="101"/>
        <v>Tỉnh Nam ĐịnhHuyện Nam TrựcXã Hồng Quang</v>
      </c>
      <c r="G6517" t="s">
        <v>1487</v>
      </c>
      <c r="H6517">
        <v>4078</v>
      </c>
    </row>
    <row r="6518" spans="1:8">
      <c r="A6518">
        <v>264</v>
      </c>
      <c r="B6518" t="s">
        <v>521</v>
      </c>
      <c r="C6518">
        <v>95</v>
      </c>
      <c r="D6518" t="s">
        <v>860</v>
      </c>
      <c r="E6518">
        <v>899</v>
      </c>
      <c r="F6518" s="48" t="str">
        <f t="shared" si="101"/>
        <v>Tỉnh Nam ĐịnhHuyện Nam TrựcXã Nam Thắng</v>
      </c>
      <c r="G6518" t="s">
        <v>4790</v>
      </c>
      <c r="H6518">
        <v>4079</v>
      </c>
    </row>
    <row r="6519" spans="1:8">
      <c r="A6519">
        <v>265</v>
      </c>
      <c r="B6519" t="s">
        <v>521</v>
      </c>
      <c r="C6519">
        <v>95</v>
      </c>
      <c r="D6519" t="s">
        <v>860</v>
      </c>
      <c r="E6519">
        <v>899</v>
      </c>
      <c r="F6519" s="48" t="str">
        <f t="shared" si="101"/>
        <v>Tỉnh Nam ĐịnhHuyện Nam TrựcXã Nam Hùng</v>
      </c>
      <c r="G6519" t="s">
        <v>4791</v>
      </c>
      <c r="H6519">
        <v>4080</v>
      </c>
    </row>
    <row r="6520" spans="1:8">
      <c r="A6520">
        <v>266</v>
      </c>
      <c r="B6520" t="s">
        <v>521</v>
      </c>
      <c r="C6520">
        <v>95</v>
      </c>
      <c r="D6520" t="s">
        <v>860</v>
      </c>
      <c r="E6520">
        <v>899</v>
      </c>
      <c r="F6520" s="48" t="str">
        <f t="shared" si="101"/>
        <v>Tỉnh Nam ĐịnhHuyện Nam TrựcXã Tân Thịnh</v>
      </c>
      <c r="G6520" t="s">
        <v>3848</v>
      </c>
      <c r="H6520">
        <v>4081</v>
      </c>
    </row>
    <row r="6521" spans="1:8">
      <c r="A6521">
        <v>267</v>
      </c>
      <c r="B6521" t="s">
        <v>521</v>
      </c>
      <c r="C6521">
        <v>95</v>
      </c>
      <c r="D6521" t="s">
        <v>860</v>
      </c>
      <c r="E6521">
        <v>899</v>
      </c>
      <c r="F6521" s="48" t="str">
        <f t="shared" si="101"/>
        <v>Tỉnh Nam ĐịnhHuyện Nam TrựcXã Nam Cường</v>
      </c>
      <c r="G6521" t="s">
        <v>3976</v>
      </c>
      <c r="H6521">
        <v>4082</v>
      </c>
    </row>
    <row r="6522" spans="1:8">
      <c r="A6522">
        <v>268</v>
      </c>
      <c r="B6522" t="s">
        <v>521</v>
      </c>
      <c r="C6522">
        <v>95</v>
      </c>
      <c r="D6522" t="s">
        <v>860</v>
      </c>
      <c r="E6522">
        <v>899</v>
      </c>
      <c r="F6522" s="48" t="str">
        <f t="shared" si="101"/>
        <v>Tỉnh Nam ĐịnhHuyện Nam TrựcXã Nghĩa An</v>
      </c>
      <c r="G6522" t="s">
        <v>4792</v>
      </c>
      <c r="H6522">
        <v>4083</v>
      </c>
    </row>
    <row r="6523" spans="1:8">
      <c r="A6523">
        <v>269</v>
      </c>
      <c r="B6523" t="s">
        <v>521</v>
      </c>
      <c r="C6523">
        <v>95</v>
      </c>
      <c r="D6523" t="s">
        <v>860</v>
      </c>
      <c r="E6523">
        <v>899</v>
      </c>
      <c r="F6523" s="48" t="str">
        <f t="shared" si="101"/>
        <v>Tỉnh Nam ĐịnhHuyện Nam TrựcXã Nam Dương</v>
      </c>
      <c r="G6523" t="s">
        <v>4793</v>
      </c>
      <c r="H6523">
        <v>4084</v>
      </c>
    </row>
    <row r="6524" spans="1:8">
      <c r="A6524">
        <v>270</v>
      </c>
      <c r="B6524" t="s">
        <v>521</v>
      </c>
      <c r="C6524">
        <v>95</v>
      </c>
      <c r="D6524" t="s">
        <v>860</v>
      </c>
      <c r="E6524">
        <v>899</v>
      </c>
      <c r="F6524" s="48" t="str">
        <f t="shared" si="101"/>
        <v>Tỉnh Nam ĐịnhHuyện Nam TrựcXã Nam Thanh</v>
      </c>
      <c r="G6524" t="s">
        <v>4794</v>
      </c>
      <c r="H6524">
        <v>4085</v>
      </c>
    </row>
    <row r="6525" spans="1:8">
      <c r="A6525">
        <v>271</v>
      </c>
      <c r="B6525" t="s">
        <v>521</v>
      </c>
      <c r="C6525">
        <v>95</v>
      </c>
      <c r="D6525" t="s">
        <v>860</v>
      </c>
      <c r="E6525">
        <v>899</v>
      </c>
      <c r="F6525" s="48" t="str">
        <f t="shared" si="101"/>
        <v>Tỉnh Nam ĐịnhHuyện Nam TrựcXã Nam Hồng</v>
      </c>
      <c r="G6525" t="s">
        <v>1895</v>
      </c>
      <c r="H6525">
        <v>4086</v>
      </c>
    </row>
    <row r="6526" spans="1:8">
      <c r="A6526">
        <v>272</v>
      </c>
      <c r="B6526" t="s">
        <v>521</v>
      </c>
      <c r="C6526">
        <v>95</v>
      </c>
      <c r="D6526" t="s">
        <v>860</v>
      </c>
      <c r="E6526">
        <v>899</v>
      </c>
      <c r="F6526" s="48" t="str">
        <f t="shared" si="101"/>
        <v>Tỉnh Nam ĐịnhHuyện Nam TrựcXã Nam Toàn</v>
      </c>
      <c r="G6526" t="s">
        <v>4795</v>
      </c>
      <c r="H6526">
        <v>4087</v>
      </c>
    </row>
    <row r="6527" spans="1:8">
      <c r="A6527">
        <v>273</v>
      </c>
      <c r="B6527" t="s">
        <v>521</v>
      </c>
      <c r="C6527">
        <v>95</v>
      </c>
      <c r="D6527" t="s">
        <v>860</v>
      </c>
      <c r="E6527">
        <v>899</v>
      </c>
      <c r="F6527" s="48" t="str">
        <f t="shared" si="101"/>
        <v>Tỉnh Nam ĐịnhHuyện Nam TrựcXã Đồng Sơn</v>
      </c>
      <c r="G6527" t="s">
        <v>1649</v>
      </c>
      <c r="H6527">
        <v>4088</v>
      </c>
    </row>
    <row r="6528" spans="1:8">
      <c r="A6528">
        <v>274</v>
      </c>
      <c r="B6528" t="s">
        <v>521</v>
      </c>
      <c r="C6528">
        <v>95</v>
      </c>
      <c r="D6528" t="s">
        <v>860</v>
      </c>
      <c r="E6528">
        <v>899</v>
      </c>
      <c r="F6528" s="48" t="str">
        <f t="shared" si="101"/>
        <v>Tỉnh Nam ĐịnhHuyện Nam TrựcXã Nam Mỹ</v>
      </c>
      <c r="G6528" t="s">
        <v>4796</v>
      </c>
      <c r="H6528">
        <v>4089</v>
      </c>
    </row>
    <row r="6529" spans="1:8">
      <c r="A6529">
        <v>275</v>
      </c>
      <c r="B6529" t="s">
        <v>521</v>
      </c>
      <c r="C6529">
        <v>95</v>
      </c>
      <c r="D6529" t="s">
        <v>860</v>
      </c>
      <c r="E6529">
        <v>899</v>
      </c>
      <c r="F6529" s="48" t="str">
        <f t="shared" si="101"/>
        <v>Tỉnh Nam ĐịnhHuyện Nam TrựcThị trấn Nam Giang</v>
      </c>
      <c r="G6529" t="s">
        <v>4797</v>
      </c>
      <c r="H6529">
        <v>4090</v>
      </c>
    </row>
    <row r="6530" spans="1:8">
      <c r="A6530">
        <v>276</v>
      </c>
      <c r="B6530" t="s">
        <v>521</v>
      </c>
      <c r="C6530">
        <v>95</v>
      </c>
      <c r="D6530" t="s">
        <v>860</v>
      </c>
      <c r="E6530">
        <v>899</v>
      </c>
      <c r="F6530" s="48" t="str">
        <f t="shared" ref="F6530:F6593" si="102">B6530&amp;D6530&amp;G6530</f>
        <v>Tỉnh Nam ĐịnhHuyện Nam TrựcXã Nam Hoa</v>
      </c>
      <c r="G6530" t="s">
        <v>4798</v>
      </c>
      <c r="H6530">
        <v>4091</v>
      </c>
    </row>
    <row r="6531" spans="1:8">
      <c r="A6531">
        <v>277</v>
      </c>
      <c r="B6531" t="s">
        <v>521</v>
      </c>
      <c r="C6531">
        <v>95</v>
      </c>
      <c r="D6531" t="s">
        <v>860</v>
      </c>
      <c r="E6531">
        <v>899</v>
      </c>
      <c r="F6531" s="48" t="str">
        <f t="shared" si="102"/>
        <v>Tỉnh Nam ĐịnhHuyện Nam TrựcXã Bình Minh</v>
      </c>
      <c r="G6531" t="s">
        <v>1340</v>
      </c>
      <c r="H6531">
        <v>4092</v>
      </c>
    </row>
    <row r="6532" spans="1:8">
      <c r="A6532">
        <v>278</v>
      </c>
      <c r="B6532" t="s">
        <v>521</v>
      </c>
      <c r="C6532">
        <v>95</v>
      </c>
      <c r="D6532" t="s">
        <v>860</v>
      </c>
      <c r="E6532">
        <v>899</v>
      </c>
      <c r="F6532" s="48" t="str">
        <f t="shared" si="102"/>
        <v>Tỉnh Nam ĐịnhHuyện Nam TrựcXã Nam Lợi</v>
      </c>
      <c r="G6532" t="s">
        <v>4799</v>
      </c>
      <c r="H6532">
        <v>4093</v>
      </c>
    </row>
    <row r="6533" spans="1:8">
      <c r="A6533">
        <v>279</v>
      </c>
      <c r="B6533" t="s">
        <v>521</v>
      </c>
      <c r="C6533">
        <v>95</v>
      </c>
      <c r="D6533" t="s">
        <v>860</v>
      </c>
      <c r="E6533">
        <v>899</v>
      </c>
      <c r="F6533" s="48" t="str">
        <f t="shared" si="102"/>
        <v>Tỉnh Nam ĐịnhHuyện Nam TrựcXã Nam Tiến</v>
      </c>
      <c r="G6533" t="s">
        <v>4800</v>
      </c>
      <c r="H6533">
        <v>4094</v>
      </c>
    </row>
    <row r="6534" spans="1:8">
      <c r="A6534">
        <v>280</v>
      </c>
      <c r="B6534" t="s">
        <v>521</v>
      </c>
      <c r="C6534">
        <v>95</v>
      </c>
      <c r="D6534" t="s">
        <v>860</v>
      </c>
      <c r="E6534">
        <v>899</v>
      </c>
      <c r="F6534" s="48" t="str">
        <f t="shared" si="102"/>
        <v>Tỉnh Nam ĐịnhHuyện Nam TrựcXã Nam Hải</v>
      </c>
      <c r="G6534" t="s">
        <v>4801</v>
      </c>
      <c r="H6534">
        <v>4095</v>
      </c>
    </row>
    <row r="6535" spans="1:8">
      <c r="A6535">
        <v>281</v>
      </c>
      <c r="B6535" t="s">
        <v>521</v>
      </c>
      <c r="C6535">
        <v>95</v>
      </c>
      <c r="D6535" t="s">
        <v>860</v>
      </c>
      <c r="E6535">
        <v>899</v>
      </c>
      <c r="F6535" s="48" t="str">
        <f t="shared" si="102"/>
        <v>Tỉnh Nam ĐịnhHuyện Nam TrựcXã Nam Thái</v>
      </c>
      <c r="G6535" t="s">
        <v>4802</v>
      </c>
      <c r="H6535">
        <v>4096</v>
      </c>
    </row>
    <row r="6536" spans="1:8">
      <c r="A6536">
        <v>282</v>
      </c>
      <c r="B6536" t="s">
        <v>521</v>
      </c>
      <c r="C6536">
        <v>95</v>
      </c>
      <c r="D6536" t="s">
        <v>855</v>
      </c>
      <c r="E6536">
        <v>894</v>
      </c>
      <c r="F6536" s="48" t="str">
        <f t="shared" si="102"/>
        <v>Tỉnh Nam ĐịnhThành phố Nam ĐịnhPhường Vị Hoàng</v>
      </c>
      <c r="G6536" t="s">
        <v>4803</v>
      </c>
      <c r="H6536">
        <v>4097</v>
      </c>
    </row>
    <row r="6537" spans="1:8">
      <c r="A6537">
        <v>283</v>
      </c>
      <c r="B6537" t="s">
        <v>521</v>
      </c>
      <c r="C6537">
        <v>95</v>
      </c>
      <c r="D6537" t="s">
        <v>855</v>
      </c>
      <c r="E6537">
        <v>894</v>
      </c>
      <c r="F6537" s="48" t="str">
        <f t="shared" si="102"/>
        <v>Tỉnh Nam ĐịnhThành phố Nam ĐịnhPhường Bà Triệu</v>
      </c>
      <c r="G6537" t="s">
        <v>4804</v>
      </c>
      <c r="H6537">
        <v>4098</v>
      </c>
    </row>
    <row r="6538" spans="1:8">
      <c r="A6538">
        <v>284</v>
      </c>
      <c r="B6538" t="s">
        <v>521</v>
      </c>
      <c r="C6538">
        <v>95</v>
      </c>
      <c r="D6538" t="s">
        <v>855</v>
      </c>
      <c r="E6538">
        <v>894</v>
      </c>
      <c r="F6538" s="48" t="str">
        <f t="shared" si="102"/>
        <v>Tỉnh Nam ĐịnhThành phố Nam ĐịnhXã Nam Vân</v>
      </c>
      <c r="G6538" t="s">
        <v>4805</v>
      </c>
      <c r="H6538">
        <v>4099</v>
      </c>
    </row>
    <row r="6539" spans="1:8">
      <c r="A6539">
        <v>285</v>
      </c>
      <c r="B6539" t="s">
        <v>521</v>
      </c>
      <c r="C6539">
        <v>95</v>
      </c>
      <c r="D6539" t="s">
        <v>855</v>
      </c>
      <c r="E6539">
        <v>894</v>
      </c>
      <c r="F6539" s="48" t="str">
        <f t="shared" si="102"/>
        <v>Tỉnh Nam ĐịnhThành phố Nam ĐịnhPhường Cửa Bắc</v>
      </c>
      <c r="G6539" t="s">
        <v>4806</v>
      </c>
      <c r="H6539">
        <v>4100</v>
      </c>
    </row>
    <row r="6540" spans="1:8">
      <c r="A6540">
        <v>286</v>
      </c>
      <c r="B6540" t="s">
        <v>521</v>
      </c>
      <c r="C6540">
        <v>95</v>
      </c>
      <c r="D6540" t="s">
        <v>855</v>
      </c>
      <c r="E6540">
        <v>894</v>
      </c>
      <c r="F6540" s="48" t="str">
        <f t="shared" si="102"/>
        <v>Tỉnh Nam ĐịnhThành phố Nam ĐịnhPhường Văn Miếu</v>
      </c>
      <c r="G6540" t="s">
        <v>1912</v>
      </c>
      <c r="H6540">
        <v>4101</v>
      </c>
    </row>
    <row r="6541" spans="1:8">
      <c r="A6541">
        <v>287</v>
      </c>
      <c r="B6541" t="s">
        <v>521</v>
      </c>
      <c r="C6541">
        <v>95</v>
      </c>
      <c r="D6541" t="s">
        <v>855</v>
      </c>
      <c r="E6541">
        <v>894</v>
      </c>
      <c r="F6541" s="48" t="str">
        <f t="shared" si="102"/>
        <v>Tỉnh Nam ĐịnhThành phố Nam ĐịnhPhường Trần Quang Khải</v>
      </c>
      <c r="G6541" t="s">
        <v>4807</v>
      </c>
      <c r="H6541">
        <v>4102</v>
      </c>
    </row>
    <row r="6542" spans="1:8">
      <c r="A6542">
        <v>288</v>
      </c>
      <c r="B6542" t="s">
        <v>521</v>
      </c>
      <c r="C6542">
        <v>95</v>
      </c>
      <c r="D6542" t="s">
        <v>855</v>
      </c>
      <c r="E6542">
        <v>894</v>
      </c>
      <c r="F6542" s="48" t="str">
        <f t="shared" si="102"/>
        <v>Tỉnh Nam ĐịnhThành phố Nam ĐịnhPhường Trần Tế Xương</v>
      </c>
      <c r="G6542" t="s">
        <v>4808</v>
      </c>
      <c r="H6542">
        <v>4103</v>
      </c>
    </row>
    <row r="6543" spans="1:8">
      <c r="A6543">
        <v>289</v>
      </c>
      <c r="B6543" t="s">
        <v>521</v>
      </c>
      <c r="C6543">
        <v>95</v>
      </c>
      <c r="D6543" t="s">
        <v>855</v>
      </c>
      <c r="E6543">
        <v>894</v>
      </c>
      <c r="F6543" s="48" t="str">
        <f t="shared" si="102"/>
        <v>Tỉnh Nam ĐịnhThành phố Nam ĐịnhXã Lộc An</v>
      </c>
      <c r="G6543" t="s">
        <v>4809</v>
      </c>
      <c r="H6543">
        <v>4104</v>
      </c>
    </row>
    <row r="6544" spans="1:8">
      <c r="A6544">
        <v>290</v>
      </c>
      <c r="B6544" t="s">
        <v>521</v>
      </c>
      <c r="C6544">
        <v>95</v>
      </c>
      <c r="D6544" t="s">
        <v>855</v>
      </c>
      <c r="E6544">
        <v>894</v>
      </c>
      <c r="F6544" s="48" t="str">
        <f t="shared" si="102"/>
        <v>Tỉnh Nam ĐịnhThành phố Nam ĐịnhPhường Trần Đăng Ninh</v>
      </c>
      <c r="G6544" t="s">
        <v>4810</v>
      </c>
      <c r="H6544">
        <v>4105</v>
      </c>
    </row>
    <row r="6545" spans="1:8">
      <c r="A6545">
        <v>291</v>
      </c>
      <c r="B6545" t="s">
        <v>521</v>
      </c>
      <c r="C6545">
        <v>95</v>
      </c>
      <c r="D6545" t="s">
        <v>855</v>
      </c>
      <c r="E6545">
        <v>894</v>
      </c>
      <c r="F6545" s="48" t="str">
        <f t="shared" si="102"/>
        <v>Tỉnh Nam ĐịnhThành phố Nam ĐịnhPhường Cửa Nam</v>
      </c>
      <c r="G6545" t="s">
        <v>1849</v>
      </c>
      <c r="H6545">
        <v>4106</v>
      </c>
    </row>
    <row r="6546" spans="1:8">
      <c r="A6546">
        <v>292</v>
      </c>
      <c r="B6546" t="s">
        <v>521</v>
      </c>
      <c r="C6546">
        <v>95</v>
      </c>
      <c r="D6546" t="s">
        <v>855</v>
      </c>
      <c r="E6546">
        <v>894</v>
      </c>
      <c r="F6546" s="48" t="str">
        <f t="shared" si="102"/>
        <v>Tỉnh Nam ĐịnhThành phố Nam ĐịnhPhường Quang Trung</v>
      </c>
      <c r="G6546" t="s">
        <v>1904</v>
      </c>
      <c r="H6546">
        <v>4107</v>
      </c>
    </row>
    <row r="6547" spans="1:8">
      <c r="A6547">
        <v>293</v>
      </c>
      <c r="B6547" t="s">
        <v>521</v>
      </c>
      <c r="C6547">
        <v>95</v>
      </c>
      <c r="D6547" t="s">
        <v>855</v>
      </c>
      <c r="E6547">
        <v>894</v>
      </c>
      <c r="F6547" s="48" t="str">
        <f t="shared" si="102"/>
        <v>Tỉnh Nam ĐịnhThành phố Nam ĐịnhPhường Nguyễn Du</v>
      </c>
      <c r="G6547" t="s">
        <v>1770</v>
      </c>
      <c r="H6547">
        <v>4108</v>
      </c>
    </row>
    <row r="6548" spans="1:8">
      <c r="A6548">
        <v>294</v>
      </c>
      <c r="B6548" t="s">
        <v>521</v>
      </c>
      <c r="C6548">
        <v>95</v>
      </c>
      <c r="D6548" t="s">
        <v>855</v>
      </c>
      <c r="E6548">
        <v>894</v>
      </c>
      <c r="F6548" s="48" t="str">
        <f t="shared" si="102"/>
        <v>Tỉnh Nam ĐịnhThành phố Nam ĐịnhPhường Hạ Long</v>
      </c>
      <c r="G6548" t="s">
        <v>4811</v>
      </c>
      <c r="H6548">
        <v>4109</v>
      </c>
    </row>
    <row r="6549" spans="1:8">
      <c r="A6549">
        <v>295</v>
      </c>
      <c r="B6549" t="s">
        <v>521</v>
      </c>
      <c r="C6549">
        <v>95</v>
      </c>
      <c r="D6549" t="s">
        <v>855</v>
      </c>
      <c r="E6549">
        <v>894</v>
      </c>
      <c r="F6549" s="48" t="str">
        <f t="shared" si="102"/>
        <v>Tỉnh Nam ĐịnhThành phố Nam ĐịnhPhường Năng Tĩnh</v>
      </c>
      <c r="G6549" t="s">
        <v>4812</v>
      </c>
      <c r="H6549">
        <v>4110</v>
      </c>
    </row>
    <row r="6550" spans="1:8">
      <c r="A6550">
        <v>296</v>
      </c>
      <c r="B6550" t="s">
        <v>521</v>
      </c>
      <c r="C6550">
        <v>95</v>
      </c>
      <c r="D6550" t="s">
        <v>855</v>
      </c>
      <c r="E6550">
        <v>894</v>
      </c>
      <c r="F6550" s="48" t="str">
        <f t="shared" si="102"/>
        <v>Tỉnh Nam ĐịnhThành phố Nam ĐịnhXã Nam Phong</v>
      </c>
      <c r="G6550" t="s">
        <v>2811</v>
      </c>
      <c r="H6550">
        <v>4111</v>
      </c>
    </row>
    <row r="6551" spans="1:8">
      <c r="A6551">
        <v>297</v>
      </c>
      <c r="B6551" t="s">
        <v>521</v>
      </c>
      <c r="C6551">
        <v>95</v>
      </c>
      <c r="D6551" t="s">
        <v>855</v>
      </c>
      <c r="E6551">
        <v>894</v>
      </c>
      <c r="F6551" s="48" t="str">
        <f t="shared" si="102"/>
        <v>Tỉnh Nam ĐịnhThành phố Nam ĐịnhPhường Lộc Hạ</v>
      </c>
      <c r="G6551" t="s">
        <v>4813</v>
      </c>
      <c r="H6551">
        <v>4112</v>
      </c>
    </row>
    <row r="6552" spans="1:8">
      <c r="A6552">
        <v>298</v>
      </c>
      <c r="B6552" t="s">
        <v>521</v>
      </c>
      <c r="C6552">
        <v>95</v>
      </c>
      <c r="D6552" t="s">
        <v>855</v>
      </c>
      <c r="E6552">
        <v>894</v>
      </c>
      <c r="F6552" s="48" t="str">
        <f t="shared" si="102"/>
        <v>Tỉnh Nam ĐịnhThành phố Nam ĐịnhPhường Vị Xuyên</v>
      </c>
      <c r="G6552" t="s">
        <v>4814</v>
      </c>
      <c r="H6552">
        <v>4113</v>
      </c>
    </row>
    <row r="6553" spans="1:8">
      <c r="A6553">
        <v>299</v>
      </c>
      <c r="B6553" t="s">
        <v>521</v>
      </c>
      <c r="C6553">
        <v>95</v>
      </c>
      <c r="D6553" t="s">
        <v>855</v>
      </c>
      <c r="E6553">
        <v>894</v>
      </c>
      <c r="F6553" s="48" t="str">
        <f t="shared" si="102"/>
        <v>Tỉnh Nam ĐịnhThành phố Nam ĐịnhPhường Thống Nhất</v>
      </c>
      <c r="G6553" t="s">
        <v>1608</v>
      </c>
      <c r="H6553">
        <v>4114</v>
      </c>
    </row>
    <row r="6554" spans="1:8">
      <c r="A6554">
        <v>300</v>
      </c>
      <c r="B6554" t="s">
        <v>521</v>
      </c>
      <c r="C6554">
        <v>95</v>
      </c>
      <c r="D6554" t="s">
        <v>855</v>
      </c>
      <c r="E6554">
        <v>894</v>
      </c>
      <c r="F6554" s="48" t="str">
        <f t="shared" si="102"/>
        <v>Tỉnh Nam ĐịnhThành phố Nam ĐịnhPhường Phan Đình Phùng</v>
      </c>
      <c r="G6554" t="s">
        <v>4440</v>
      </c>
      <c r="H6554">
        <v>4115</v>
      </c>
    </row>
    <row r="6555" spans="1:8">
      <c r="A6555">
        <v>301</v>
      </c>
      <c r="B6555" t="s">
        <v>521</v>
      </c>
      <c r="C6555">
        <v>95</v>
      </c>
      <c r="D6555" t="s">
        <v>855</v>
      </c>
      <c r="E6555">
        <v>894</v>
      </c>
      <c r="F6555" s="48" t="str">
        <f t="shared" si="102"/>
        <v>Tỉnh Nam ĐịnhThành phố Nam ĐịnhXã Lộc Hoà</v>
      </c>
      <c r="G6555" t="s">
        <v>4815</v>
      </c>
      <c r="H6555">
        <v>4116</v>
      </c>
    </row>
    <row r="6556" spans="1:8">
      <c r="A6556">
        <v>302</v>
      </c>
      <c r="B6556" t="s">
        <v>521</v>
      </c>
      <c r="C6556">
        <v>95</v>
      </c>
      <c r="D6556" t="s">
        <v>855</v>
      </c>
      <c r="E6556">
        <v>894</v>
      </c>
      <c r="F6556" s="48" t="str">
        <f t="shared" si="102"/>
        <v>Tỉnh Nam ĐịnhThành phố Nam ĐịnhPhường Ngô Quyền</v>
      </c>
      <c r="G6556" t="s">
        <v>1973</v>
      </c>
      <c r="H6556">
        <v>4117</v>
      </c>
    </row>
    <row r="6557" spans="1:8">
      <c r="A6557">
        <v>303</v>
      </c>
      <c r="B6557" t="s">
        <v>521</v>
      </c>
      <c r="C6557">
        <v>95</v>
      </c>
      <c r="D6557" t="s">
        <v>855</v>
      </c>
      <c r="E6557">
        <v>894</v>
      </c>
      <c r="F6557" s="48" t="str">
        <f t="shared" si="102"/>
        <v>Tỉnh Nam ĐịnhThành phố Nam ĐịnhPhường Trường Thi</v>
      </c>
      <c r="G6557" t="s">
        <v>4816</v>
      </c>
      <c r="H6557">
        <v>4118</v>
      </c>
    </row>
    <row r="6558" spans="1:8">
      <c r="A6558">
        <v>304</v>
      </c>
      <c r="B6558" t="s">
        <v>521</v>
      </c>
      <c r="C6558">
        <v>95</v>
      </c>
      <c r="D6558" t="s">
        <v>855</v>
      </c>
      <c r="E6558">
        <v>894</v>
      </c>
      <c r="F6558" s="48" t="str">
        <f t="shared" si="102"/>
        <v>Tỉnh Nam ĐịnhThành phố Nam ĐịnhPhường Trần Hưng Đạo</v>
      </c>
      <c r="G6558" t="s">
        <v>1852</v>
      </c>
      <c r="H6558">
        <v>4119</v>
      </c>
    </row>
    <row r="6559" spans="1:8">
      <c r="A6559">
        <v>305</v>
      </c>
      <c r="B6559" t="s">
        <v>521</v>
      </c>
      <c r="C6559">
        <v>95</v>
      </c>
      <c r="D6559" t="s">
        <v>855</v>
      </c>
      <c r="E6559">
        <v>894</v>
      </c>
      <c r="F6559" s="48" t="str">
        <f t="shared" si="102"/>
        <v>Tỉnh Nam ĐịnhThành phố Nam ĐịnhPhường Lộc Vượng</v>
      </c>
      <c r="G6559" t="s">
        <v>4817</v>
      </c>
      <c r="H6559">
        <v>4120</v>
      </c>
    </row>
    <row r="6560" spans="1:8">
      <c r="A6560">
        <v>306</v>
      </c>
      <c r="B6560" t="s">
        <v>521</v>
      </c>
      <c r="C6560">
        <v>95</v>
      </c>
      <c r="D6560" t="s">
        <v>855</v>
      </c>
      <c r="E6560">
        <v>894</v>
      </c>
      <c r="F6560" s="48" t="str">
        <f t="shared" si="102"/>
        <v>Tỉnh Nam ĐịnhThành phố Nam ĐịnhXã Mỹ Xá</v>
      </c>
      <c r="G6560" t="s">
        <v>4818</v>
      </c>
      <c r="H6560">
        <v>4121</v>
      </c>
    </row>
    <row r="6561" spans="1:8">
      <c r="A6561">
        <v>307</v>
      </c>
      <c r="B6561" t="s">
        <v>521</v>
      </c>
      <c r="C6561">
        <v>95</v>
      </c>
      <c r="D6561" t="s">
        <v>857</v>
      </c>
      <c r="E6561">
        <v>896</v>
      </c>
      <c r="F6561" s="48" t="str">
        <f t="shared" si="102"/>
        <v>Tỉnh Nam ĐịnhHuyện Vụ BảnXã Hiển Khánh</v>
      </c>
      <c r="G6561" t="s">
        <v>4819</v>
      </c>
      <c r="H6561">
        <v>4122</v>
      </c>
    </row>
    <row r="6562" spans="1:8">
      <c r="A6562">
        <v>308</v>
      </c>
      <c r="B6562" t="s">
        <v>521</v>
      </c>
      <c r="C6562">
        <v>95</v>
      </c>
      <c r="D6562" t="s">
        <v>857</v>
      </c>
      <c r="E6562">
        <v>896</v>
      </c>
      <c r="F6562" s="48" t="str">
        <f t="shared" si="102"/>
        <v>Tỉnh Nam ĐịnhHuyện Vụ BảnXã Cộng Hòa</v>
      </c>
      <c r="G6562" t="s">
        <v>2562</v>
      </c>
      <c r="H6562">
        <v>4123</v>
      </c>
    </row>
    <row r="6563" spans="1:8">
      <c r="A6563">
        <v>309</v>
      </c>
      <c r="B6563" t="s">
        <v>521</v>
      </c>
      <c r="C6563">
        <v>95</v>
      </c>
      <c r="D6563" t="s">
        <v>857</v>
      </c>
      <c r="E6563">
        <v>896</v>
      </c>
      <c r="F6563" s="48" t="str">
        <f t="shared" si="102"/>
        <v>Tỉnh Nam ĐịnhHuyện Vụ BảnXã Tân Khánh</v>
      </c>
      <c r="G6563" t="s">
        <v>4820</v>
      </c>
      <c r="H6563">
        <v>4124</v>
      </c>
    </row>
    <row r="6564" spans="1:8">
      <c r="A6564">
        <v>310</v>
      </c>
      <c r="B6564" t="s">
        <v>521</v>
      </c>
      <c r="C6564">
        <v>95</v>
      </c>
      <c r="D6564" t="s">
        <v>857</v>
      </c>
      <c r="E6564">
        <v>896</v>
      </c>
      <c r="F6564" s="48" t="str">
        <f t="shared" si="102"/>
        <v>Tỉnh Nam ĐịnhHuyện Vụ BảnXã Tân Thành</v>
      </c>
      <c r="G6564" t="s">
        <v>2092</v>
      </c>
      <c r="H6564">
        <v>4125</v>
      </c>
    </row>
    <row r="6565" spans="1:8">
      <c r="A6565">
        <v>311</v>
      </c>
      <c r="B6565" t="s">
        <v>521</v>
      </c>
      <c r="C6565">
        <v>95</v>
      </c>
      <c r="D6565" t="s">
        <v>857</v>
      </c>
      <c r="E6565">
        <v>896</v>
      </c>
      <c r="F6565" s="48" t="str">
        <f t="shared" si="102"/>
        <v>Tỉnh Nam ĐịnhHuyện Vụ BảnXã Minh Tân</v>
      </c>
      <c r="G6565" t="s">
        <v>1533</v>
      </c>
      <c r="H6565">
        <v>4126</v>
      </c>
    </row>
    <row r="6566" spans="1:8">
      <c r="A6566">
        <v>312</v>
      </c>
      <c r="B6566" t="s">
        <v>521</v>
      </c>
      <c r="C6566">
        <v>95</v>
      </c>
      <c r="D6566" t="s">
        <v>857</v>
      </c>
      <c r="E6566">
        <v>896</v>
      </c>
      <c r="F6566" s="48" t="str">
        <f t="shared" si="102"/>
        <v>Tỉnh Nam ĐịnhHuyện Vụ BảnXã Liên Bảo</v>
      </c>
      <c r="G6566" t="s">
        <v>4821</v>
      </c>
      <c r="H6566">
        <v>4127</v>
      </c>
    </row>
    <row r="6567" spans="1:8">
      <c r="A6567">
        <v>313</v>
      </c>
      <c r="B6567" t="s">
        <v>521</v>
      </c>
      <c r="C6567">
        <v>95</v>
      </c>
      <c r="D6567" t="s">
        <v>857</v>
      </c>
      <c r="E6567">
        <v>896</v>
      </c>
      <c r="F6567" s="48" t="str">
        <f t="shared" si="102"/>
        <v>Tỉnh Nam ĐịnhHuyện Vụ BảnXã Trung Thành</v>
      </c>
      <c r="G6567" t="s">
        <v>2162</v>
      </c>
      <c r="H6567">
        <v>4128</v>
      </c>
    </row>
    <row r="6568" spans="1:8">
      <c r="A6568">
        <v>314</v>
      </c>
      <c r="B6568" t="s">
        <v>521</v>
      </c>
      <c r="C6568">
        <v>95</v>
      </c>
      <c r="D6568" t="s">
        <v>857</v>
      </c>
      <c r="E6568">
        <v>896</v>
      </c>
      <c r="F6568" s="48" t="str">
        <f t="shared" si="102"/>
        <v>Tỉnh Nam ĐịnhHuyện Vụ BảnXã Liên Minh</v>
      </c>
      <c r="G6568" t="s">
        <v>4500</v>
      </c>
      <c r="H6568">
        <v>4129</v>
      </c>
    </row>
    <row r="6569" spans="1:8">
      <c r="A6569">
        <v>315</v>
      </c>
      <c r="B6569" t="s">
        <v>521</v>
      </c>
      <c r="C6569">
        <v>95</v>
      </c>
      <c r="D6569" t="s">
        <v>857</v>
      </c>
      <c r="E6569">
        <v>896</v>
      </c>
      <c r="F6569" s="48" t="str">
        <f t="shared" si="102"/>
        <v>Tỉnh Nam ĐịnhHuyện Vụ BảnThị trấn Gôi</v>
      </c>
      <c r="G6569" t="s">
        <v>4822</v>
      </c>
      <c r="H6569">
        <v>4130</v>
      </c>
    </row>
    <row r="6570" spans="1:8">
      <c r="A6570">
        <v>316</v>
      </c>
      <c r="B6570" t="s">
        <v>521</v>
      </c>
      <c r="C6570">
        <v>95</v>
      </c>
      <c r="D6570" t="s">
        <v>857</v>
      </c>
      <c r="E6570">
        <v>896</v>
      </c>
      <c r="F6570" s="48" t="str">
        <f t="shared" si="102"/>
        <v>Tỉnh Nam ĐịnhHuyện Vụ BảnXã Minh Thuận</v>
      </c>
      <c r="G6570" t="s">
        <v>4823</v>
      </c>
      <c r="H6570">
        <v>4131</v>
      </c>
    </row>
    <row r="6571" spans="1:8">
      <c r="A6571">
        <v>317</v>
      </c>
      <c r="B6571" t="s">
        <v>521</v>
      </c>
      <c r="C6571">
        <v>95</v>
      </c>
      <c r="D6571" t="s">
        <v>857</v>
      </c>
      <c r="E6571">
        <v>896</v>
      </c>
      <c r="F6571" s="48" t="str">
        <f t="shared" si="102"/>
        <v>Tỉnh Nam ĐịnhHuyện Vụ BảnXã Đại Thắng</v>
      </c>
      <c r="G6571" t="s">
        <v>3443</v>
      </c>
      <c r="H6571">
        <v>4132</v>
      </c>
    </row>
    <row r="6572" spans="1:8">
      <c r="A6572">
        <v>318</v>
      </c>
      <c r="B6572" t="s">
        <v>521</v>
      </c>
      <c r="C6572">
        <v>95</v>
      </c>
      <c r="D6572" t="s">
        <v>857</v>
      </c>
      <c r="E6572">
        <v>896</v>
      </c>
      <c r="F6572" s="48" t="str">
        <f t="shared" si="102"/>
        <v>Tỉnh Nam ĐịnhHuyện Vụ BảnXã Hợp Hưng</v>
      </c>
      <c r="G6572" t="s">
        <v>4824</v>
      </c>
      <c r="H6572">
        <v>4133</v>
      </c>
    </row>
    <row r="6573" spans="1:8">
      <c r="A6573">
        <v>319</v>
      </c>
      <c r="B6573" t="s">
        <v>521</v>
      </c>
      <c r="C6573">
        <v>95</v>
      </c>
      <c r="D6573" t="s">
        <v>857</v>
      </c>
      <c r="E6573">
        <v>896</v>
      </c>
      <c r="F6573" s="48" t="str">
        <f t="shared" si="102"/>
        <v>Tỉnh Nam ĐịnhHuyện Vụ BảnXã Thành Lợi</v>
      </c>
      <c r="G6573" t="s">
        <v>4825</v>
      </c>
      <c r="H6573">
        <v>4134</v>
      </c>
    </row>
    <row r="6574" spans="1:8">
      <c r="A6574">
        <v>320</v>
      </c>
      <c r="B6574" t="s">
        <v>521</v>
      </c>
      <c r="C6574">
        <v>95</v>
      </c>
      <c r="D6574" t="s">
        <v>857</v>
      </c>
      <c r="E6574">
        <v>896</v>
      </c>
      <c r="F6574" s="48" t="str">
        <f t="shared" si="102"/>
        <v>Tỉnh Nam ĐịnhHuyện Vụ BảnXã Tam Thanh</v>
      </c>
      <c r="G6574" t="s">
        <v>1697</v>
      </c>
      <c r="H6574">
        <v>4135</v>
      </c>
    </row>
    <row r="6575" spans="1:8">
      <c r="A6575">
        <v>321</v>
      </c>
      <c r="B6575" t="s">
        <v>521</v>
      </c>
      <c r="C6575">
        <v>95</v>
      </c>
      <c r="D6575" t="s">
        <v>857</v>
      </c>
      <c r="E6575">
        <v>896</v>
      </c>
      <c r="F6575" s="48" t="str">
        <f t="shared" si="102"/>
        <v>Tỉnh Nam ĐịnhHuyện Vụ BảnXã Đại An</v>
      </c>
      <c r="G6575" t="s">
        <v>3084</v>
      </c>
      <c r="H6575">
        <v>4136</v>
      </c>
    </row>
    <row r="6576" spans="1:8">
      <c r="A6576">
        <v>322</v>
      </c>
      <c r="B6576" t="s">
        <v>521</v>
      </c>
      <c r="C6576">
        <v>95</v>
      </c>
      <c r="D6576" t="s">
        <v>857</v>
      </c>
      <c r="E6576">
        <v>896</v>
      </c>
      <c r="F6576" s="48" t="str">
        <f t="shared" si="102"/>
        <v>Tỉnh Nam ĐịnhHuyện Vụ BảnXã Quang Trung</v>
      </c>
      <c r="G6576" t="s">
        <v>1400</v>
      </c>
      <c r="H6576">
        <v>4137</v>
      </c>
    </row>
    <row r="6577" spans="1:8">
      <c r="A6577">
        <v>323</v>
      </c>
      <c r="B6577" t="s">
        <v>521</v>
      </c>
      <c r="C6577">
        <v>95</v>
      </c>
      <c r="D6577" t="s">
        <v>857</v>
      </c>
      <c r="E6577">
        <v>896</v>
      </c>
      <c r="F6577" s="48" t="str">
        <f t="shared" si="102"/>
        <v>Tỉnh Nam ĐịnhHuyện Vụ BảnXã Kim Thái</v>
      </c>
      <c r="G6577" t="s">
        <v>4826</v>
      </c>
      <c r="H6577">
        <v>4138</v>
      </c>
    </row>
    <row r="6578" spans="1:8">
      <c r="A6578">
        <v>324</v>
      </c>
      <c r="B6578" t="s">
        <v>521</v>
      </c>
      <c r="C6578">
        <v>95</v>
      </c>
      <c r="D6578" t="s">
        <v>857</v>
      </c>
      <c r="E6578">
        <v>896</v>
      </c>
      <c r="F6578" s="48" t="str">
        <f t="shared" si="102"/>
        <v>Tỉnh Nam ĐịnhHuyện Vụ BảnXã Vĩnh Hào</v>
      </c>
      <c r="G6578" t="s">
        <v>4827</v>
      </c>
      <c r="H6578">
        <v>4139</v>
      </c>
    </row>
    <row r="6579" spans="1:8">
      <c r="A6579">
        <v>325</v>
      </c>
      <c r="B6579" t="s">
        <v>521</v>
      </c>
      <c r="C6579">
        <v>95</v>
      </c>
      <c r="D6579" t="s">
        <v>856</v>
      </c>
      <c r="E6579">
        <v>895</v>
      </c>
      <c r="F6579" s="48" t="str">
        <f t="shared" si="102"/>
        <v>Tỉnh Nam ĐịnhHuyện Mỹ LộcXã Mỹ Thịnh</v>
      </c>
      <c r="G6579" t="s">
        <v>4828</v>
      </c>
      <c r="H6579">
        <v>4140</v>
      </c>
    </row>
    <row r="6580" spans="1:8">
      <c r="A6580">
        <v>326</v>
      </c>
      <c r="B6580" t="s">
        <v>521</v>
      </c>
      <c r="C6580">
        <v>95</v>
      </c>
      <c r="D6580" t="s">
        <v>856</v>
      </c>
      <c r="E6580">
        <v>895</v>
      </c>
      <c r="F6580" s="48" t="str">
        <f t="shared" si="102"/>
        <v>Tỉnh Nam ĐịnhHuyện Mỹ LộcXã Mỹ Tân</v>
      </c>
      <c r="G6580" t="s">
        <v>3921</v>
      </c>
      <c r="H6580">
        <v>4141</v>
      </c>
    </row>
    <row r="6581" spans="1:8">
      <c r="A6581">
        <v>327</v>
      </c>
      <c r="B6581" t="s">
        <v>521</v>
      </c>
      <c r="C6581">
        <v>95</v>
      </c>
      <c r="D6581" t="s">
        <v>856</v>
      </c>
      <c r="E6581">
        <v>895</v>
      </c>
      <c r="F6581" s="48" t="str">
        <f t="shared" si="102"/>
        <v>Tỉnh Nam ĐịnhHuyện Mỹ LộcXã Mỹ Phúc</v>
      </c>
      <c r="G6581" t="s">
        <v>4829</v>
      </c>
      <c r="H6581">
        <v>4142</v>
      </c>
    </row>
    <row r="6582" spans="1:8">
      <c r="A6582">
        <v>328</v>
      </c>
      <c r="B6582" t="s">
        <v>521</v>
      </c>
      <c r="C6582">
        <v>95</v>
      </c>
      <c r="D6582" t="s">
        <v>856</v>
      </c>
      <c r="E6582">
        <v>895</v>
      </c>
      <c r="F6582" s="48" t="str">
        <f t="shared" si="102"/>
        <v>Tỉnh Nam ĐịnhHuyện Mỹ LộcXã Mỹ Thuận</v>
      </c>
      <c r="G6582" t="s">
        <v>1670</v>
      </c>
      <c r="H6582">
        <v>4143</v>
      </c>
    </row>
    <row r="6583" spans="1:8">
      <c r="A6583">
        <v>329</v>
      </c>
      <c r="B6583" t="s">
        <v>521</v>
      </c>
      <c r="C6583">
        <v>95</v>
      </c>
      <c r="D6583" t="s">
        <v>856</v>
      </c>
      <c r="E6583">
        <v>895</v>
      </c>
      <c r="F6583" s="48" t="str">
        <f t="shared" si="102"/>
        <v>Tỉnh Nam ĐịnhHuyện Mỹ LộcXã Mỹ Trung</v>
      </c>
      <c r="G6583" t="s">
        <v>4830</v>
      </c>
      <c r="H6583">
        <v>4144</v>
      </c>
    </row>
    <row r="6584" spans="1:8">
      <c r="A6584">
        <v>330</v>
      </c>
      <c r="B6584" t="s">
        <v>521</v>
      </c>
      <c r="C6584">
        <v>95</v>
      </c>
      <c r="D6584" t="s">
        <v>856</v>
      </c>
      <c r="E6584">
        <v>895</v>
      </c>
      <c r="F6584" s="48" t="str">
        <f t="shared" si="102"/>
        <v>Tỉnh Nam ĐịnhHuyện Mỹ LộcXã Mỹ Thắng</v>
      </c>
      <c r="G6584" t="s">
        <v>4831</v>
      </c>
      <c r="H6584">
        <v>4145</v>
      </c>
    </row>
    <row r="6585" spans="1:8">
      <c r="A6585">
        <v>331</v>
      </c>
      <c r="B6585" t="s">
        <v>521</v>
      </c>
      <c r="C6585">
        <v>95</v>
      </c>
      <c r="D6585" t="s">
        <v>856</v>
      </c>
      <c r="E6585">
        <v>895</v>
      </c>
      <c r="F6585" s="48" t="str">
        <f t="shared" si="102"/>
        <v>Tỉnh Nam ĐịnhHuyện Mỹ LộcXã Mỹ Hà</v>
      </c>
      <c r="G6585" t="s">
        <v>4114</v>
      </c>
      <c r="H6585">
        <v>4146</v>
      </c>
    </row>
    <row r="6586" spans="1:8">
      <c r="A6586">
        <v>332</v>
      </c>
      <c r="B6586" t="s">
        <v>521</v>
      </c>
      <c r="C6586">
        <v>95</v>
      </c>
      <c r="D6586" t="s">
        <v>856</v>
      </c>
      <c r="E6586">
        <v>895</v>
      </c>
      <c r="F6586" s="48" t="str">
        <f t="shared" si="102"/>
        <v>Tỉnh Nam ĐịnhHuyện Mỹ LộcXã Mỹ Tiến</v>
      </c>
      <c r="G6586" t="s">
        <v>4832</v>
      </c>
      <c r="H6586">
        <v>4147</v>
      </c>
    </row>
    <row r="6587" spans="1:8">
      <c r="A6587">
        <v>333</v>
      </c>
      <c r="B6587" t="s">
        <v>521</v>
      </c>
      <c r="C6587">
        <v>95</v>
      </c>
      <c r="D6587" t="s">
        <v>856</v>
      </c>
      <c r="E6587">
        <v>895</v>
      </c>
      <c r="F6587" s="48" t="str">
        <f t="shared" si="102"/>
        <v>Tỉnh Nam ĐịnhHuyện Mỹ LộcThị trấn Mỹ Lộc</v>
      </c>
      <c r="G6587" t="s">
        <v>4833</v>
      </c>
      <c r="H6587">
        <v>4148</v>
      </c>
    </row>
    <row r="6588" spans="1:8">
      <c r="A6588">
        <v>334</v>
      </c>
      <c r="B6588" t="s">
        <v>521</v>
      </c>
      <c r="C6588">
        <v>95</v>
      </c>
      <c r="D6588" t="s">
        <v>856</v>
      </c>
      <c r="E6588">
        <v>895</v>
      </c>
      <c r="F6588" s="48" t="str">
        <f t="shared" si="102"/>
        <v>Tỉnh Nam ĐịnhHuyện Mỹ LộcXã Mỹ Hưng</v>
      </c>
      <c r="G6588" t="s">
        <v>1339</v>
      </c>
      <c r="H6588">
        <v>4149</v>
      </c>
    </row>
    <row r="6589" spans="1:8">
      <c r="A6589">
        <v>335</v>
      </c>
      <c r="B6589" t="s">
        <v>521</v>
      </c>
      <c r="C6589">
        <v>95</v>
      </c>
      <c r="D6589" t="s">
        <v>856</v>
      </c>
      <c r="E6589">
        <v>895</v>
      </c>
      <c r="F6589" s="48" t="str">
        <f t="shared" si="102"/>
        <v>Tỉnh Nam ĐịnhHuyện Mỹ LộcXã Mỹ Thành</v>
      </c>
      <c r="G6589" t="s">
        <v>2720</v>
      </c>
      <c r="H6589">
        <v>4150</v>
      </c>
    </row>
    <row r="6590" spans="1:8">
      <c r="A6590">
        <v>2261</v>
      </c>
      <c r="B6590" t="s">
        <v>521</v>
      </c>
      <c r="C6590">
        <v>95</v>
      </c>
      <c r="D6590" t="s">
        <v>859</v>
      </c>
      <c r="E6590">
        <v>898</v>
      </c>
      <c r="F6590" s="48" t="str">
        <f t="shared" si="102"/>
        <v>Tỉnh Nam ĐịnhHuyện Nghĩa HưngXã Nghĩa Minh</v>
      </c>
      <c r="G6590" t="s">
        <v>5608</v>
      </c>
      <c r="H6590">
        <v>8498</v>
      </c>
    </row>
    <row r="6591" spans="1:8">
      <c r="A6591">
        <v>2262</v>
      </c>
      <c r="B6591" t="s">
        <v>521</v>
      </c>
      <c r="C6591">
        <v>95</v>
      </c>
      <c r="D6591" t="s">
        <v>859</v>
      </c>
      <c r="E6591">
        <v>898</v>
      </c>
      <c r="F6591" s="48" t="str">
        <f t="shared" si="102"/>
        <v>Tỉnh Nam ĐịnhHuyện Nghĩa HưngXã Nghĩa Phú</v>
      </c>
      <c r="G6591" t="s">
        <v>4930</v>
      </c>
      <c r="H6591">
        <v>8499</v>
      </c>
    </row>
    <row r="6592" spans="1:8">
      <c r="A6592">
        <v>2263</v>
      </c>
      <c r="B6592" t="s">
        <v>521</v>
      </c>
      <c r="C6592">
        <v>95</v>
      </c>
      <c r="D6592" t="s">
        <v>859</v>
      </c>
      <c r="E6592">
        <v>898</v>
      </c>
      <c r="F6592" s="48" t="str">
        <f t="shared" si="102"/>
        <v>Tỉnh Nam ĐịnhHuyện Nghĩa HưngXã Nghĩa Trung</v>
      </c>
      <c r="G6592" t="s">
        <v>2958</v>
      </c>
      <c r="H6592">
        <v>8500</v>
      </c>
    </row>
    <row r="6593" spans="1:8">
      <c r="A6593">
        <v>2264</v>
      </c>
      <c r="B6593" t="s">
        <v>521</v>
      </c>
      <c r="C6593">
        <v>95</v>
      </c>
      <c r="D6593" t="s">
        <v>859</v>
      </c>
      <c r="E6593">
        <v>898</v>
      </c>
      <c r="F6593" s="48" t="str">
        <f t="shared" si="102"/>
        <v>Tỉnh Nam ĐịnhHuyện Nghĩa HưngXã Nghĩa Thái</v>
      </c>
      <c r="G6593" t="s">
        <v>5713</v>
      </c>
      <c r="H6593">
        <v>8501</v>
      </c>
    </row>
    <row r="6594" spans="1:8">
      <c r="A6594">
        <v>2265</v>
      </c>
      <c r="B6594" t="s">
        <v>521</v>
      </c>
      <c r="C6594">
        <v>95</v>
      </c>
      <c r="D6594" t="s">
        <v>859</v>
      </c>
      <c r="E6594">
        <v>898</v>
      </c>
      <c r="F6594" s="48" t="str">
        <f t="shared" ref="F6594:F6657" si="103">B6594&amp;D6594&amp;G6594</f>
        <v>Tỉnh Nam ĐịnhHuyện Nghĩa HưngXã Nghĩa Lâm</v>
      </c>
      <c r="G6594" t="s">
        <v>4924</v>
      </c>
      <c r="H6594">
        <v>8502</v>
      </c>
    </row>
    <row r="6595" spans="1:8">
      <c r="A6595">
        <v>2266</v>
      </c>
      <c r="B6595" t="s">
        <v>521</v>
      </c>
      <c r="C6595">
        <v>95</v>
      </c>
      <c r="D6595" t="s">
        <v>859</v>
      </c>
      <c r="E6595">
        <v>898</v>
      </c>
      <c r="F6595" s="48" t="str">
        <f t="shared" si="103"/>
        <v>Tỉnh Nam ĐịnhHuyện Nghĩa HưngXã Nghĩa Phong</v>
      </c>
      <c r="G6595" t="s">
        <v>7929</v>
      </c>
      <c r="H6595">
        <v>8503</v>
      </c>
    </row>
    <row r="6596" spans="1:8">
      <c r="A6596">
        <v>2267</v>
      </c>
      <c r="B6596" t="s">
        <v>521</v>
      </c>
      <c r="C6596">
        <v>95</v>
      </c>
      <c r="D6596" t="s">
        <v>859</v>
      </c>
      <c r="E6596">
        <v>898</v>
      </c>
      <c r="F6596" s="48" t="str">
        <f t="shared" si="103"/>
        <v>Tỉnh Nam ĐịnhHuyện Nghĩa HưngXã Nghĩa Châu</v>
      </c>
      <c r="G6596" t="s">
        <v>7930</v>
      </c>
      <c r="H6596">
        <v>8504</v>
      </c>
    </row>
    <row r="6597" spans="1:8">
      <c r="A6597">
        <v>2268</v>
      </c>
      <c r="B6597" t="s">
        <v>521</v>
      </c>
      <c r="C6597">
        <v>95</v>
      </c>
      <c r="D6597" t="s">
        <v>859</v>
      </c>
      <c r="E6597">
        <v>898</v>
      </c>
      <c r="F6597" s="48" t="str">
        <f t="shared" si="103"/>
        <v>Tỉnh Nam ĐịnhHuyện Nghĩa HưngXã Nghĩa Bình</v>
      </c>
      <c r="G6597" t="s">
        <v>2955</v>
      </c>
      <c r="H6597">
        <v>8505</v>
      </c>
    </row>
    <row r="6598" spans="1:8">
      <c r="A6598">
        <v>2269</v>
      </c>
      <c r="B6598" t="s">
        <v>521</v>
      </c>
      <c r="C6598">
        <v>95</v>
      </c>
      <c r="D6598" t="s">
        <v>859</v>
      </c>
      <c r="E6598">
        <v>898</v>
      </c>
      <c r="F6598" s="48" t="str">
        <f t="shared" si="103"/>
        <v>Tỉnh Nam ĐịnhHuyện Nghĩa HưngXã Nghĩa Hồng</v>
      </c>
      <c r="G6598" t="s">
        <v>5627</v>
      </c>
      <c r="H6598">
        <v>8506</v>
      </c>
    </row>
    <row r="6599" spans="1:8">
      <c r="A6599">
        <v>2270</v>
      </c>
      <c r="B6599" t="s">
        <v>521</v>
      </c>
      <c r="C6599">
        <v>95</v>
      </c>
      <c r="D6599" t="s">
        <v>859</v>
      </c>
      <c r="E6599">
        <v>898</v>
      </c>
      <c r="F6599" s="48" t="str">
        <f t="shared" si="103"/>
        <v>Tỉnh Nam ĐịnhHuyện Nghĩa HưngXã Nghĩa Lạc</v>
      </c>
      <c r="G6599" t="s">
        <v>5611</v>
      </c>
      <c r="H6599">
        <v>8507</v>
      </c>
    </row>
    <row r="6600" spans="1:8">
      <c r="A6600">
        <v>2271</v>
      </c>
      <c r="B6600" t="s">
        <v>521</v>
      </c>
      <c r="C6600">
        <v>95</v>
      </c>
      <c r="D6600" t="s">
        <v>859</v>
      </c>
      <c r="E6600">
        <v>898</v>
      </c>
      <c r="F6600" s="48" t="str">
        <f t="shared" si="103"/>
        <v>Tỉnh Nam ĐịnhHuyện Nghĩa HưngXã Nghĩa Hùng</v>
      </c>
      <c r="G6600" t="s">
        <v>7931</v>
      </c>
      <c r="H6600">
        <v>8508</v>
      </c>
    </row>
    <row r="6601" spans="1:8">
      <c r="A6601">
        <v>2272</v>
      </c>
      <c r="B6601" t="s">
        <v>521</v>
      </c>
      <c r="C6601">
        <v>95</v>
      </c>
      <c r="D6601" t="s">
        <v>859</v>
      </c>
      <c r="E6601">
        <v>898</v>
      </c>
      <c r="F6601" s="48" t="str">
        <f t="shared" si="103"/>
        <v>Tỉnh Nam ĐịnhHuyện Nghĩa HưngThị trấn Liễu Đề</v>
      </c>
      <c r="G6601" t="s">
        <v>7932</v>
      </c>
      <c r="H6601">
        <v>8509</v>
      </c>
    </row>
    <row r="6602" spans="1:8">
      <c r="A6602">
        <v>2273</v>
      </c>
      <c r="B6602" t="s">
        <v>521</v>
      </c>
      <c r="C6602">
        <v>95</v>
      </c>
      <c r="D6602" t="s">
        <v>859</v>
      </c>
      <c r="E6602">
        <v>898</v>
      </c>
      <c r="F6602" s="48" t="str">
        <f t="shared" si="103"/>
        <v>Tỉnh Nam ĐịnhHuyện Nghĩa HưngXã Nghĩa Phúc</v>
      </c>
      <c r="G6602" t="s">
        <v>5715</v>
      </c>
      <c r="H6602">
        <v>8510</v>
      </c>
    </row>
    <row r="6603" spans="1:8">
      <c r="A6603">
        <v>2274</v>
      </c>
      <c r="B6603" t="s">
        <v>521</v>
      </c>
      <c r="C6603">
        <v>95</v>
      </c>
      <c r="D6603" t="s">
        <v>859</v>
      </c>
      <c r="E6603">
        <v>898</v>
      </c>
      <c r="F6603" s="48" t="str">
        <f t="shared" si="103"/>
        <v>Tỉnh Nam ĐịnhHuyện Nghĩa HưngThị trấn Rạng Đông</v>
      </c>
      <c r="G6603" t="s">
        <v>7933</v>
      </c>
      <c r="H6603">
        <v>8511</v>
      </c>
    </row>
    <row r="6604" spans="1:8">
      <c r="A6604">
        <v>2275</v>
      </c>
      <c r="B6604" t="s">
        <v>521</v>
      </c>
      <c r="C6604">
        <v>95</v>
      </c>
      <c r="D6604" t="s">
        <v>859</v>
      </c>
      <c r="E6604">
        <v>898</v>
      </c>
      <c r="F6604" s="48" t="str">
        <f t="shared" si="103"/>
        <v>Tỉnh Nam ĐịnhHuyện Nghĩa HưngXã Nghĩa Lợi</v>
      </c>
      <c r="G6604" t="s">
        <v>5615</v>
      </c>
      <c r="H6604">
        <v>8512</v>
      </c>
    </row>
    <row r="6605" spans="1:8">
      <c r="A6605">
        <v>2276</v>
      </c>
      <c r="B6605" t="s">
        <v>521</v>
      </c>
      <c r="C6605">
        <v>95</v>
      </c>
      <c r="D6605" t="s">
        <v>859</v>
      </c>
      <c r="E6605">
        <v>898</v>
      </c>
      <c r="F6605" s="48" t="str">
        <f t="shared" si="103"/>
        <v>Tỉnh Nam ĐịnhHuyện Nghĩa HưngXã Nghĩa Sơn</v>
      </c>
      <c r="G6605" t="s">
        <v>4922</v>
      </c>
      <c r="H6605">
        <v>8513</v>
      </c>
    </row>
    <row r="6606" spans="1:8">
      <c r="A6606">
        <v>2277</v>
      </c>
      <c r="B6606" t="s">
        <v>521</v>
      </c>
      <c r="C6606">
        <v>95</v>
      </c>
      <c r="D6606" t="s">
        <v>859</v>
      </c>
      <c r="E6606">
        <v>898</v>
      </c>
      <c r="F6606" s="48" t="str">
        <f t="shared" si="103"/>
        <v>Tỉnh Nam ĐịnhHuyện Nghĩa HưngXã Nghĩa Thắng</v>
      </c>
      <c r="G6606" t="s">
        <v>4921</v>
      </c>
      <c r="H6606">
        <v>8514</v>
      </c>
    </row>
    <row r="6607" spans="1:8">
      <c r="A6607">
        <v>2278</v>
      </c>
      <c r="B6607" t="s">
        <v>521</v>
      </c>
      <c r="C6607">
        <v>95</v>
      </c>
      <c r="D6607" t="s">
        <v>859</v>
      </c>
      <c r="E6607">
        <v>898</v>
      </c>
      <c r="F6607" s="48" t="str">
        <f t="shared" si="103"/>
        <v>Tỉnh Nam ĐịnhHuyện Nghĩa HưngXã Nam Điền</v>
      </c>
      <c r="G6607" t="s">
        <v>7934</v>
      </c>
      <c r="H6607">
        <v>8515</v>
      </c>
    </row>
    <row r="6608" spans="1:8">
      <c r="A6608">
        <v>2279</v>
      </c>
      <c r="B6608" t="s">
        <v>521</v>
      </c>
      <c r="C6608">
        <v>95</v>
      </c>
      <c r="D6608" t="s">
        <v>859</v>
      </c>
      <c r="E6608">
        <v>898</v>
      </c>
      <c r="F6608" s="48" t="str">
        <f t="shared" si="103"/>
        <v>Tỉnh Nam ĐịnhHuyện Nghĩa HưngXã Nghĩa Thành</v>
      </c>
      <c r="G6608" t="s">
        <v>7935</v>
      </c>
      <c r="H6608">
        <v>8516</v>
      </c>
    </row>
    <row r="6609" spans="1:8">
      <c r="A6609">
        <v>2280</v>
      </c>
      <c r="B6609" t="s">
        <v>521</v>
      </c>
      <c r="C6609">
        <v>95</v>
      </c>
      <c r="D6609" t="s">
        <v>859</v>
      </c>
      <c r="E6609">
        <v>898</v>
      </c>
      <c r="F6609" s="48" t="str">
        <f t="shared" si="103"/>
        <v>Tỉnh Nam ĐịnhHuyện Nghĩa HưngXã Nghĩa Thịnh</v>
      </c>
      <c r="G6609" t="s">
        <v>5623</v>
      </c>
      <c r="H6609">
        <v>8517</v>
      </c>
    </row>
    <row r="6610" spans="1:8">
      <c r="A6610">
        <v>2281</v>
      </c>
      <c r="B6610" t="s">
        <v>521</v>
      </c>
      <c r="C6610">
        <v>95</v>
      </c>
      <c r="D6610" t="s">
        <v>859</v>
      </c>
      <c r="E6610">
        <v>898</v>
      </c>
      <c r="F6610" s="48" t="str">
        <f t="shared" si="103"/>
        <v>Tỉnh Nam ĐịnhHuyện Nghĩa HưngXã Nghĩa Hòa</v>
      </c>
      <c r="G6610" t="s">
        <v>4118</v>
      </c>
      <c r="H6610">
        <v>8518</v>
      </c>
    </row>
    <row r="6611" spans="1:8">
      <c r="A6611">
        <v>2282</v>
      </c>
      <c r="B6611" t="s">
        <v>521</v>
      </c>
      <c r="C6611">
        <v>95</v>
      </c>
      <c r="D6611" t="s">
        <v>859</v>
      </c>
      <c r="E6611">
        <v>898</v>
      </c>
      <c r="F6611" s="48" t="str">
        <f t="shared" si="103"/>
        <v>Tỉnh Nam ĐịnhHuyện Nghĩa HưngXã Nghĩa Đồng</v>
      </c>
      <c r="G6611" t="s">
        <v>5716</v>
      </c>
      <c r="H6611">
        <v>8519</v>
      </c>
    </row>
    <row r="6612" spans="1:8">
      <c r="A6612">
        <v>2283</v>
      </c>
      <c r="B6612" t="s">
        <v>521</v>
      </c>
      <c r="C6612">
        <v>95</v>
      </c>
      <c r="D6612" t="s">
        <v>859</v>
      </c>
      <c r="E6612">
        <v>898</v>
      </c>
      <c r="F6612" s="48" t="str">
        <f t="shared" si="103"/>
        <v>Tỉnh Nam ĐịnhHuyện Nghĩa HưngXã Hoàng Nam</v>
      </c>
      <c r="G6612" t="s">
        <v>7936</v>
      </c>
      <c r="H6612">
        <v>8520</v>
      </c>
    </row>
    <row r="6613" spans="1:8">
      <c r="A6613">
        <v>2284</v>
      </c>
      <c r="B6613" t="s">
        <v>521</v>
      </c>
      <c r="C6613">
        <v>95</v>
      </c>
      <c r="D6613" t="s">
        <v>859</v>
      </c>
      <c r="E6613">
        <v>898</v>
      </c>
      <c r="F6613" s="48" t="str">
        <f t="shared" si="103"/>
        <v>Tỉnh Nam ĐịnhHuyện Nghĩa HưngXã Nghĩa Tân</v>
      </c>
      <c r="G6613" t="s">
        <v>5612</v>
      </c>
      <c r="H6613">
        <v>8521</v>
      </c>
    </row>
    <row r="6614" spans="1:8">
      <c r="A6614">
        <v>2285</v>
      </c>
      <c r="B6614" t="s">
        <v>521</v>
      </c>
      <c r="C6614">
        <v>95</v>
      </c>
      <c r="D6614" t="s">
        <v>859</v>
      </c>
      <c r="E6614">
        <v>898</v>
      </c>
      <c r="F6614" s="48" t="str">
        <f t="shared" si="103"/>
        <v>Tỉnh Nam ĐịnhHuyện Nghĩa HưngXã Nghĩa Hải</v>
      </c>
      <c r="G6614" t="s">
        <v>7937</v>
      </c>
      <c r="H6614">
        <v>8522</v>
      </c>
    </row>
    <row r="6615" spans="1:8">
      <c r="A6615">
        <v>2286</v>
      </c>
      <c r="B6615" t="s">
        <v>521</v>
      </c>
      <c r="C6615">
        <v>95</v>
      </c>
      <c r="D6615" t="s">
        <v>861</v>
      </c>
      <c r="E6615">
        <v>900</v>
      </c>
      <c r="F6615" s="48" t="str">
        <f t="shared" si="103"/>
        <v>Tỉnh Nam ĐịnhHuyện Trực NinhXã Trực Chính</v>
      </c>
      <c r="G6615" t="s">
        <v>7938</v>
      </c>
      <c r="H6615">
        <v>8523</v>
      </c>
    </row>
    <row r="6616" spans="1:8">
      <c r="A6616">
        <v>2287</v>
      </c>
      <c r="B6616" t="s">
        <v>521</v>
      </c>
      <c r="C6616">
        <v>95</v>
      </c>
      <c r="D6616" t="s">
        <v>861</v>
      </c>
      <c r="E6616">
        <v>900</v>
      </c>
      <c r="F6616" s="48" t="str">
        <f t="shared" si="103"/>
        <v>Tỉnh Nam ĐịnhHuyện Trực NinhXã Trực Cường</v>
      </c>
      <c r="G6616" t="s">
        <v>7939</v>
      </c>
      <c r="H6616">
        <v>8524</v>
      </c>
    </row>
    <row r="6617" spans="1:8">
      <c r="A6617">
        <v>2288</v>
      </c>
      <c r="B6617" t="s">
        <v>521</v>
      </c>
      <c r="C6617">
        <v>95</v>
      </c>
      <c r="D6617" t="s">
        <v>861</v>
      </c>
      <c r="E6617">
        <v>900</v>
      </c>
      <c r="F6617" s="48" t="str">
        <f t="shared" si="103"/>
        <v>Tỉnh Nam ĐịnhHuyện Trực NinhThị trấn Cổ Lễ</v>
      </c>
      <c r="G6617" t="s">
        <v>7940</v>
      </c>
      <c r="H6617">
        <v>8525</v>
      </c>
    </row>
    <row r="6618" spans="1:8">
      <c r="A6618">
        <v>2289</v>
      </c>
      <c r="B6618" t="s">
        <v>521</v>
      </c>
      <c r="C6618">
        <v>95</v>
      </c>
      <c r="D6618" t="s">
        <v>861</v>
      </c>
      <c r="E6618">
        <v>900</v>
      </c>
      <c r="F6618" s="48" t="str">
        <f t="shared" si="103"/>
        <v>Tỉnh Nam ĐịnhHuyện Trực NinhXã Liêm Hải</v>
      </c>
      <c r="G6618" t="s">
        <v>7941</v>
      </c>
      <c r="H6618">
        <v>8526</v>
      </c>
    </row>
    <row r="6619" spans="1:8">
      <c r="A6619">
        <v>2290</v>
      </c>
      <c r="B6619" t="s">
        <v>521</v>
      </c>
      <c r="C6619">
        <v>95</v>
      </c>
      <c r="D6619" t="s">
        <v>861</v>
      </c>
      <c r="E6619">
        <v>900</v>
      </c>
      <c r="F6619" s="48" t="str">
        <f t="shared" si="103"/>
        <v>Tỉnh Nam ĐịnhHuyện Trực NinhXã Trực Thuận</v>
      </c>
      <c r="G6619" t="s">
        <v>7942</v>
      </c>
      <c r="H6619">
        <v>8527</v>
      </c>
    </row>
    <row r="6620" spans="1:8">
      <c r="A6620">
        <v>2291</v>
      </c>
      <c r="B6620" t="s">
        <v>521</v>
      </c>
      <c r="C6620">
        <v>95</v>
      </c>
      <c r="D6620" t="s">
        <v>861</v>
      </c>
      <c r="E6620">
        <v>900</v>
      </c>
      <c r="F6620" s="48" t="str">
        <f t="shared" si="103"/>
        <v>Tỉnh Nam ĐịnhHuyện Trực NinhXã Trực Hùng</v>
      </c>
      <c r="G6620" t="s">
        <v>7943</v>
      </c>
      <c r="H6620">
        <v>8528</v>
      </c>
    </row>
    <row r="6621" spans="1:8">
      <c r="A6621">
        <v>2292</v>
      </c>
      <c r="B6621" t="s">
        <v>521</v>
      </c>
      <c r="C6621">
        <v>95</v>
      </c>
      <c r="D6621" t="s">
        <v>861</v>
      </c>
      <c r="E6621">
        <v>900</v>
      </c>
      <c r="F6621" s="48" t="str">
        <f t="shared" si="103"/>
        <v>Tỉnh Nam ĐịnhHuyện Trực NinhXã Trực Khang</v>
      </c>
      <c r="G6621" t="s">
        <v>7944</v>
      </c>
      <c r="H6621">
        <v>8529</v>
      </c>
    </row>
    <row r="6622" spans="1:8">
      <c r="A6622">
        <v>2293</v>
      </c>
      <c r="B6622" t="s">
        <v>521</v>
      </c>
      <c r="C6622">
        <v>95</v>
      </c>
      <c r="D6622" t="s">
        <v>861</v>
      </c>
      <c r="E6622">
        <v>900</v>
      </c>
      <c r="F6622" s="48" t="str">
        <f t="shared" si="103"/>
        <v>Tỉnh Nam ĐịnhHuyện Trực NinhXã Trực Phú</v>
      </c>
      <c r="G6622" t="s">
        <v>7945</v>
      </c>
      <c r="H6622">
        <v>8530</v>
      </c>
    </row>
    <row r="6623" spans="1:8">
      <c r="A6623">
        <v>2294</v>
      </c>
      <c r="B6623" t="s">
        <v>521</v>
      </c>
      <c r="C6623">
        <v>95</v>
      </c>
      <c r="D6623" t="s">
        <v>861</v>
      </c>
      <c r="E6623">
        <v>900</v>
      </c>
      <c r="F6623" s="48" t="str">
        <f t="shared" si="103"/>
        <v>Tỉnh Nam ĐịnhHuyện Trực NinhXã Trung Đông</v>
      </c>
      <c r="G6623" t="s">
        <v>7946</v>
      </c>
      <c r="H6623">
        <v>8531</v>
      </c>
    </row>
    <row r="6624" spans="1:8">
      <c r="A6624">
        <v>2295</v>
      </c>
      <c r="B6624" t="s">
        <v>521</v>
      </c>
      <c r="C6624">
        <v>95</v>
      </c>
      <c r="D6624" t="s">
        <v>861</v>
      </c>
      <c r="E6624">
        <v>900</v>
      </c>
      <c r="F6624" s="48" t="str">
        <f t="shared" si="103"/>
        <v>Tỉnh Nam ĐịnhHuyện Trực NinhXã Việt Hùng</v>
      </c>
      <c r="G6624" t="s">
        <v>1891</v>
      </c>
      <c r="H6624">
        <v>8532</v>
      </c>
    </row>
    <row r="6625" spans="1:8">
      <c r="A6625">
        <v>2296</v>
      </c>
      <c r="B6625" t="s">
        <v>521</v>
      </c>
      <c r="C6625">
        <v>95</v>
      </c>
      <c r="D6625" t="s">
        <v>861</v>
      </c>
      <c r="E6625">
        <v>900</v>
      </c>
      <c r="F6625" s="48" t="str">
        <f t="shared" si="103"/>
        <v>Tỉnh Nam ĐịnhHuyện Trực NinhXã Trực Đại</v>
      </c>
      <c r="G6625" t="s">
        <v>7947</v>
      </c>
      <c r="H6625">
        <v>8533</v>
      </c>
    </row>
    <row r="6626" spans="1:8">
      <c r="A6626">
        <v>2297</v>
      </c>
      <c r="B6626" t="s">
        <v>521</v>
      </c>
      <c r="C6626">
        <v>95</v>
      </c>
      <c r="D6626" t="s">
        <v>861</v>
      </c>
      <c r="E6626">
        <v>900</v>
      </c>
      <c r="F6626" s="48" t="str">
        <f t="shared" si="103"/>
        <v>Tỉnh Nam ĐịnhHuyện Trực NinhXã Trực Tuấn</v>
      </c>
      <c r="G6626" t="s">
        <v>7948</v>
      </c>
      <c r="H6626">
        <v>8534</v>
      </c>
    </row>
    <row r="6627" spans="1:8">
      <c r="A6627">
        <v>2298</v>
      </c>
      <c r="B6627" t="s">
        <v>521</v>
      </c>
      <c r="C6627">
        <v>95</v>
      </c>
      <c r="D6627" t="s">
        <v>861</v>
      </c>
      <c r="E6627">
        <v>900</v>
      </c>
      <c r="F6627" s="48" t="str">
        <f t="shared" si="103"/>
        <v>Tỉnh Nam ĐịnhHuyện Trực NinhXã Trực Thắng</v>
      </c>
      <c r="G6627" t="s">
        <v>7949</v>
      </c>
      <c r="H6627">
        <v>8535</v>
      </c>
    </row>
    <row r="6628" spans="1:8">
      <c r="A6628">
        <v>2299</v>
      </c>
      <c r="B6628" t="s">
        <v>521</v>
      </c>
      <c r="C6628">
        <v>95</v>
      </c>
      <c r="D6628" t="s">
        <v>861</v>
      </c>
      <c r="E6628">
        <v>900</v>
      </c>
      <c r="F6628" s="48" t="str">
        <f t="shared" si="103"/>
        <v>Tỉnh Nam ĐịnhHuyện Trực NinhXã Trực Nội</v>
      </c>
      <c r="G6628" t="s">
        <v>7950</v>
      </c>
      <c r="H6628">
        <v>8536</v>
      </c>
    </row>
    <row r="6629" spans="1:8">
      <c r="A6629">
        <v>2300</v>
      </c>
      <c r="B6629" t="s">
        <v>521</v>
      </c>
      <c r="C6629">
        <v>95</v>
      </c>
      <c r="D6629" t="s">
        <v>861</v>
      </c>
      <c r="E6629">
        <v>900</v>
      </c>
      <c r="F6629" s="48" t="str">
        <f t="shared" si="103"/>
        <v>Tỉnh Nam ĐịnhHuyện Trực NinhXã Phương Định</v>
      </c>
      <c r="G6629" t="s">
        <v>7951</v>
      </c>
      <c r="H6629">
        <v>8537</v>
      </c>
    </row>
    <row r="6630" spans="1:8">
      <c r="A6630">
        <v>2301</v>
      </c>
      <c r="B6630" t="s">
        <v>521</v>
      </c>
      <c r="C6630">
        <v>95</v>
      </c>
      <c r="D6630" t="s">
        <v>861</v>
      </c>
      <c r="E6630">
        <v>900</v>
      </c>
      <c r="F6630" s="48" t="str">
        <f t="shared" si="103"/>
        <v>Tỉnh Nam ĐịnhHuyện Trực NinhXã Trực Thanh</v>
      </c>
      <c r="G6630" t="s">
        <v>7952</v>
      </c>
      <c r="H6630">
        <v>8538</v>
      </c>
    </row>
    <row r="6631" spans="1:8">
      <c r="A6631">
        <v>2302</v>
      </c>
      <c r="B6631" t="s">
        <v>521</v>
      </c>
      <c r="C6631">
        <v>95</v>
      </c>
      <c r="D6631" t="s">
        <v>861</v>
      </c>
      <c r="E6631">
        <v>900</v>
      </c>
      <c r="F6631" s="48" t="str">
        <f t="shared" si="103"/>
        <v>Tỉnh Nam ĐịnhHuyện Trực NinhThị trấn Cát Thành</v>
      </c>
      <c r="G6631" t="s">
        <v>7953</v>
      </c>
      <c r="H6631">
        <v>8539</v>
      </c>
    </row>
    <row r="6632" spans="1:8">
      <c r="A6632">
        <v>2303</v>
      </c>
      <c r="B6632" t="s">
        <v>521</v>
      </c>
      <c r="C6632">
        <v>95</v>
      </c>
      <c r="D6632" t="s">
        <v>861</v>
      </c>
      <c r="E6632">
        <v>900</v>
      </c>
      <c r="F6632" s="48" t="str">
        <f t="shared" si="103"/>
        <v>Tỉnh Nam ĐịnhHuyện Trực NinhXã Trực Đạo</v>
      </c>
      <c r="G6632" t="s">
        <v>7954</v>
      </c>
      <c r="H6632">
        <v>8540</v>
      </c>
    </row>
    <row r="6633" spans="1:8">
      <c r="A6633">
        <v>2304</v>
      </c>
      <c r="B6633" t="s">
        <v>521</v>
      </c>
      <c r="C6633">
        <v>95</v>
      </c>
      <c r="D6633" t="s">
        <v>861</v>
      </c>
      <c r="E6633">
        <v>900</v>
      </c>
      <c r="F6633" s="48" t="str">
        <f t="shared" si="103"/>
        <v>Tỉnh Nam ĐịnhHuyện Trực NinhXã Trực Hưng</v>
      </c>
      <c r="G6633" t="s">
        <v>7955</v>
      </c>
      <c r="H6633">
        <v>8541</v>
      </c>
    </row>
    <row r="6634" spans="1:8">
      <c r="A6634">
        <v>2305</v>
      </c>
      <c r="B6634" t="s">
        <v>521</v>
      </c>
      <c r="C6634">
        <v>95</v>
      </c>
      <c r="D6634" t="s">
        <v>861</v>
      </c>
      <c r="E6634">
        <v>900</v>
      </c>
      <c r="F6634" s="48" t="str">
        <f t="shared" si="103"/>
        <v>Tỉnh Nam ĐịnhHuyện Trực NinhXã Trực Mỹ</v>
      </c>
      <c r="G6634" t="s">
        <v>7956</v>
      </c>
      <c r="H6634">
        <v>8542</v>
      </c>
    </row>
    <row r="6635" spans="1:8">
      <c r="A6635">
        <v>2306</v>
      </c>
      <c r="B6635" t="s">
        <v>521</v>
      </c>
      <c r="C6635">
        <v>95</v>
      </c>
      <c r="D6635" t="s">
        <v>861</v>
      </c>
      <c r="E6635">
        <v>900</v>
      </c>
      <c r="F6635" s="48" t="str">
        <f t="shared" si="103"/>
        <v>Tỉnh Nam ĐịnhHuyện Trực NinhXã Trực Thái</v>
      </c>
      <c r="G6635" t="s">
        <v>7957</v>
      </c>
      <c r="H6635">
        <v>8543</v>
      </c>
    </row>
    <row r="6636" spans="1:8">
      <c r="A6636">
        <v>2884</v>
      </c>
      <c r="B6636" t="s">
        <v>527</v>
      </c>
      <c r="C6636">
        <v>98</v>
      </c>
      <c r="D6636" t="s">
        <v>914</v>
      </c>
      <c r="E6636">
        <v>954</v>
      </c>
      <c r="F6636" s="48" t="str">
        <f t="shared" si="103"/>
        <v>Tỉnh Nghệ AnHuyện Thanh ChươngXã Hạnh Lâm</v>
      </c>
      <c r="G6636" t="s">
        <v>5652</v>
      </c>
      <c r="H6636">
        <v>5234</v>
      </c>
    </row>
    <row r="6637" spans="1:8">
      <c r="A6637">
        <v>2885</v>
      </c>
      <c r="B6637" t="s">
        <v>527</v>
      </c>
      <c r="C6637">
        <v>98</v>
      </c>
      <c r="D6637" t="s">
        <v>914</v>
      </c>
      <c r="E6637">
        <v>954</v>
      </c>
      <c r="F6637" s="48" t="str">
        <f t="shared" si="103"/>
        <v>Tỉnh Nghệ AnHuyện Thanh ChươngXã Thanh Tiên</v>
      </c>
      <c r="G6637" t="s">
        <v>5653</v>
      </c>
      <c r="H6637">
        <v>5235</v>
      </c>
    </row>
    <row r="6638" spans="1:8">
      <c r="A6638">
        <v>2886</v>
      </c>
      <c r="B6638" t="s">
        <v>527</v>
      </c>
      <c r="C6638">
        <v>98</v>
      </c>
      <c r="D6638" t="s">
        <v>914</v>
      </c>
      <c r="E6638">
        <v>954</v>
      </c>
      <c r="F6638" s="48" t="str">
        <f t="shared" si="103"/>
        <v>Tỉnh Nghệ AnHuyện Thanh ChươngXã Thanh Chi</v>
      </c>
      <c r="G6638" t="s">
        <v>5654</v>
      </c>
      <c r="H6638">
        <v>5236</v>
      </c>
    </row>
    <row r="6639" spans="1:8">
      <c r="A6639">
        <v>2887</v>
      </c>
      <c r="B6639" t="s">
        <v>527</v>
      </c>
      <c r="C6639">
        <v>98</v>
      </c>
      <c r="D6639" t="s">
        <v>914</v>
      </c>
      <c r="E6639">
        <v>954</v>
      </c>
      <c r="F6639" s="48" t="str">
        <f t="shared" si="103"/>
        <v>Tỉnh Nghệ AnHuyện Thanh ChươngXã Thanh Lương</v>
      </c>
      <c r="G6639" t="s">
        <v>2327</v>
      </c>
      <c r="H6639">
        <v>5237</v>
      </c>
    </row>
    <row r="6640" spans="1:8">
      <c r="A6640">
        <v>2888</v>
      </c>
      <c r="B6640" t="s">
        <v>527</v>
      </c>
      <c r="C6640">
        <v>98</v>
      </c>
      <c r="D6640" t="s">
        <v>914</v>
      </c>
      <c r="E6640">
        <v>954</v>
      </c>
      <c r="F6640" s="48" t="str">
        <f t="shared" si="103"/>
        <v>Tỉnh Nghệ AnHuyện Thanh ChươngXã Thanh Mỹ</v>
      </c>
      <c r="G6640" t="s">
        <v>4083</v>
      </c>
      <c r="H6640">
        <v>5238</v>
      </c>
    </row>
    <row r="6641" spans="1:8">
      <c r="A6641">
        <v>2889</v>
      </c>
      <c r="B6641" t="s">
        <v>527</v>
      </c>
      <c r="C6641">
        <v>98</v>
      </c>
      <c r="D6641" t="s">
        <v>914</v>
      </c>
      <c r="E6641">
        <v>954</v>
      </c>
      <c r="F6641" s="48" t="str">
        <f t="shared" si="103"/>
        <v>Tỉnh Nghệ AnHuyện Thanh ChươngXã Thanh Liên</v>
      </c>
      <c r="G6641" t="s">
        <v>5655</v>
      </c>
      <c r="H6641">
        <v>5239</v>
      </c>
    </row>
    <row r="6642" spans="1:8">
      <c r="A6642">
        <v>2890</v>
      </c>
      <c r="B6642" t="s">
        <v>527</v>
      </c>
      <c r="C6642">
        <v>98</v>
      </c>
      <c r="D6642" t="s">
        <v>914</v>
      </c>
      <c r="E6642">
        <v>954</v>
      </c>
      <c r="F6642" s="48" t="str">
        <f t="shared" si="103"/>
        <v>Tỉnh Nghệ AnHuyện Thanh ChươngXã Thanh Hòa</v>
      </c>
      <c r="G6642" t="s">
        <v>5656</v>
      </c>
      <c r="H6642">
        <v>5240</v>
      </c>
    </row>
    <row r="6643" spans="1:8">
      <c r="A6643">
        <v>2891</v>
      </c>
      <c r="B6643" t="s">
        <v>527</v>
      </c>
      <c r="C6643">
        <v>98</v>
      </c>
      <c r="D6643" t="s">
        <v>914</v>
      </c>
      <c r="E6643">
        <v>954</v>
      </c>
      <c r="F6643" s="48" t="str">
        <f t="shared" si="103"/>
        <v>Tỉnh Nghệ AnHuyện Thanh ChươngXã Thanh Phong</v>
      </c>
      <c r="G6643" t="s">
        <v>5657</v>
      </c>
      <c r="H6643">
        <v>5241</v>
      </c>
    </row>
    <row r="6644" spans="1:8">
      <c r="A6644">
        <v>2892</v>
      </c>
      <c r="B6644" t="s">
        <v>527</v>
      </c>
      <c r="C6644">
        <v>98</v>
      </c>
      <c r="D6644" t="s">
        <v>914</v>
      </c>
      <c r="E6644">
        <v>954</v>
      </c>
      <c r="F6644" s="48" t="str">
        <f t="shared" si="103"/>
        <v>Tỉnh Nghệ AnHuyện Thanh ChươngXã Thanh Văn</v>
      </c>
      <c r="G6644" t="s">
        <v>1325</v>
      </c>
      <c r="H6644">
        <v>5242</v>
      </c>
    </row>
    <row r="6645" spans="1:8">
      <c r="A6645">
        <v>2893</v>
      </c>
      <c r="B6645" t="s">
        <v>527</v>
      </c>
      <c r="C6645">
        <v>98</v>
      </c>
      <c r="D6645" t="s">
        <v>914</v>
      </c>
      <c r="E6645">
        <v>954</v>
      </c>
      <c r="F6645" s="48" t="str">
        <f t="shared" si="103"/>
        <v>Tỉnh Nghệ AnHuyện Thanh ChươngXã Thanh Ngọc</v>
      </c>
      <c r="G6645" t="s">
        <v>5658</v>
      </c>
      <c r="H6645">
        <v>5243</v>
      </c>
    </row>
    <row r="6646" spans="1:8">
      <c r="A6646">
        <v>2894</v>
      </c>
      <c r="B6646" t="s">
        <v>527</v>
      </c>
      <c r="C6646">
        <v>98</v>
      </c>
      <c r="D6646" t="s">
        <v>914</v>
      </c>
      <c r="E6646">
        <v>954</v>
      </c>
      <c r="F6646" s="48" t="str">
        <f t="shared" si="103"/>
        <v>Tỉnh Nghệ AnHuyện Thanh ChươngXã Thanh An</v>
      </c>
      <c r="G6646" t="s">
        <v>3118</v>
      </c>
      <c r="H6646">
        <v>5244</v>
      </c>
    </row>
    <row r="6647" spans="1:8">
      <c r="A6647">
        <v>2895</v>
      </c>
      <c r="B6647" t="s">
        <v>527</v>
      </c>
      <c r="C6647">
        <v>98</v>
      </c>
      <c r="D6647" t="s">
        <v>914</v>
      </c>
      <c r="E6647">
        <v>954</v>
      </c>
      <c r="F6647" s="48" t="str">
        <f t="shared" si="103"/>
        <v>Tỉnh Nghệ AnHuyện Thanh ChươngXã Thanh Long</v>
      </c>
      <c r="G6647" t="s">
        <v>3068</v>
      </c>
      <c r="H6647">
        <v>5245</v>
      </c>
    </row>
    <row r="6648" spans="1:8">
      <c r="A6648">
        <v>2896</v>
      </c>
      <c r="B6648" t="s">
        <v>527</v>
      </c>
      <c r="C6648">
        <v>98</v>
      </c>
      <c r="D6648" t="s">
        <v>914</v>
      </c>
      <c r="E6648">
        <v>954</v>
      </c>
      <c r="F6648" s="48" t="str">
        <f t="shared" si="103"/>
        <v>Tỉnh Nghệ AnHuyện Thanh ChươngXã Thanh Khai</v>
      </c>
      <c r="G6648" t="s">
        <v>5659</v>
      </c>
      <c r="H6648">
        <v>5246</v>
      </c>
    </row>
    <row r="6649" spans="1:8">
      <c r="A6649">
        <v>2897</v>
      </c>
      <c r="B6649" t="s">
        <v>527</v>
      </c>
      <c r="C6649">
        <v>98</v>
      </c>
      <c r="D6649" t="s">
        <v>914</v>
      </c>
      <c r="E6649">
        <v>954</v>
      </c>
      <c r="F6649" s="48" t="str">
        <f t="shared" si="103"/>
        <v>Tỉnh Nghệ AnHuyện Thanh ChươngXã Thanh Giang</v>
      </c>
      <c r="G6649" t="s">
        <v>4342</v>
      </c>
      <c r="H6649">
        <v>5247</v>
      </c>
    </row>
    <row r="6650" spans="1:8">
      <c r="A6650">
        <v>2898</v>
      </c>
      <c r="B6650" t="s">
        <v>527</v>
      </c>
      <c r="C6650">
        <v>98</v>
      </c>
      <c r="D6650" t="s">
        <v>914</v>
      </c>
      <c r="E6650">
        <v>954</v>
      </c>
      <c r="F6650" s="48" t="str">
        <f t="shared" si="103"/>
        <v>Tỉnh Nghệ AnHuyện Thanh ChươngXã Thanh Xuân</v>
      </c>
      <c r="G6650" t="s">
        <v>1871</v>
      </c>
      <c r="H6650">
        <v>5248</v>
      </c>
    </row>
    <row r="6651" spans="1:8">
      <c r="A6651">
        <v>2899</v>
      </c>
      <c r="B6651" t="s">
        <v>527</v>
      </c>
      <c r="C6651">
        <v>98</v>
      </c>
      <c r="D6651" t="s">
        <v>914</v>
      </c>
      <c r="E6651">
        <v>954</v>
      </c>
      <c r="F6651" s="48" t="str">
        <f t="shared" si="103"/>
        <v>Tỉnh Nghệ AnHuyện Thanh ChươngXã Thanh Tường</v>
      </c>
      <c r="G6651" t="s">
        <v>5660</v>
      </c>
      <c r="H6651">
        <v>5249</v>
      </c>
    </row>
    <row r="6652" spans="1:8">
      <c r="A6652">
        <v>2900</v>
      </c>
      <c r="B6652" t="s">
        <v>527</v>
      </c>
      <c r="C6652">
        <v>98</v>
      </c>
      <c r="D6652" t="s">
        <v>914</v>
      </c>
      <c r="E6652">
        <v>954</v>
      </c>
      <c r="F6652" s="48" t="str">
        <f t="shared" si="103"/>
        <v>Tỉnh Nghệ AnHuyện Thanh ChươngXã Đồng Văn</v>
      </c>
      <c r="G6652" t="s">
        <v>2943</v>
      </c>
      <c r="H6652">
        <v>5250</v>
      </c>
    </row>
    <row r="6653" spans="1:8">
      <c r="A6653">
        <v>2901</v>
      </c>
      <c r="B6653" t="s">
        <v>527</v>
      </c>
      <c r="C6653">
        <v>98</v>
      </c>
      <c r="D6653" t="s">
        <v>914</v>
      </c>
      <c r="E6653">
        <v>954</v>
      </c>
      <c r="F6653" s="48" t="str">
        <f t="shared" si="103"/>
        <v>Tỉnh Nghệ AnHuyện Thanh ChươngXã Ngọc Sơn</v>
      </c>
      <c r="G6653" t="s">
        <v>2740</v>
      </c>
      <c r="H6653">
        <v>5251</v>
      </c>
    </row>
    <row r="6654" spans="1:8">
      <c r="A6654">
        <v>2902</v>
      </c>
      <c r="B6654" t="s">
        <v>527</v>
      </c>
      <c r="C6654">
        <v>98</v>
      </c>
      <c r="D6654" t="s">
        <v>914</v>
      </c>
      <c r="E6654">
        <v>954</v>
      </c>
      <c r="F6654" s="48" t="str">
        <f t="shared" si="103"/>
        <v>Tỉnh Nghệ AnHuyện Thanh ChươngXã Thanh Đức</v>
      </c>
      <c r="G6654" t="s">
        <v>4230</v>
      </c>
      <c r="H6654">
        <v>5252</v>
      </c>
    </row>
    <row r="6655" spans="1:8">
      <c r="A6655">
        <v>2903</v>
      </c>
      <c r="B6655" t="s">
        <v>527</v>
      </c>
      <c r="C6655">
        <v>98</v>
      </c>
      <c r="D6655" t="s">
        <v>914</v>
      </c>
      <c r="E6655">
        <v>954</v>
      </c>
      <c r="F6655" s="48" t="str">
        <f t="shared" si="103"/>
        <v>Tỉnh Nghệ AnHuyện Thanh ChươngXã Thanh Lĩnh</v>
      </c>
      <c r="G6655" t="s">
        <v>5661</v>
      </c>
      <c r="H6655">
        <v>5253</v>
      </c>
    </row>
    <row r="6656" spans="1:8">
      <c r="A6656">
        <v>2904</v>
      </c>
      <c r="B6656" t="s">
        <v>527</v>
      </c>
      <c r="C6656">
        <v>98</v>
      </c>
      <c r="D6656" t="s">
        <v>914</v>
      </c>
      <c r="E6656">
        <v>954</v>
      </c>
      <c r="F6656" s="48" t="str">
        <f t="shared" si="103"/>
        <v>Tỉnh Nghệ AnHuyện Thanh ChươngXã Thanh Sơn</v>
      </c>
      <c r="G6656" t="s">
        <v>2097</v>
      </c>
      <c r="H6656">
        <v>5254</v>
      </c>
    </row>
    <row r="6657" spans="1:8">
      <c r="A6657">
        <v>2905</v>
      </c>
      <c r="B6657" t="s">
        <v>527</v>
      </c>
      <c r="C6657">
        <v>98</v>
      </c>
      <c r="D6657" t="s">
        <v>914</v>
      </c>
      <c r="E6657">
        <v>954</v>
      </c>
      <c r="F6657" s="48" t="str">
        <f t="shared" si="103"/>
        <v>Tỉnh Nghệ AnHuyện Thanh ChươngXã Ngọc Lâm</v>
      </c>
      <c r="G6657" t="s">
        <v>3214</v>
      </c>
      <c r="H6657">
        <v>5255</v>
      </c>
    </row>
    <row r="6658" spans="1:8">
      <c r="A6658">
        <v>2906</v>
      </c>
      <c r="B6658" t="s">
        <v>527</v>
      </c>
      <c r="C6658">
        <v>98</v>
      </c>
      <c r="D6658" t="s">
        <v>914</v>
      </c>
      <c r="E6658">
        <v>954</v>
      </c>
      <c r="F6658" s="48" t="str">
        <f t="shared" ref="F6658:F6721" si="104">B6658&amp;D6658&amp;G6658</f>
        <v>Tỉnh Nghệ AnHuyện Thanh ChươngXã Thanh Khê</v>
      </c>
      <c r="G6658" t="s">
        <v>5662</v>
      </c>
      <c r="H6658">
        <v>5256</v>
      </c>
    </row>
    <row r="6659" spans="1:8">
      <c r="A6659">
        <v>2907</v>
      </c>
      <c r="B6659" t="s">
        <v>527</v>
      </c>
      <c r="C6659">
        <v>98</v>
      </c>
      <c r="D6659" t="s">
        <v>914</v>
      </c>
      <c r="E6659">
        <v>954</v>
      </c>
      <c r="F6659" s="48" t="str">
        <f t="shared" si="104"/>
        <v>Tỉnh Nghệ AnHuyện Thanh ChươngXã Thanh Hà</v>
      </c>
      <c r="G6659" t="s">
        <v>3636</v>
      </c>
      <c r="H6659">
        <v>5257</v>
      </c>
    </row>
    <row r="6660" spans="1:8">
      <c r="A6660">
        <v>2908</v>
      </c>
      <c r="B6660" t="s">
        <v>527</v>
      </c>
      <c r="C6660">
        <v>98</v>
      </c>
      <c r="D6660" t="s">
        <v>914</v>
      </c>
      <c r="E6660">
        <v>954</v>
      </c>
      <c r="F6660" s="48" t="str">
        <f t="shared" si="104"/>
        <v>Tỉnh Nghệ AnHuyện Thanh ChươngXã Thanh Dương</v>
      </c>
      <c r="G6660" t="s">
        <v>5663</v>
      </c>
      <c r="H6660">
        <v>5258</v>
      </c>
    </row>
    <row r="6661" spans="1:8">
      <c r="A6661">
        <v>2909</v>
      </c>
      <c r="B6661" t="s">
        <v>527</v>
      </c>
      <c r="C6661">
        <v>98</v>
      </c>
      <c r="D6661" t="s">
        <v>914</v>
      </c>
      <c r="E6661">
        <v>954</v>
      </c>
      <c r="F6661" s="48" t="str">
        <f t="shared" si="104"/>
        <v>Tỉnh Nghệ AnHuyện Thanh ChươngXã Thanh Thủy</v>
      </c>
      <c r="G6661" t="s">
        <v>4246</v>
      </c>
      <c r="H6661">
        <v>5259</v>
      </c>
    </row>
    <row r="6662" spans="1:8">
      <c r="A6662">
        <v>2910</v>
      </c>
      <c r="B6662" t="s">
        <v>527</v>
      </c>
      <c r="C6662">
        <v>98</v>
      </c>
      <c r="D6662" t="s">
        <v>914</v>
      </c>
      <c r="E6662">
        <v>954</v>
      </c>
      <c r="F6662" s="48" t="str">
        <f t="shared" si="104"/>
        <v>Tỉnh Nghệ AnHuyện Thanh ChươngXã Thanh Yên</v>
      </c>
      <c r="G6662" t="s">
        <v>3135</v>
      </c>
      <c r="H6662">
        <v>5260</v>
      </c>
    </row>
    <row r="6663" spans="1:8">
      <c r="A6663">
        <v>2911</v>
      </c>
      <c r="B6663" t="s">
        <v>527</v>
      </c>
      <c r="C6663">
        <v>98</v>
      </c>
      <c r="D6663" t="s">
        <v>917</v>
      </c>
      <c r="E6663">
        <v>957</v>
      </c>
      <c r="F6663" s="48" t="str">
        <f t="shared" si="104"/>
        <v>Tỉnh Nghệ AnHuyện Hưng NguyênXã Hưng Yên Nam</v>
      </c>
      <c r="G6663" t="s">
        <v>5664</v>
      </c>
      <c r="H6663">
        <v>5261</v>
      </c>
    </row>
    <row r="6664" spans="1:8">
      <c r="A6664">
        <v>2912</v>
      </c>
      <c r="B6664" t="s">
        <v>527</v>
      </c>
      <c r="C6664">
        <v>98</v>
      </c>
      <c r="D6664" t="s">
        <v>917</v>
      </c>
      <c r="E6664">
        <v>957</v>
      </c>
      <c r="F6664" s="48" t="str">
        <f t="shared" si="104"/>
        <v>Tỉnh Nghệ AnHuyện Hưng NguyênXã Hưng Chính</v>
      </c>
      <c r="G6664" t="s">
        <v>5665</v>
      </c>
      <c r="H6664">
        <v>5262</v>
      </c>
    </row>
    <row r="6665" spans="1:8">
      <c r="A6665">
        <v>2913</v>
      </c>
      <c r="B6665" t="s">
        <v>527</v>
      </c>
      <c r="C6665">
        <v>98</v>
      </c>
      <c r="D6665" t="s">
        <v>917</v>
      </c>
      <c r="E6665">
        <v>957</v>
      </c>
      <c r="F6665" s="48" t="str">
        <f t="shared" si="104"/>
        <v>Tỉnh Nghệ AnHuyện Hưng NguyênXã Hưng Trung</v>
      </c>
      <c r="G6665" t="s">
        <v>5666</v>
      </c>
      <c r="H6665">
        <v>5263</v>
      </c>
    </row>
    <row r="6666" spans="1:8">
      <c r="A6666">
        <v>2914</v>
      </c>
      <c r="B6666" t="s">
        <v>527</v>
      </c>
      <c r="C6666">
        <v>98</v>
      </c>
      <c r="D6666" t="s">
        <v>917</v>
      </c>
      <c r="E6666">
        <v>957</v>
      </c>
      <c r="F6666" s="48" t="str">
        <f t="shared" si="104"/>
        <v>Tỉnh Nghệ AnHuyện Hưng NguyênXã Hưng Thịnh</v>
      </c>
      <c r="G6666" t="s">
        <v>1442</v>
      </c>
      <c r="H6666">
        <v>5264</v>
      </c>
    </row>
    <row r="6667" spans="1:8">
      <c r="A6667">
        <v>2915</v>
      </c>
      <c r="B6667" t="s">
        <v>527</v>
      </c>
      <c r="C6667">
        <v>98</v>
      </c>
      <c r="D6667" t="s">
        <v>917</v>
      </c>
      <c r="E6667">
        <v>957</v>
      </c>
      <c r="F6667" s="48" t="str">
        <f t="shared" si="104"/>
        <v>Tỉnh Nghệ AnHuyện Hưng NguyênXã Hưng Tân</v>
      </c>
      <c r="G6667" t="s">
        <v>5667</v>
      </c>
      <c r="H6667">
        <v>5265</v>
      </c>
    </row>
    <row r="6668" spans="1:8">
      <c r="A6668">
        <v>2916</v>
      </c>
      <c r="B6668" t="s">
        <v>527</v>
      </c>
      <c r="C6668">
        <v>98</v>
      </c>
      <c r="D6668" t="s">
        <v>917</v>
      </c>
      <c r="E6668">
        <v>957</v>
      </c>
      <c r="F6668" s="48" t="str">
        <f t="shared" si="104"/>
        <v>Tỉnh Nghệ AnHuyện Hưng NguyênXã Hưng Phúc</v>
      </c>
      <c r="G6668" t="s">
        <v>5668</v>
      </c>
      <c r="H6668">
        <v>5266</v>
      </c>
    </row>
    <row r="6669" spans="1:8">
      <c r="A6669">
        <v>2917</v>
      </c>
      <c r="B6669" t="s">
        <v>527</v>
      </c>
      <c r="C6669">
        <v>98</v>
      </c>
      <c r="D6669" t="s">
        <v>917</v>
      </c>
      <c r="E6669">
        <v>957</v>
      </c>
      <c r="F6669" s="48" t="str">
        <f t="shared" si="104"/>
        <v>Tỉnh Nghệ AnHuyện Hưng NguyênXã Hưng Châu</v>
      </c>
      <c r="G6669" t="s">
        <v>5669</v>
      </c>
      <c r="H6669">
        <v>5267</v>
      </c>
    </row>
    <row r="6670" spans="1:8">
      <c r="A6670">
        <v>2918</v>
      </c>
      <c r="B6670" t="s">
        <v>527</v>
      </c>
      <c r="C6670">
        <v>98</v>
      </c>
      <c r="D6670" t="s">
        <v>917</v>
      </c>
      <c r="E6670">
        <v>957</v>
      </c>
      <c r="F6670" s="48" t="str">
        <f t="shared" si="104"/>
        <v>Tỉnh Nghệ AnHuyện Hưng NguyênThị trấn Hưng Nguyên</v>
      </c>
      <c r="G6670" t="s">
        <v>5670</v>
      </c>
      <c r="H6670">
        <v>5268</v>
      </c>
    </row>
    <row r="6671" spans="1:8">
      <c r="A6671">
        <v>2919</v>
      </c>
      <c r="B6671" t="s">
        <v>527</v>
      </c>
      <c r="C6671">
        <v>98</v>
      </c>
      <c r="D6671" t="s">
        <v>917</v>
      </c>
      <c r="E6671">
        <v>957</v>
      </c>
      <c r="F6671" s="48" t="str">
        <f t="shared" si="104"/>
        <v>Tỉnh Nghệ AnHuyện Hưng NguyênXã Hưng Tây</v>
      </c>
      <c r="G6671" t="s">
        <v>5671</v>
      </c>
      <c r="H6671">
        <v>5269</v>
      </c>
    </row>
    <row r="6672" spans="1:8">
      <c r="A6672">
        <v>2920</v>
      </c>
      <c r="B6672" t="s">
        <v>527</v>
      </c>
      <c r="C6672">
        <v>98</v>
      </c>
      <c r="D6672" t="s">
        <v>917</v>
      </c>
      <c r="E6672">
        <v>957</v>
      </c>
      <c r="F6672" s="48" t="str">
        <f t="shared" si="104"/>
        <v>Tỉnh Nghệ AnHuyện Hưng NguyênXã Hưng Mỹ</v>
      </c>
      <c r="G6672" t="s">
        <v>4087</v>
      </c>
      <c r="H6672">
        <v>5270</v>
      </c>
    </row>
    <row r="6673" spans="1:8">
      <c r="A6673">
        <v>2921</v>
      </c>
      <c r="B6673" t="s">
        <v>527</v>
      </c>
      <c r="C6673">
        <v>98</v>
      </c>
      <c r="D6673" t="s">
        <v>917</v>
      </c>
      <c r="E6673">
        <v>957</v>
      </c>
      <c r="F6673" s="48" t="str">
        <f t="shared" si="104"/>
        <v>Tỉnh Nghệ AnHuyện Hưng NguyênXã Hưng Thông</v>
      </c>
      <c r="G6673" t="s">
        <v>5672</v>
      </c>
      <c r="H6673">
        <v>5271</v>
      </c>
    </row>
    <row r="6674" spans="1:8">
      <c r="A6674">
        <v>2922</v>
      </c>
      <c r="B6674" t="s">
        <v>527</v>
      </c>
      <c r="C6674">
        <v>98</v>
      </c>
      <c r="D6674" t="s">
        <v>917</v>
      </c>
      <c r="E6674">
        <v>957</v>
      </c>
      <c r="F6674" s="48" t="str">
        <f t="shared" si="104"/>
        <v>Tỉnh Nghệ AnHuyện Hưng NguyênXã Hưng Xá</v>
      </c>
      <c r="G6674" t="s">
        <v>5673</v>
      </c>
      <c r="H6674">
        <v>5272</v>
      </c>
    </row>
    <row r="6675" spans="1:8">
      <c r="A6675">
        <v>2923</v>
      </c>
      <c r="B6675" t="s">
        <v>527</v>
      </c>
      <c r="C6675">
        <v>98</v>
      </c>
      <c r="D6675" t="s">
        <v>917</v>
      </c>
      <c r="E6675">
        <v>957</v>
      </c>
      <c r="F6675" s="48" t="str">
        <f t="shared" si="104"/>
        <v>Tỉnh Nghệ AnHuyện Hưng NguyênXã Hưng Phú</v>
      </c>
      <c r="G6675" t="s">
        <v>5554</v>
      </c>
      <c r="H6675">
        <v>5273</v>
      </c>
    </row>
    <row r="6676" spans="1:8">
      <c r="A6676">
        <v>2924</v>
      </c>
      <c r="B6676" t="s">
        <v>527</v>
      </c>
      <c r="C6676">
        <v>98</v>
      </c>
      <c r="D6676" t="s">
        <v>917</v>
      </c>
      <c r="E6676">
        <v>957</v>
      </c>
      <c r="F6676" s="48" t="str">
        <f t="shared" si="104"/>
        <v>Tỉnh Nghệ AnHuyện Hưng NguyênXã Hưng Lam</v>
      </c>
      <c r="G6676" t="s">
        <v>5674</v>
      </c>
      <c r="H6676">
        <v>5274</v>
      </c>
    </row>
    <row r="6677" spans="1:8">
      <c r="A6677">
        <v>2925</v>
      </c>
      <c r="B6677" t="s">
        <v>527</v>
      </c>
      <c r="C6677">
        <v>98</v>
      </c>
      <c r="D6677" t="s">
        <v>917</v>
      </c>
      <c r="E6677">
        <v>957</v>
      </c>
      <c r="F6677" s="48" t="str">
        <f t="shared" si="104"/>
        <v>Tỉnh Nghệ AnHuyện Hưng NguyênXã Hưng Khánh</v>
      </c>
      <c r="G6677" t="s">
        <v>5675</v>
      </c>
      <c r="H6677">
        <v>5275</v>
      </c>
    </row>
    <row r="6678" spans="1:8">
      <c r="A6678">
        <v>2926</v>
      </c>
      <c r="B6678" t="s">
        <v>527</v>
      </c>
      <c r="C6678">
        <v>98</v>
      </c>
      <c r="D6678" t="s">
        <v>917</v>
      </c>
      <c r="E6678">
        <v>957</v>
      </c>
      <c r="F6678" s="48" t="str">
        <f t="shared" si="104"/>
        <v>Tỉnh Nghệ AnHuyện Hưng NguyênXã Hưng Đạo</v>
      </c>
      <c r="G6678" t="s">
        <v>1402</v>
      </c>
      <c r="H6678">
        <v>5276</v>
      </c>
    </row>
    <row r="6679" spans="1:8">
      <c r="A6679">
        <v>2927</v>
      </c>
      <c r="B6679" t="s">
        <v>527</v>
      </c>
      <c r="C6679">
        <v>98</v>
      </c>
      <c r="D6679" t="s">
        <v>917</v>
      </c>
      <c r="E6679">
        <v>957</v>
      </c>
      <c r="F6679" s="48" t="str">
        <f t="shared" si="104"/>
        <v>Tỉnh Nghệ AnHuyện Hưng NguyênXã Hưng Lĩnh</v>
      </c>
      <c r="G6679" t="s">
        <v>5676</v>
      </c>
      <c r="H6679">
        <v>5277</v>
      </c>
    </row>
    <row r="6680" spans="1:8">
      <c r="A6680">
        <v>2928</v>
      </c>
      <c r="B6680" t="s">
        <v>527</v>
      </c>
      <c r="C6680">
        <v>98</v>
      </c>
      <c r="D6680" t="s">
        <v>917</v>
      </c>
      <c r="E6680">
        <v>957</v>
      </c>
      <c r="F6680" s="48" t="str">
        <f t="shared" si="104"/>
        <v>Tỉnh Nghệ AnHuyện Hưng NguyênXã Hưng Lợi</v>
      </c>
      <c r="G6680" t="s">
        <v>5677</v>
      </c>
      <c r="H6680">
        <v>5278</v>
      </c>
    </row>
    <row r="6681" spans="1:8">
      <c r="A6681">
        <v>2929</v>
      </c>
      <c r="B6681" t="s">
        <v>527</v>
      </c>
      <c r="C6681">
        <v>98</v>
      </c>
      <c r="D6681" t="s">
        <v>917</v>
      </c>
      <c r="E6681">
        <v>957</v>
      </c>
      <c r="F6681" s="48" t="str">
        <f t="shared" si="104"/>
        <v>Tỉnh Nghệ AnHuyện Hưng NguyênXã Hưng Yên Bắc</v>
      </c>
      <c r="G6681" t="s">
        <v>5678</v>
      </c>
      <c r="H6681">
        <v>5279</v>
      </c>
    </row>
    <row r="6682" spans="1:8">
      <c r="A6682">
        <v>2930</v>
      </c>
      <c r="B6682" t="s">
        <v>527</v>
      </c>
      <c r="C6682">
        <v>98</v>
      </c>
      <c r="D6682" t="s">
        <v>917</v>
      </c>
      <c r="E6682">
        <v>957</v>
      </c>
      <c r="F6682" s="48" t="str">
        <f t="shared" si="104"/>
        <v>Tỉnh Nghệ AnHuyện Hưng NguyênXã Hưng Thắng</v>
      </c>
      <c r="G6682" t="s">
        <v>5679</v>
      </c>
      <c r="H6682">
        <v>5280</v>
      </c>
    </row>
    <row r="6683" spans="1:8">
      <c r="A6683">
        <v>2931</v>
      </c>
      <c r="B6683" t="s">
        <v>527</v>
      </c>
      <c r="C6683">
        <v>98</v>
      </c>
      <c r="D6683" t="s">
        <v>917</v>
      </c>
      <c r="E6683">
        <v>957</v>
      </c>
      <c r="F6683" s="48" t="str">
        <f t="shared" si="104"/>
        <v>Tỉnh Nghệ AnHuyện Hưng NguyênXã Hưng Long</v>
      </c>
      <c r="G6683" t="s">
        <v>3210</v>
      </c>
      <c r="H6683">
        <v>5281</v>
      </c>
    </row>
    <row r="6684" spans="1:8">
      <c r="A6684">
        <v>2932</v>
      </c>
      <c r="B6684" t="s">
        <v>527</v>
      </c>
      <c r="C6684">
        <v>98</v>
      </c>
      <c r="D6684" t="s">
        <v>917</v>
      </c>
      <c r="E6684">
        <v>957</v>
      </c>
      <c r="F6684" s="48" t="str">
        <f t="shared" si="104"/>
        <v>Tỉnh Nghệ AnHuyện Hưng NguyênXã Hưng Tiến</v>
      </c>
      <c r="G6684" t="s">
        <v>5680</v>
      </c>
      <c r="H6684">
        <v>5282</v>
      </c>
    </row>
    <row r="6685" spans="1:8">
      <c r="A6685">
        <v>2933</v>
      </c>
      <c r="B6685" t="s">
        <v>527</v>
      </c>
      <c r="C6685">
        <v>98</v>
      </c>
      <c r="D6685" t="s">
        <v>917</v>
      </c>
      <c r="E6685">
        <v>957</v>
      </c>
      <c r="F6685" s="48" t="str">
        <f t="shared" si="104"/>
        <v>Tỉnh Nghệ AnHuyện Hưng NguyênXã Hưng Xuân</v>
      </c>
      <c r="G6685" t="s">
        <v>5681</v>
      </c>
      <c r="H6685">
        <v>5283</v>
      </c>
    </row>
    <row r="6686" spans="1:8">
      <c r="A6686">
        <v>2934</v>
      </c>
      <c r="B6686" t="s">
        <v>527</v>
      </c>
      <c r="C6686">
        <v>98</v>
      </c>
      <c r="D6686" t="s">
        <v>917</v>
      </c>
      <c r="E6686">
        <v>957</v>
      </c>
      <c r="F6686" s="48" t="str">
        <f t="shared" si="104"/>
        <v>Tỉnh Nghệ AnHuyện Hưng NguyênXã Hưng Nhân</v>
      </c>
      <c r="G6686" t="s">
        <v>2323</v>
      </c>
      <c r="H6686">
        <v>5284</v>
      </c>
    </row>
    <row r="6687" spans="1:8">
      <c r="A6687">
        <v>2935</v>
      </c>
      <c r="B6687" t="s">
        <v>527</v>
      </c>
      <c r="C6687">
        <v>98</v>
      </c>
      <c r="D6687" t="s">
        <v>901</v>
      </c>
      <c r="E6687">
        <v>940</v>
      </c>
      <c r="F6687" s="48" t="str">
        <f t="shared" si="104"/>
        <v>Tỉnh Nghệ AnThị xã Cửa LòPhường Nghi Hải</v>
      </c>
      <c r="G6687" t="s">
        <v>5682</v>
      </c>
      <c r="H6687">
        <v>5285</v>
      </c>
    </row>
    <row r="6688" spans="1:8">
      <c r="A6688">
        <v>2936</v>
      </c>
      <c r="B6688" t="s">
        <v>527</v>
      </c>
      <c r="C6688">
        <v>98</v>
      </c>
      <c r="D6688" t="s">
        <v>901</v>
      </c>
      <c r="E6688">
        <v>940</v>
      </c>
      <c r="F6688" s="48" t="str">
        <f t="shared" si="104"/>
        <v>Tỉnh Nghệ AnThị xã Cửa LòPhường Nghi Tân</v>
      </c>
      <c r="G6688" t="s">
        <v>5683</v>
      </c>
      <c r="H6688">
        <v>5286</v>
      </c>
    </row>
    <row r="6689" spans="1:8">
      <c r="A6689">
        <v>2937</v>
      </c>
      <c r="B6689" t="s">
        <v>527</v>
      </c>
      <c r="C6689">
        <v>98</v>
      </c>
      <c r="D6689" t="s">
        <v>901</v>
      </c>
      <c r="E6689">
        <v>940</v>
      </c>
      <c r="F6689" s="48" t="str">
        <f t="shared" si="104"/>
        <v>Tỉnh Nghệ AnThị xã Cửa LòPhường Thu Thuỷ</v>
      </c>
      <c r="G6689" t="s">
        <v>5684</v>
      </c>
      <c r="H6689">
        <v>5287</v>
      </c>
    </row>
    <row r="6690" spans="1:8">
      <c r="A6690">
        <v>2938</v>
      </c>
      <c r="B6690" t="s">
        <v>527</v>
      </c>
      <c r="C6690">
        <v>98</v>
      </c>
      <c r="D6690" t="s">
        <v>901</v>
      </c>
      <c r="E6690">
        <v>940</v>
      </c>
      <c r="F6690" s="48" t="str">
        <f t="shared" si="104"/>
        <v>Tỉnh Nghệ AnThị xã Cửa LòPhường Nghi Hương</v>
      </c>
      <c r="G6690" t="s">
        <v>5685</v>
      </c>
      <c r="H6690">
        <v>5288</v>
      </c>
    </row>
    <row r="6691" spans="1:8">
      <c r="A6691">
        <v>2939</v>
      </c>
      <c r="B6691" t="s">
        <v>527</v>
      </c>
      <c r="C6691">
        <v>98</v>
      </c>
      <c r="D6691" t="s">
        <v>901</v>
      </c>
      <c r="E6691">
        <v>940</v>
      </c>
      <c r="F6691" s="48" t="str">
        <f t="shared" si="104"/>
        <v>Tỉnh Nghệ AnThị xã Cửa LòPhường Nghi Thu</v>
      </c>
      <c r="G6691" t="s">
        <v>5686</v>
      </c>
      <c r="H6691">
        <v>5289</v>
      </c>
    </row>
    <row r="6692" spans="1:8">
      <c r="A6692">
        <v>2940</v>
      </c>
      <c r="B6692" t="s">
        <v>527</v>
      </c>
      <c r="C6692">
        <v>98</v>
      </c>
      <c r="D6692" t="s">
        <v>901</v>
      </c>
      <c r="E6692">
        <v>940</v>
      </c>
      <c r="F6692" s="48" t="str">
        <f t="shared" si="104"/>
        <v>Tỉnh Nghệ AnThị xã Cửa LòPhường Nghi Hoà</v>
      </c>
      <c r="G6692" t="s">
        <v>5687</v>
      </c>
      <c r="H6692">
        <v>5290</v>
      </c>
    </row>
    <row r="6693" spans="1:8">
      <c r="A6693">
        <v>2941</v>
      </c>
      <c r="B6693" t="s">
        <v>527</v>
      </c>
      <c r="C6693">
        <v>98</v>
      </c>
      <c r="D6693" t="s">
        <v>901</v>
      </c>
      <c r="E6693">
        <v>940</v>
      </c>
      <c r="F6693" s="48" t="str">
        <f t="shared" si="104"/>
        <v>Tỉnh Nghệ AnThị xã Cửa LòPhường Nghi Thuỷ</v>
      </c>
      <c r="G6693" t="s">
        <v>5688</v>
      </c>
      <c r="H6693">
        <v>5291</v>
      </c>
    </row>
    <row r="6694" spans="1:8">
      <c r="A6694">
        <v>2942</v>
      </c>
      <c r="B6694" t="s">
        <v>527</v>
      </c>
      <c r="C6694">
        <v>98</v>
      </c>
      <c r="D6694" t="s">
        <v>902</v>
      </c>
      <c r="E6694">
        <v>941</v>
      </c>
      <c r="F6694" s="48" t="str">
        <f t="shared" si="104"/>
        <v>Tỉnh Nghệ AnHuyện Quế PhongXã Thông Thụ</v>
      </c>
      <c r="G6694" t="s">
        <v>5689</v>
      </c>
      <c r="H6694">
        <v>5292</v>
      </c>
    </row>
    <row r="6695" spans="1:8">
      <c r="A6695">
        <v>2943</v>
      </c>
      <c r="B6695" t="s">
        <v>527</v>
      </c>
      <c r="C6695">
        <v>98</v>
      </c>
      <c r="D6695" t="s">
        <v>902</v>
      </c>
      <c r="E6695">
        <v>941</v>
      </c>
      <c r="F6695" s="48" t="str">
        <f t="shared" si="104"/>
        <v>Tỉnh Nghệ AnHuyện Quế PhongXã Quang Phong</v>
      </c>
      <c r="G6695" t="s">
        <v>3373</v>
      </c>
      <c r="H6695">
        <v>5293</v>
      </c>
    </row>
    <row r="6696" spans="1:8">
      <c r="A6696">
        <v>2944</v>
      </c>
      <c r="B6696" t="s">
        <v>527</v>
      </c>
      <c r="C6696">
        <v>98</v>
      </c>
      <c r="D6696" t="s">
        <v>902</v>
      </c>
      <c r="E6696">
        <v>941</v>
      </c>
      <c r="F6696" s="48" t="str">
        <f t="shared" si="104"/>
        <v>Tỉnh Nghệ AnHuyện Quế PhongXã Hạnh Dịch</v>
      </c>
      <c r="G6696" t="s">
        <v>5690</v>
      </c>
      <c r="H6696">
        <v>5294</v>
      </c>
    </row>
    <row r="6697" spans="1:8">
      <c r="A6697">
        <v>2945</v>
      </c>
      <c r="B6697" t="s">
        <v>527</v>
      </c>
      <c r="C6697">
        <v>98</v>
      </c>
      <c r="D6697" t="s">
        <v>902</v>
      </c>
      <c r="E6697">
        <v>941</v>
      </c>
      <c r="F6697" s="48" t="str">
        <f t="shared" si="104"/>
        <v>Tỉnh Nghệ AnHuyện Quế PhongXã Đồng Văn</v>
      </c>
      <c r="G6697" t="s">
        <v>2943</v>
      </c>
      <c r="H6697">
        <v>5295</v>
      </c>
    </row>
    <row r="6698" spans="1:8">
      <c r="A6698">
        <v>2946</v>
      </c>
      <c r="B6698" t="s">
        <v>527</v>
      </c>
      <c r="C6698">
        <v>98</v>
      </c>
      <c r="D6698" t="s">
        <v>902</v>
      </c>
      <c r="E6698">
        <v>941</v>
      </c>
      <c r="F6698" s="48" t="str">
        <f t="shared" si="104"/>
        <v>Tỉnh Nghệ AnHuyện Quế PhongXã Châu Kim</v>
      </c>
      <c r="G6698" t="s">
        <v>5691</v>
      </c>
      <c r="H6698">
        <v>5296</v>
      </c>
    </row>
    <row r="6699" spans="1:8">
      <c r="A6699">
        <v>2947</v>
      </c>
      <c r="B6699" t="s">
        <v>527</v>
      </c>
      <c r="C6699">
        <v>98</v>
      </c>
      <c r="D6699" t="s">
        <v>902</v>
      </c>
      <c r="E6699">
        <v>941</v>
      </c>
      <c r="F6699" s="48" t="str">
        <f t="shared" si="104"/>
        <v>Tỉnh Nghệ AnHuyện Quế PhongXã Nậm Giải</v>
      </c>
      <c r="G6699" t="s">
        <v>5692</v>
      </c>
      <c r="H6699">
        <v>5297</v>
      </c>
    </row>
    <row r="6700" spans="1:8">
      <c r="A6700">
        <v>2948</v>
      </c>
      <c r="B6700" t="s">
        <v>527</v>
      </c>
      <c r="C6700">
        <v>98</v>
      </c>
      <c r="D6700" t="s">
        <v>902</v>
      </c>
      <c r="E6700">
        <v>941</v>
      </c>
      <c r="F6700" s="48" t="str">
        <f t="shared" si="104"/>
        <v>Tỉnh Nghệ AnHuyện Quế PhongThị trấn Kim Sơn</v>
      </c>
      <c r="G6700" t="s">
        <v>5693</v>
      </c>
      <c r="H6700">
        <v>5298</v>
      </c>
    </row>
    <row r="6701" spans="1:8">
      <c r="A6701">
        <v>2949</v>
      </c>
      <c r="B6701" t="s">
        <v>527</v>
      </c>
      <c r="C6701">
        <v>98</v>
      </c>
      <c r="D6701" t="s">
        <v>902</v>
      </c>
      <c r="E6701">
        <v>941</v>
      </c>
      <c r="F6701" s="48" t="str">
        <f t="shared" si="104"/>
        <v>Tỉnh Nghệ AnHuyện Quế PhongXã Tri Lễ</v>
      </c>
      <c r="G6701" t="s">
        <v>3089</v>
      </c>
      <c r="H6701">
        <v>5299</v>
      </c>
    </row>
    <row r="6702" spans="1:8">
      <c r="A6702">
        <v>2950</v>
      </c>
      <c r="B6702" t="s">
        <v>527</v>
      </c>
      <c r="C6702">
        <v>98</v>
      </c>
      <c r="D6702" t="s">
        <v>902</v>
      </c>
      <c r="E6702">
        <v>941</v>
      </c>
      <c r="F6702" s="48" t="str">
        <f t="shared" si="104"/>
        <v>Tỉnh Nghệ AnHuyện Quế PhongXã Tiền Phong</v>
      </c>
      <c r="G6702" t="s">
        <v>1368</v>
      </c>
      <c r="H6702">
        <v>5300</v>
      </c>
    </row>
    <row r="6703" spans="1:8">
      <c r="A6703">
        <v>3066</v>
      </c>
      <c r="B6703" t="s">
        <v>527</v>
      </c>
      <c r="C6703">
        <v>98</v>
      </c>
      <c r="D6703" t="s">
        <v>912</v>
      </c>
      <c r="E6703">
        <v>952</v>
      </c>
      <c r="F6703" s="48" t="str">
        <f t="shared" si="104"/>
        <v>Tỉnh Nghệ AnHuyện Yên ThànhXã Đô Thành</v>
      </c>
      <c r="G6703" t="s">
        <v>6315</v>
      </c>
      <c r="H6703">
        <v>6157</v>
      </c>
    </row>
    <row r="6704" spans="1:8">
      <c r="A6704">
        <v>3067</v>
      </c>
      <c r="B6704" t="s">
        <v>527</v>
      </c>
      <c r="C6704">
        <v>98</v>
      </c>
      <c r="D6704" t="s">
        <v>912</v>
      </c>
      <c r="E6704">
        <v>952</v>
      </c>
      <c r="F6704" s="48" t="str">
        <f t="shared" si="104"/>
        <v>Tỉnh Nghệ AnHuyện Yên ThànhXã Tân Thành</v>
      </c>
      <c r="G6704" t="s">
        <v>2092</v>
      </c>
      <c r="H6704">
        <v>6158</v>
      </c>
    </row>
    <row r="6705" spans="1:8">
      <c r="A6705">
        <v>3068</v>
      </c>
      <c r="B6705" t="s">
        <v>527</v>
      </c>
      <c r="C6705">
        <v>98</v>
      </c>
      <c r="D6705" t="s">
        <v>912</v>
      </c>
      <c r="E6705">
        <v>952</v>
      </c>
      <c r="F6705" s="48" t="str">
        <f t="shared" si="104"/>
        <v>Tỉnh Nghệ AnHuyện Yên ThànhXã Lăng Thành</v>
      </c>
      <c r="G6705" t="s">
        <v>6316</v>
      </c>
      <c r="H6705">
        <v>6159</v>
      </c>
    </row>
    <row r="6706" spans="1:8">
      <c r="A6706">
        <v>3069</v>
      </c>
      <c r="B6706" t="s">
        <v>527</v>
      </c>
      <c r="C6706">
        <v>98</v>
      </c>
      <c r="D6706" t="s">
        <v>912</v>
      </c>
      <c r="E6706">
        <v>952</v>
      </c>
      <c r="F6706" s="48" t="str">
        <f t="shared" si="104"/>
        <v>Tỉnh Nghệ AnHuyện Yên ThànhXã Hoa Thành</v>
      </c>
      <c r="G6706" t="s">
        <v>6317</v>
      </c>
      <c r="H6706">
        <v>6160</v>
      </c>
    </row>
    <row r="6707" spans="1:8">
      <c r="A6707">
        <v>3070</v>
      </c>
      <c r="B6707" t="s">
        <v>527</v>
      </c>
      <c r="C6707">
        <v>98</v>
      </c>
      <c r="D6707" t="s">
        <v>912</v>
      </c>
      <c r="E6707">
        <v>952</v>
      </c>
      <c r="F6707" s="48" t="str">
        <f t="shared" si="104"/>
        <v>Tỉnh Nghệ AnHuyện Yên ThànhXã Hợp Thành</v>
      </c>
      <c r="G6707" t="s">
        <v>1611</v>
      </c>
      <c r="H6707">
        <v>6161</v>
      </c>
    </row>
    <row r="6708" spans="1:8">
      <c r="A6708">
        <v>3071</v>
      </c>
      <c r="B6708" t="s">
        <v>527</v>
      </c>
      <c r="C6708">
        <v>98</v>
      </c>
      <c r="D6708" t="s">
        <v>912</v>
      </c>
      <c r="E6708">
        <v>952</v>
      </c>
      <c r="F6708" s="48" t="str">
        <f t="shared" si="104"/>
        <v>Tỉnh Nghệ AnHuyện Yên ThànhXã Khánh Thành</v>
      </c>
      <c r="G6708" t="s">
        <v>6318</v>
      </c>
      <c r="H6708">
        <v>6162</v>
      </c>
    </row>
    <row r="6709" spans="1:8">
      <c r="A6709">
        <v>3072</v>
      </c>
      <c r="B6709" t="s">
        <v>527</v>
      </c>
      <c r="C6709">
        <v>98</v>
      </c>
      <c r="D6709" t="s">
        <v>912</v>
      </c>
      <c r="E6709">
        <v>952</v>
      </c>
      <c r="F6709" s="48" t="str">
        <f t="shared" si="104"/>
        <v>Tỉnh Nghệ AnHuyện Yên ThànhXã Công Thành</v>
      </c>
      <c r="G6709" t="s">
        <v>6319</v>
      </c>
      <c r="H6709">
        <v>6163</v>
      </c>
    </row>
    <row r="6710" spans="1:8">
      <c r="A6710">
        <v>3073</v>
      </c>
      <c r="B6710" t="s">
        <v>527</v>
      </c>
      <c r="C6710">
        <v>98</v>
      </c>
      <c r="D6710" t="s">
        <v>912</v>
      </c>
      <c r="E6710">
        <v>952</v>
      </c>
      <c r="F6710" s="48" t="str">
        <f t="shared" si="104"/>
        <v>Tỉnh Nghệ AnHuyện Yên ThànhXã Thịnh Thành</v>
      </c>
      <c r="G6710" t="s">
        <v>6320</v>
      </c>
      <c r="H6710">
        <v>6164</v>
      </c>
    </row>
    <row r="6711" spans="1:8">
      <c r="A6711">
        <v>3074</v>
      </c>
      <c r="B6711" t="s">
        <v>527</v>
      </c>
      <c r="C6711">
        <v>98</v>
      </c>
      <c r="D6711" t="s">
        <v>912</v>
      </c>
      <c r="E6711">
        <v>952</v>
      </c>
      <c r="F6711" s="48" t="str">
        <f t="shared" si="104"/>
        <v>Tỉnh Nghệ AnHuyện Yên ThànhXã Sơn Thành</v>
      </c>
      <c r="G6711" t="s">
        <v>5504</v>
      </c>
      <c r="H6711">
        <v>6165</v>
      </c>
    </row>
    <row r="6712" spans="1:8">
      <c r="A6712">
        <v>3075</v>
      </c>
      <c r="B6712" t="s">
        <v>527</v>
      </c>
      <c r="C6712">
        <v>98</v>
      </c>
      <c r="D6712" t="s">
        <v>912</v>
      </c>
      <c r="E6712">
        <v>952</v>
      </c>
      <c r="F6712" s="48" t="str">
        <f t="shared" si="104"/>
        <v>Tỉnh Nghệ AnHuyện Yên ThànhXã Hậu Thành</v>
      </c>
      <c r="G6712" t="s">
        <v>6321</v>
      </c>
      <c r="H6712">
        <v>6166</v>
      </c>
    </row>
    <row r="6713" spans="1:8">
      <c r="A6713">
        <v>3076</v>
      </c>
      <c r="B6713" t="s">
        <v>527</v>
      </c>
      <c r="C6713">
        <v>98</v>
      </c>
      <c r="D6713" t="s">
        <v>912</v>
      </c>
      <c r="E6713">
        <v>952</v>
      </c>
      <c r="F6713" s="48" t="str">
        <f t="shared" si="104"/>
        <v>Tỉnh Nghệ AnHuyện Yên ThànhXã Minh Thành</v>
      </c>
      <c r="G6713" t="s">
        <v>6322</v>
      </c>
      <c r="H6713">
        <v>6167</v>
      </c>
    </row>
    <row r="6714" spans="1:8">
      <c r="A6714">
        <v>3077</v>
      </c>
      <c r="B6714" t="s">
        <v>527</v>
      </c>
      <c r="C6714">
        <v>98</v>
      </c>
      <c r="D6714" t="s">
        <v>912</v>
      </c>
      <c r="E6714">
        <v>952</v>
      </c>
      <c r="F6714" s="48" t="str">
        <f t="shared" si="104"/>
        <v>Tỉnh Nghệ AnHuyện Yên ThànhXã Xuân Thành</v>
      </c>
      <c r="G6714" t="s">
        <v>4721</v>
      </c>
      <c r="H6714">
        <v>6168</v>
      </c>
    </row>
    <row r="6715" spans="1:8">
      <c r="A6715">
        <v>3078</v>
      </c>
      <c r="B6715" t="s">
        <v>527</v>
      </c>
      <c r="C6715">
        <v>98</v>
      </c>
      <c r="D6715" t="s">
        <v>912</v>
      </c>
      <c r="E6715">
        <v>952</v>
      </c>
      <c r="F6715" s="48" t="str">
        <f t="shared" si="104"/>
        <v>Tỉnh Nghệ AnHuyện Yên ThànhXã Tây Thành</v>
      </c>
      <c r="G6715" t="s">
        <v>6323</v>
      </c>
      <c r="H6715">
        <v>6169</v>
      </c>
    </row>
    <row r="6716" spans="1:8">
      <c r="A6716">
        <v>3079</v>
      </c>
      <c r="B6716" t="s">
        <v>527</v>
      </c>
      <c r="C6716">
        <v>98</v>
      </c>
      <c r="D6716" t="s">
        <v>912</v>
      </c>
      <c r="E6716">
        <v>952</v>
      </c>
      <c r="F6716" s="48" t="str">
        <f t="shared" si="104"/>
        <v>Tỉnh Nghệ AnHuyện Yên ThànhXã Bắc Thành</v>
      </c>
      <c r="G6716" t="s">
        <v>6324</v>
      </c>
      <c r="H6716">
        <v>6170</v>
      </c>
    </row>
    <row r="6717" spans="1:8">
      <c r="A6717">
        <v>3080</v>
      </c>
      <c r="B6717" t="s">
        <v>527</v>
      </c>
      <c r="C6717">
        <v>98</v>
      </c>
      <c r="D6717" t="s">
        <v>912</v>
      </c>
      <c r="E6717">
        <v>952</v>
      </c>
      <c r="F6717" s="48" t="str">
        <f t="shared" si="104"/>
        <v>Tỉnh Nghệ AnHuyện Yên ThànhXã Mỹ Thành</v>
      </c>
      <c r="G6717" t="s">
        <v>2720</v>
      </c>
      <c r="H6717">
        <v>6171</v>
      </c>
    </row>
    <row r="6718" spans="1:8">
      <c r="A6718">
        <v>3081</v>
      </c>
      <c r="B6718" t="s">
        <v>527</v>
      </c>
      <c r="C6718">
        <v>98</v>
      </c>
      <c r="D6718" t="s">
        <v>912</v>
      </c>
      <c r="E6718">
        <v>952</v>
      </c>
      <c r="F6718" s="48" t="str">
        <f t="shared" si="104"/>
        <v>Tỉnh Nghệ AnHuyện Yên ThànhXã Tăng Thành</v>
      </c>
      <c r="G6718" t="s">
        <v>6325</v>
      </c>
      <c r="H6718">
        <v>6172</v>
      </c>
    </row>
    <row r="6719" spans="1:8">
      <c r="A6719">
        <v>3082</v>
      </c>
      <c r="B6719" t="s">
        <v>527</v>
      </c>
      <c r="C6719">
        <v>98</v>
      </c>
      <c r="D6719" t="s">
        <v>912</v>
      </c>
      <c r="E6719">
        <v>952</v>
      </c>
      <c r="F6719" s="48" t="str">
        <f t="shared" si="104"/>
        <v>Tỉnh Nghệ AnHuyện Yên ThànhXã Nhân Thành</v>
      </c>
      <c r="G6719" t="s">
        <v>6326</v>
      </c>
      <c r="H6719">
        <v>6173</v>
      </c>
    </row>
    <row r="6720" spans="1:8">
      <c r="A6720">
        <v>3083</v>
      </c>
      <c r="B6720" t="s">
        <v>527</v>
      </c>
      <c r="C6720">
        <v>98</v>
      </c>
      <c r="D6720" t="s">
        <v>912</v>
      </c>
      <c r="E6720">
        <v>952</v>
      </c>
      <c r="F6720" s="48" t="str">
        <f t="shared" si="104"/>
        <v>Tỉnh Nghệ AnHuyện Yên ThànhXã Lý Thành</v>
      </c>
      <c r="G6720" t="s">
        <v>6327</v>
      </c>
      <c r="H6720">
        <v>6174</v>
      </c>
    </row>
    <row r="6721" spans="1:8">
      <c r="A6721">
        <v>3084</v>
      </c>
      <c r="B6721" t="s">
        <v>527</v>
      </c>
      <c r="C6721">
        <v>98</v>
      </c>
      <c r="D6721" t="s">
        <v>902</v>
      </c>
      <c r="E6721">
        <v>941</v>
      </c>
      <c r="F6721" s="48" t="str">
        <f t="shared" si="104"/>
        <v>Tỉnh Nghệ AnHuyện Quế PhongXã Nậm Nhoóng</v>
      </c>
      <c r="G6721" t="s">
        <v>5695</v>
      </c>
      <c r="H6721">
        <v>5302</v>
      </c>
    </row>
    <row r="6722" spans="1:8">
      <c r="A6722">
        <v>3085</v>
      </c>
      <c r="B6722" t="s">
        <v>527</v>
      </c>
      <c r="C6722">
        <v>98</v>
      </c>
      <c r="D6722" t="s">
        <v>902</v>
      </c>
      <c r="E6722">
        <v>941</v>
      </c>
      <c r="F6722" s="48" t="str">
        <f t="shared" ref="F6722:F6785" si="105">B6722&amp;D6722&amp;G6722</f>
        <v>Tỉnh Nghệ AnHuyện Quế PhongXã Mường Nọc</v>
      </c>
      <c r="G6722" t="s">
        <v>5696</v>
      </c>
      <c r="H6722">
        <v>5303</v>
      </c>
    </row>
    <row r="6723" spans="1:8">
      <c r="A6723">
        <v>3086</v>
      </c>
      <c r="B6723" t="s">
        <v>527</v>
      </c>
      <c r="C6723">
        <v>98</v>
      </c>
      <c r="D6723" t="s">
        <v>902</v>
      </c>
      <c r="E6723">
        <v>941</v>
      </c>
      <c r="F6723" s="48" t="str">
        <f t="shared" si="105"/>
        <v>Tỉnh Nghệ AnHuyện Quế PhongXã Châu Thôn</v>
      </c>
      <c r="G6723" t="s">
        <v>5697</v>
      </c>
      <c r="H6723">
        <v>5304</v>
      </c>
    </row>
    <row r="6724" spans="1:8">
      <c r="A6724">
        <v>3087</v>
      </c>
      <c r="B6724" t="s">
        <v>527</v>
      </c>
      <c r="C6724">
        <v>98</v>
      </c>
      <c r="D6724" t="s">
        <v>902</v>
      </c>
      <c r="E6724">
        <v>941</v>
      </c>
      <c r="F6724" s="48" t="str">
        <f t="shared" si="105"/>
        <v>Tỉnh Nghệ AnHuyện Quế PhongXã Quế Sơn</v>
      </c>
      <c r="G6724" t="s">
        <v>5698</v>
      </c>
      <c r="H6724">
        <v>5305</v>
      </c>
    </row>
    <row r="6725" spans="1:8">
      <c r="A6725">
        <v>3088</v>
      </c>
      <c r="B6725" t="s">
        <v>527</v>
      </c>
      <c r="C6725">
        <v>98</v>
      </c>
      <c r="D6725" t="s">
        <v>903</v>
      </c>
      <c r="E6725">
        <v>942</v>
      </c>
      <c r="F6725" s="48" t="str">
        <f t="shared" si="105"/>
        <v>Tỉnh Nghệ AnHuyện Quỳ ChâuXã Châu Thuận</v>
      </c>
      <c r="G6725" t="s">
        <v>5699</v>
      </c>
      <c r="H6725">
        <v>5306</v>
      </c>
    </row>
    <row r="6726" spans="1:8">
      <c r="A6726">
        <v>3089</v>
      </c>
      <c r="B6726" t="s">
        <v>527</v>
      </c>
      <c r="C6726">
        <v>98</v>
      </c>
      <c r="D6726" t="s">
        <v>903</v>
      </c>
      <c r="E6726">
        <v>942</v>
      </c>
      <c r="F6726" s="48" t="str">
        <f t="shared" si="105"/>
        <v>Tỉnh Nghệ AnHuyện Quỳ ChâuXã Châu Thắng</v>
      </c>
      <c r="G6726" t="s">
        <v>5700</v>
      </c>
      <c r="H6726">
        <v>5307</v>
      </c>
    </row>
    <row r="6727" spans="1:8">
      <c r="A6727">
        <v>3090</v>
      </c>
      <c r="B6727" t="s">
        <v>527</v>
      </c>
      <c r="C6727">
        <v>98</v>
      </c>
      <c r="D6727" t="s">
        <v>903</v>
      </c>
      <c r="E6727">
        <v>942</v>
      </c>
      <c r="F6727" s="48" t="str">
        <f t="shared" si="105"/>
        <v>Tỉnh Nghệ AnHuyện Quỳ ChâuXã Châu Bính</v>
      </c>
      <c r="G6727" t="s">
        <v>5701</v>
      </c>
      <c r="H6727">
        <v>5308</v>
      </c>
    </row>
    <row r="6728" spans="1:8">
      <c r="A6728">
        <v>3091</v>
      </c>
      <c r="B6728" t="s">
        <v>527</v>
      </c>
      <c r="C6728">
        <v>98</v>
      </c>
      <c r="D6728" t="s">
        <v>903</v>
      </c>
      <c r="E6728">
        <v>942</v>
      </c>
      <c r="F6728" s="48" t="str">
        <f t="shared" si="105"/>
        <v>Tỉnh Nghệ AnHuyện Quỳ ChâuXã Diên Lãm</v>
      </c>
      <c r="G6728" t="s">
        <v>5702</v>
      </c>
      <c r="H6728">
        <v>5309</v>
      </c>
    </row>
    <row r="6729" spans="1:8">
      <c r="A6729">
        <v>3092</v>
      </c>
      <c r="B6729" t="s">
        <v>527</v>
      </c>
      <c r="C6729">
        <v>98</v>
      </c>
      <c r="D6729" t="s">
        <v>903</v>
      </c>
      <c r="E6729">
        <v>942</v>
      </c>
      <c r="F6729" s="48" t="str">
        <f t="shared" si="105"/>
        <v>Tỉnh Nghệ AnHuyện Quỳ ChâuThị trấn Tân Lạc</v>
      </c>
      <c r="G6729" t="s">
        <v>5703</v>
      </c>
      <c r="H6729">
        <v>5310</v>
      </c>
    </row>
    <row r="6730" spans="1:8">
      <c r="A6730">
        <v>3093</v>
      </c>
      <c r="B6730" t="s">
        <v>527</v>
      </c>
      <c r="C6730">
        <v>98</v>
      </c>
      <c r="D6730" t="s">
        <v>903</v>
      </c>
      <c r="E6730">
        <v>942</v>
      </c>
      <c r="F6730" s="48" t="str">
        <f t="shared" si="105"/>
        <v>Tỉnh Nghệ AnHuyện Quỳ ChâuXã Châu Nga</v>
      </c>
      <c r="G6730" t="s">
        <v>5704</v>
      </c>
      <c r="H6730">
        <v>5311</v>
      </c>
    </row>
    <row r="6731" spans="1:8">
      <c r="A6731">
        <v>3094</v>
      </c>
      <c r="B6731" t="s">
        <v>527</v>
      </c>
      <c r="C6731">
        <v>98</v>
      </c>
      <c r="D6731" t="s">
        <v>903</v>
      </c>
      <c r="E6731">
        <v>942</v>
      </c>
      <c r="F6731" s="48" t="str">
        <f t="shared" si="105"/>
        <v>Tỉnh Nghệ AnHuyện Quỳ ChâuXã Châu Hạnh</v>
      </c>
      <c r="G6731" t="s">
        <v>5705</v>
      </c>
      <c r="H6731">
        <v>5312</v>
      </c>
    </row>
    <row r="6732" spans="1:8">
      <c r="A6732">
        <v>3095</v>
      </c>
      <c r="B6732" t="s">
        <v>527</v>
      </c>
      <c r="C6732">
        <v>98</v>
      </c>
      <c r="D6732" t="s">
        <v>903</v>
      </c>
      <c r="E6732">
        <v>942</v>
      </c>
      <c r="F6732" s="48" t="str">
        <f t="shared" si="105"/>
        <v>Tỉnh Nghệ AnHuyện Quỳ ChâuXã Châu Hoàn</v>
      </c>
      <c r="G6732" t="s">
        <v>5706</v>
      </c>
      <c r="H6732">
        <v>5313</v>
      </c>
    </row>
    <row r="6733" spans="1:8">
      <c r="A6733">
        <v>3096</v>
      </c>
      <c r="B6733" t="s">
        <v>527</v>
      </c>
      <c r="C6733">
        <v>98</v>
      </c>
      <c r="D6733" t="s">
        <v>903</v>
      </c>
      <c r="E6733">
        <v>942</v>
      </c>
      <c r="F6733" s="48" t="str">
        <f t="shared" si="105"/>
        <v>Tỉnh Nghệ AnHuyện Quỳ ChâuXã Châu Tiến</v>
      </c>
      <c r="G6733" t="s">
        <v>5707</v>
      </c>
      <c r="H6733">
        <v>5314</v>
      </c>
    </row>
    <row r="6734" spans="1:8">
      <c r="A6734">
        <v>3097</v>
      </c>
      <c r="B6734" t="s">
        <v>527</v>
      </c>
      <c r="C6734">
        <v>98</v>
      </c>
      <c r="D6734" t="s">
        <v>903</v>
      </c>
      <c r="E6734">
        <v>942</v>
      </c>
      <c r="F6734" s="48" t="str">
        <f t="shared" si="105"/>
        <v>Tỉnh Nghệ AnHuyện Quỳ ChâuXã Châu Bình</v>
      </c>
      <c r="G6734" t="s">
        <v>5708</v>
      </c>
      <c r="H6734">
        <v>5315</v>
      </c>
    </row>
    <row r="6735" spans="1:8">
      <c r="A6735">
        <v>3098</v>
      </c>
      <c r="B6735" t="s">
        <v>527</v>
      </c>
      <c r="C6735">
        <v>98</v>
      </c>
      <c r="D6735" t="s">
        <v>903</v>
      </c>
      <c r="E6735">
        <v>942</v>
      </c>
      <c r="F6735" s="48" t="str">
        <f t="shared" si="105"/>
        <v>Tỉnh Nghệ AnHuyện Quỳ ChâuXã Châu Hội</v>
      </c>
      <c r="G6735" t="s">
        <v>5709</v>
      </c>
      <c r="H6735">
        <v>5316</v>
      </c>
    </row>
    <row r="6736" spans="1:8">
      <c r="A6736">
        <v>3099</v>
      </c>
      <c r="B6736" t="s">
        <v>527</v>
      </c>
      <c r="C6736">
        <v>98</v>
      </c>
      <c r="D6736" t="s">
        <v>903</v>
      </c>
      <c r="E6736">
        <v>942</v>
      </c>
      <c r="F6736" s="48" t="str">
        <f t="shared" si="105"/>
        <v>Tỉnh Nghệ AnHuyện Quỳ ChâuXã Châu Phong</v>
      </c>
      <c r="G6736" t="s">
        <v>2299</v>
      </c>
      <c r="H6736">
        <v>5317</v>
      </c>
    </row>
    <row r="6737" spans="1:8">
      <c r="A6737">
        <v>3100</v>
      </c>
      <c r="B6737" t="s">
        <v>527</v>
      </c>
      <c r="C6737">
        <v>98</v>
      </c>
      <c r="D6737" t="s">
        <v>909</v>
      </c>
      <c r="E6737">
        <v>949</v>
      </c>
      <c r="F6737" s="48" t="str">
        <f t="shared" si="105"/>
        <v>Tỉnh Nghệ AnHuyện Tân KỳXã Nghĩa Hoàn</v>
      </c>
      <c r="G6737" t="s">
        <v>5710</v>
      </c>
      <c r="H6737">
        <v>5318</v>
      </c>
    </row>
    <row r="6738" spans="1:8">
      <c r="A6738">
        <v>3101</v>
      </c>
      <c r="B6738" t="s">
        <v>527</v>
      </c>
      <c r="C6738">
        <v>98</v>
      </c>
      <c r="D6738" t="s">
        <v>909</v>
      </c>
      <c r="E6738">
        <v>949</v>
      </c>
      <c r="F6738" s="48" t="str">
        <f t="shared" si="105"/>
        <v>Tỉnh Nghệ AnHuyện Tân KỳThị trấn Tân Kỳ</v>
      </c>
      <c r="G6738" t="s">
        <v>5711</v>
      </c>
      <c r="H6738">
        <v>5319</v>
      </c>
    </row>
    <row r="6739" spans="1:8">
      <c r="A6739">
        <v>3102</v>
      </c>
      <c r="B6739" t="s">
        <v>527</v>
      </c>
      <c r="C6739">
        <v>98</v>
      </c>
      <c r="D6739" t="s">
        <v>909</v>
      </c>
      <c r="E6739">
        <v>949</v>
      </c>
      <c r="F6739" s="48" t="str">
        <f t="shared" si="105"/>
        <v>Tỉnh Nghệ AnHuyện Tân KỳXã Giai Xuân</v>
      </c>
      <c r="G6739" t="s">
        <v>2065</v>
      </c>
      <c r="H6739">
        <v>5320</v>
      </c>
    </row>
    <row r="6740" spans="1:8">
      <c r="A6740">
        <v>3103</v>
      </c>
      <c r="B6740" t="s">
        <v>527</v>
      </c>
      <c r="C6740">
        <v>98</v>
      </c>
      <c r="D6740" t="s">
        <v>909</v>
      </c>
      <c r="E6740">
        <v>949</v>
      </c>
      <c r="F6740" s="48" t="str">
        <f t="shared" si="105"/>
        <v>Tỉnh Nghệ AnHuyện Tân KỳXã Tân Xuân</v>
      </c>
      <c r="G6740" t="s">
        <v>5712</v>
      </c>
      <c r="H6740">
        <v>5321</v>
      </c>
    </row>
    <row r="6741" spans="1:8">
      <c r="A6741">
        <v>3104</v>
      </c>
      <c r="B6741" t="s">
        <v>527</v>
      </c>
      <c r="C6741">
        <v>98</v>
      </c>
      <c r="D6741" t="s">
        <v>909</v>
      </c>
      <c r="E6741">
        <v>949</v>
      </c>
      <c r="F6741" s="48" t="str">
        <f t="shared" si="105"/>
        <v>Tỉnh Nghệ AnHuyện Tân KỳXã Nghĩa Thái</v>
      </c>
      <c r="G6741" t="s">
        <v>5713</v>
      </c>
      <c r="H6741">
        <v>5322</v>
      </c>
    </row>
    <row r="6742" spans="1:8">
      <c r="A6742">
        <v>3105</v>
      </c>
      <c r="B6742" t="s">
        <v>527</v>
      </c>
      <c r="C6742">
        <v>98</v>
      </c>
      <c r="D6742" t="s">
        <v>909</v>
      </c>
      <c r="E6742">
        <v>949</v>
      </c>
      <c r="F6742" s="48" t="str">
        <f t="shared" si="105"/>
        <v>Tỉnh Nghệ AnHuyện Tân KỳXã Nghĩa Dũng</v>
      </c>
      <c r="G6742" t="s">
        <v>5714</v>
      </c>
      <c r="H6742">
        <v>5323</v>
      </c>
    </row>
    <row r="6743" spans="1:8">
      <c r="A6743">
        <v>3106</v>
      </c>
      <c r="B6743" t="s">
        <v>527</v>
      </c>
      <c r="C6743">
        <v>98</v>
      </c>
      <c r="D6743" t="s">
        <v>909</v>
      </c>
      <c r="E6743">
        <v>949</v>
      </c>
      <c r="F6743" s="48" t="str">
        <f t="shared" si="105"/>
        <v>Tỉnh Nghệ AnHuyện Tân KỳXã Nghĩa Phúc</v>
      </c>
      <c r="G6743" t="s">
        <v>5715</v>
      </c>
      <c r="H6743">
        <v>5324</v>
      </c>
    </row>
    <row r="6744" spans="1:8">
      <c r="A6744">
        <v>3107</v>
      </c>
      <c r="B6744" t="s">
        <v>527</v>
      </c>
      <c r="C6744">
        <v>98</v>
      </c>
      <c r="D6744" t="s">
        <v>909</v>
      </c>
      <c r="E6744">
        <v>949</v>
      </c>
      <c r="F6744" s="48" t="str">
        <f t="shared" si="105"/>
        <v>Tỉnh Nghệ AnHuyện Tân KỳXã Nghĩa Đồng</v>
      </c>
      <c r="G6744" t="s">
        <v>5716</v>
      </c>
      <c r="H6744">
        <v>5325</v>
      </c>
    </row>
    <row r="6745" spans="1:8">
      <c r="A6745">
        <v>3108</v>
      </c>
      <c r="B6745" t="s">
        <v>527</v>
      </c>
      <c r="C6745">
        <v>98</v>
      </c>
      <c r="D6745" t="s">
        <v>909</v>
      </c>
      <c r="E6745">
        <v>949</v>
      </c>
      <c r="F6745" s="48" t="str">
        <f t="shared" si="105"/>
        <v>Tỉnh Nghệ AnHuyện Tân KỳXã Đồng Văn</v>
      </c>
      <c r="G6745" t="s">
        <v>2943</v>
      </c>
      <c r="H6745">
        <v>5326</v>
      </c>
    </row>
    <row r="6746" spans="1:8">
      <c r="A6746">
        <v>3109</v>
      </c>
      <c r="B6746" t="s">
        <v>527</v>
      </c>
      <c r="C6746">
        <v>98</v>
      </c>
      <c r="D6746" t="s">
        <v>909</v>
      </c>
      <c r="E6746">
        <v>949</v>
      </c>
      <c r="F6746" s="48" t="str">
        <f t="shared" si="105"/>
        <v>Tỉnh Nghệ AnHuyện Tân KỳXã Tân An</v>
      </c>
      <c r="G6746" t="s">
        <v>1516</v>
      </c>
      <c r="H6746">
        <v>5327</v>
      </c>
    </row>
    <row r="6747" spans="1:8">
      <c r="A6747">
        <v>3110</v>
      </c>
      <c r="B6747" t="s">
        <v>527</v>
      </c>
      <c r="C6747">
        <v>98</v>
      </c>
      <c r="D6747" t="s">
        <v>909</v>
      </c>
      <c r="E6747">
        <v>949</v>
      </c>
      <c r="F6747" s="48" t="str">
        <f t="shared" si="105"/>
        <v>Tỉnh Nghệ AnHuyện Tân KỳXã Hương Sơn</v>
      </c>
      <c r="G6747" t="s">
        <v>2904</v>
      </c>
      <c r="H6747">
        <v>5328</v>
      </c>
    </row>
    <row r="6748" spans="1:8">
      <c r="A6748">
        <v>3111</v>
      </c>
      <c r="B6748" t="s">
        <v>527</v>
      </c>
      <c r="C6748">
        <v>98</v>
      </c>
      <c r="D6748" t="s">
        <v>909</v>
      </c>
      <c r="E6748">
        <v>949</v>
      </c>
      <c r="F6748" s="48" t="str">
        <f t="shared" si="105"/>
        <v>Tỉnh Nghệ AnHuyện Tân KỳXã Tân Hương</v>
      </c>
      <c r="G6748" t="s">
        <v>2089</v>
      </c>
      <c r="H6748">
        <v>5329</v>
      </c>
    </row>
    <row r="6749" spans="1:8">
      <c r="A6749">
        <v>3112</v>
      </c>
      <c r="B6749" t="s">
        <v>527</v>
      </c>
      <c r="C6749">
        <v>98</v>
      </c>
      <c r="D6749" t="s">
        <v>909</v>
      </c>
      <c r="E6749">
        <v>949</v>
      </c>
      <c r="F6749" s="48" t="str">
        <f t="shared" si="105"/>
        <v>Tỉnh Nghệ AnHuyện Tân KỳXã Nghĩa Hợp</v>
      </c>
      <c r="G6749" t="s">
        <v>5717</v>
      </c>
      <c r="H6749">
        <v>5330</v>
      </c>
    </row>
    <row r="6750" spans="1:8">
      <c r="A6750">
        <v>3113</v>
      </c>
      <c r="B6750" t="s">
        <v>527</v>
      </c>
      <c r="C6750">
        <v>98</v>
      </c>
      <c r="D6750" t="s">
        <v>909</v>
      </c>
      <c r="E6750">
        <v>949</v>
      </c>
      <c r="F6750" s="48" t="str">
        <f t="shared" si="105"/>
        <v>Tỉnh Nghệ AnHuyện Tân KỳXã Tiên Kỳ</v>
      </c>
      <c r="G6750" t="s">
        <v>5718</v>
      </c>
      <c r="H6750">
        <v>5331</v>
      </c>
    </row>
    <row r="6751" spans="1:8">
      <c r="A6751">
        <v>3114</v>
      </c>
      <c r="B6751" t="s">
        <v>527</v>
      </c>
      <c r="C6751">
        <v>98</v>
      </c>
      <c r="D6751" t="s">
        <v>909</v>
      </c>
      <c r="E6751">
        <v>949</v>
      </c>
      <c r="F6751" s="48" t="str">
        <f t="shared" si="105"/>
        <v>Tỉnh Nghệ AnHuyện Tân KỳXã Tân Hợp</v>
      </c>
      <c r="G6751" t="s">
        <v>2368</v>
      </c>
      <c r="H6751">
        <v>5332</v>
      </c>
    </row>
    <row r="6752" spans="1:8">
      <c r="A6752">
        <v>3115</v>
      </c>
      <c r="B6752" t="s">
        <v>527</v>
      </c>
      <c r="C6752">
        <v>98</v>
      </c>
      <c r="D6752" t="s">
        <v>909</v>
      </c>
      <c r="E6752">
        <v>949</v>
      </c>
      <c r="F6752" s="48" t="str">
        <f t="shared" si="105"/>
        <v>Tỉnh Nghệ AnHuyện Tân KỳXã Nghĩa Bình</v>
      </c>
      <c r="G6752" t="s">
        <v>2955</v>
      </c>
      <c r="H6752">
        <v>5333</v>
      </c>
    </row>
    <row r="6753" spans="1:8">
      <c r="A6753">
        <v>3116</v>
      </c>
      <c r="B6753" t="s">
        <v>527</v>
      </c>
      <c r="C6753">
        <v>98</v>
      </c>
      <c r="D6753" t="s">
        <v>909</v>
      </c>
      <c r="E6753">
        <v>949</v>
      </c>
      <c r="F6753" s="48" t="str">
        <f t="shared" si="105"/>
        <v>Tỉnh Nghệ AnHuyện Tân KỳXã Kỳ Sơn</v>
      </c>
      <c r="G6753" t="s">
        <v>2450</v>
      </c>
      <c r="H6753">
        <v>5334</v>
      </c>
    </row>
    <row r="6754" spans="1:8">
      <c r="A6754">
        <v>3117</v>
      </c>
      <c r="B6754" t="s">
        <v>527</v>
      </c>
      <c r="C6754">
        <v>98</v>
      </c>
      <c r="D6754" t="s">
        <v>909</v>
      </c>
      <c r="E6754">
        <v>949</v>
      </c>
      <c r="F6754" s="48" t="str">
        <f t="shared" si="105"/>
        <v>Tỉnh Nghệ AnHuyện Tân KỳXã Phú Sơn</v>
      </c>
      <c r="G6754" t="s">
        <v>2949</v>
      </c>
      <c r="H6754">
        <v>5335</v>
      </c>
    </row>
    <row r="6755" spans="1:8">
      <c r="A6755">
        <v>3118</v>
      </c>
      <c r="B6755" t="s">
        <v>527</v>
      </c>
      <c r="C6755">
        <v>98</v>
      </c>
      <c r="D6755" t="s">
        <v>909</v>
      </c>
      <c r="E6755">
        <v>949</v>
      </c>
      <c r="F6755" s="48" t="str">
        <f t="shared" si="105"/>
        <v>Tỉnh Nghệ AnHuyện Tân KỳXã Tân Long</v>
      </c>
      <c r="G6755" t="s">
        <v>2358</v>
      </c>
      <c r="H6755">
        <v>5336</v>
      </c>
    </row>
    <row r="6756" spans="1:8">
      <c r="A6756">
        <v>3119</v>
      </c>
      <c r="B6756" t="s">
        <v>527</v>
      </c>
      <c r="C6756">
        <v>98</v>
      </c>
      <c r="D6756" t="s">
        <v>909</v>
      </c>
      <c r="E6756">
        <v>949</v>
      </c>
      <c r="F6756" s="48" t="str">
        <f t="shared" si="105"/>
        <v>Tỉnh Nghệ AnHuyện Tân KỳXã Tân Phú</v>
      </c>
      <c r="G6756" t="s">
        <v>1663</v>
      </c>
      <c r="H6756">
        <v>5337</v>
      </c>
    </row>
    <row r="6757" spans="1:8">
      <c r="A6757">
        <v>3120</v>
      </c>
      <c r="B6757" t="s">
        <v>527</v>
      </c>
      <c r="C6757">
        <v>98</v>
      </c>
      <c r="D6757" t="s">
        <v>909</v>
      </c>
      <c r="E6757">
        <v>949</v>
      </c>
      <c r="F6757" s="48" t="str">
        <f t="shared" si="105"/>
        <v>Tỉnh Nghệ AnHuyện Tân KỳXã Kỳ Tân</v>
      </c>
      <c r="G6757" t="s">
        <v>5399</v>
      </c>
      <c r="H6757">
        <v>5338</v>
      </c>
    </row>
    <row r="6758" spans="1:8">
      <c r="A6758">
        <v>3121</v>
      </c>
      <c r="B6758" t="s">
        <v>527</v>
      </c>
      <c r="C6758">
        <v>98</v>
      </c>
      <c r="D6758" t="s">
        <v>909</v>
      </c>
      <c r="E6758">
        <v>949</v>
      </c>
      <c r="F6758" s="48" t="str">
        <f t="shared" si="105"/>
        <v>Tỉnh Nghệ AnHuyện Tân KỳXã Nghĩa Hành</v>
      </c>
      <c r="G6758" t="s">
        <v>5719</v>
      </c>
      <c r="H6758">
        <v>5339</v>
      </c>
    </row>
    <row r="6759" spans="1:8">
      <c r="A6759">
        <v>3122</v>
      </c>
      <c r="B6759" t="s">
        <v>527</v>
      </c>
      <c r="C6759">
        <v>98</v>
      </c>
      <c r="D6759" t="s">
        <v>916</v>
      </c>
      <c r="E6759">
        <v>956</v>
      </c>
      <c r="F6759" s="48" t="str">
        <f t="shared" si="105"/>
        <v>Tỉnh Nghệ AnHuyện Nam ĐànXã Nam Hưng</v>
      </c>
      <c r="G6759" t="s">
        <v>4392</v>
      </c>
      <c r="H6759">
        <v>5340</v>
      </c>
    </row>
    <row r="6760" spans="1:8">
      <c r="A6760">
        <v>3123</v>
      </c>
      <c r="B6760" t="s">
        <v>527</v>
      </c>
      <c r="C6760">
        <v>98</v>
      </c>
      <c r="D6760" t="s">
        <v>916</v>
      </c>
      <c r="E6760">
        <v>956</v>
      </c>
      <c r="F6760" s="48" t="str">
        <f t="shared" si="105"/>
        <v>Tỉnh Nghệ AnHuyện Nam ĐànXã Xuân Hòa</v>
      </c>
      <c r="G6760" t="s">
        <v>2870</v>
      </c>
      <c r="H6760">
        <v>5341</v>
      </c>
    </row>
    <row r="6761" spans="1:8">
      <c r="A6761">
        <v>3124</v>
      </c>
      <c r="B6761" t="s">
        <v>527</v>
      </c>
      <c r="C6761">
        <v>98</v>
      </c>
      <c r="D6761" t="s">
        <v>916</v>
      </c>
      <c r="E6761">
        <v>956</v>
      </c>
      <c r="F6761" s="48" t="str">
        <f t="shared" si="105"/>
        <v>Tỉnh Nghệ AnHuyện Nam ĐànXã Hùng Tiến</v>
      </c>
      <c r="G6761" t="s">
        <v>2329</v>
      </c>
      <c r="H6761">
        <v>5342</v>
      </c>
    </row>
    <row r="6762" spans="1:8">
      <c r="A6762">
        <v>3125</v>
      </c>
      <c r="B6762" t="s">
        <v>527</v>
      </c>
      <c r="C6762">
        <v>98</v>
      </c>
      <c r="D6762" t="s">
        <v>916</v>
      </c>
      <c r="E6762">
        <v>956</v>
      </c>
      <c r="F6762" s="48" t="str">
        <f t="shared" si="105"/>
        <v>Tỉnh Nghệ AnHuyện Nam ĐànXã Nam Giang</v>
      </c>
      <c r="G6762" t="s">
        <v>5720</v>
      </c>
      <c r="H6762">
        <v>5343</v>
      </c>
    </row>
    <row r="6763" spans="1:8">
      <c r="A6763">
        <v>3126</v>
      </c>
      <c r="B6763" t="s">
        <v>527</v>
      </c>
      <c r="C6763">
        <v>98</v>
      </c>
      <c r="D6763" t="s">
        <v>916</v>
      </c>
      <c r="E6763">
        <v>956</v>
      </c>
      <c r="F6763" s="48" t="str">
        <f t="shared" si="105"/>
        <v>Tỉnh Nghệ AnHuyện Nam ĐànXã Nam Xuân</v>
      </c>
      <c r="G6763" t="s">
        <v>5297</v>
      </c>
      <c r="H6763">
        <v>5344</v>
      </c>
    </row>
    <row r="6764" spans="1:8">
      <c r="A6764">
        <v>3127</v>
      </c>
      <c r="B6764" t="s">
        <v>527</v>
      </c>
      <c r="C6764">
        <v>98</v>
      </c>
      <c r="D6764" t="s">
        <v>916</v>
      </c>
      <c r="E6764">
        <v>956</v>
      </c>
      <c r="F6764" s="48" t="str">
        <f t="shared" si="105"/>
        <v>Tỉnh Nghệ AnHuyện Nam ĐànXã Vân Diên</v>
      </c>
      <c r="G6764" t="s">
        <v>5721</v>
      </c>
      <c r="H6764">
        <v>5345</v>
      </c>
    </row>
    <row r="6765" spans="1:8">
      <c r="A6765">
        <v>3128</v>
      </c>
      <c r="B6765" t="s">
        <v>527</v>
      </c>
      <c r="C6765">
        <v>98</v>
      </c>
      <c r="D6765" t="s">
        <v>916</v>
      </c>
      <c r="E6765">
        <v>956</v>
      </c>
      <c r="F6765" s="48" t="str">
        <f t="shared" si="105"/>
        <v>Tỉnh Nghệ AnHuyện Nam ĐànXã Nam Thượng</v>
      </c>
      <c r="G6765" t="s">
        <v>2799</v>
      </c>
      <c r="H6765">
        <v>5346</v>
      </c>
    </row>
    <row r="6766" spans="1:8">
      <c r="A6766">
        <v>3129</v>
      </c>
      <c r="B6766" t="s">
        <v>527</v>
      </c>
      <c r="C6766">
        <v>98</v>
      </c>
      <c r="D6766" t="s">
        <v>916</v>
      </c>
      <c r="E6766">
        <v>956</v>
      </c>
      <c r="F6766" s="48" t="str">
        <f t="shared" si="105"/>
        <v>Tỉnh Nghệ AnHuyện Nam ĐànXã Nam Lộc</v>
      </c>
      <c r="G6766" t="s">
        <v>5722</v>
      </c>
      <c r="H6766">
        <v>5347</v>
      </c>
    </row>
    <row r="6767" spans="1:8">
      <c r="A6767">
        <v>3130</v>
      </c>
      <c r="B6767" t="s">
        <v>527</v>
      </c>
      <c r="C6767">
        <v>98</v>
      </c>
      <c r="D6767" t="s">
        <v>916</v>
      </c>
      <c r="E6767">
        <v>956</v>
      </c>
      <c r="F6767" s="48" t="str">
        <f t="shared" si="105"/>
        <v>Tỉnh Nghệ AnHuyện Nam ĐànXã Xuân Lâm</v>
      </c>
      <c r="G6767" t="s">
        <v>2417</v>
      </c>
      <c r="H6767">
        <v>5348</v>
      </c>
    </row>
    <row r="6768" spans="1:8">
      <c r="A6768">
        <v>3131</v>
      </c>
      <c r="B6768" t="s">
        <v>527</v>
      </c>
      <c r="C6768">
        <v>98</v>
      </c>
      <c r="D6768" t="s">
        <v>916</v>
      </c>
      <c r="E6768">
        <v>956</v>
      </c>
      <c r="F6768" s="48" t="str">
        <f t="shared" si="105"/>
        <v>Tỉnh Nghệ AnHuyện Nam ĐànXã Hồng Long</v>
      </c>
      <c r="G6768" t="s">
        <v>5723</v>
      </c>
      <c r="H6768">
        <v>5349</v>
      </c>
    </row>
    <row r="6769" spans="1:8">
      <c r="A6769">
        <v>3132</v>
      </c>
      <c r="B6769" t="s">
        <v>527</v>
      </c>
      <c r="C6769">
        <v>98</v>
      </c>
      <c r="D6769" t="s">
        <v>916</v>
      </c>
      <c r="E6769">
        <v>956</v>
      </c>
      <c r="F6769" s="48" t="str">
        <f t="shared" si="105"/>
        <v>Tỉnh Nghệ AnHuyện Nam ĐànXã Nam Kim</v>
      </c>
      <c r="G6769" t="s">
        <v>5724</v>
      </c>
      <c r="H6769">
        <v>5350</v>
      </c>
    </row>
    <row r="6770" spans="1:8">
      <c r="A6770">
        <v>3133</v>
      </c>
      <c r="B6770" t="s">
        <v>527</v>
      </c>
      <c r="C6770">
        <v>98</v>
      </c>
      <c r="D6770" t="s">
        <v>916</v>
      </c>
      <c r="E6770">
        <v>956</v>
      </c>
      <c r="F6770" s="48" t="str">
        <f t="shared" si="105"/>
        <v>Tỉnh Nghệ AnHuyện Nam ĐànXã Nam Nghĩa</v>
      </c>
      <c r="G6770" t="s">
        <v>5725</v>
      </c>
      <c r="H6770">
        <v>5351</v>
      </c>
    </row>
    <row r="6771" spans="1:8">
      <c r="A6771">
        <v>3134</v>
      </c>
      <c r="B6771" t="s">
        <v>527</v>
      </c>
      <c r="C6771">
        <v>98</v>
      </c>
      <c r="D6771" t="s">
        <v>916</v>
      </c>
      <c r="E6771">
        <v>956</v>
      </c>
      <c r="F6771" s="48" t="str">
        <f t="shared" si="105"/>
        <v>Tỉnh Nghệ AnHuyện Nam ĐànXã Nam Anh</v>
      </c>
      <c r="G6771" t="s">
        <v>5726</v>
      </c>
      <c r="H6771">
        <v>5352</v>
      </c>
    </row>
    <row r="6772" spans="1:8">
      <c r="A6772">
        <v>3135</v>
      </c>
      <c r="B6772" t="s">
        <v>527</v>
      </c>
      <c r="C6772">
        <v>98</v>
      </c>
      <c r="D6772" t="s">
        <v>902</v>
      </c>
      <c r="E6772">
        <v>941</v>
      </c>
      <c r="F6772" s="48" t="str">
        <f t="shared" si="105"/>
        <v>Tỉnh Nghệ AnHuyện Quế PhongXã Căm Muộn</v>
      </c>
      <c r="G6772" t="s">
        <v>5694</v>
      </c>
      <c r="H6772">
        <v>5301</v>
      </c>
    </row>
    <row r="6773" spans="1:8">
      <c r="A6773">
        <v>3136</v>
      </c>
      <c r="B6773" t="s">
        <v>527</v>
      </c>
      <c r="C6773">
        <v>98</v>
      </c>
      <c r="D6773" t="s">
        <v>916</v>
      </c>
      <c r="E6773">
        <v>956</v>
      </c>
      <c r="F6773" s="48" t="str">
        <f t="shared" si="105"/>
        <v>Tỉnh Nghệ AnHuyện Nam ĐànXã Nam Thái</v>
      </c>
      <c r="G6773" t="s">
        <v>4802</v>
      </c>
      <c r="H6773">
        <v>5353</v>
      </c>
    </row>
    <row r="6774" spans="1:8">
      <c r="A6774">
        <v>3137</v>
      </c>
      <c r="B6774" t="s">
        <v>527</v>
      </c>
      <c r="C6774">
        <v>98</v>
      </c>
      <c r="D6774" t="s">
        <v>916</v>
      </c>
      <c r="E6774">
        <v>956</v>
      </c>
      <c r="F6774" s="48" t="str">
        <f t="shared" si="105"/>
        <v>Tỉnh Nghệ AnHuyện Nam ĐànXã Nam Lĩnh</v>
      </c>
      <c r="G6774" t="s">
        <v>5727</v>
      </c>
      <c r="H6774">
        <v>5354</v>
      </c>
    </row>
    <row r="6775" spans="1:8">
      <c r="A6775">
        <v>3138</v>
      </c>
      <c r="B6775" t="s">
        <v>527</v>
      </c>
      <c r="C6775">
        <v>98</v>
      </c>
      <c r="D6775" t="s">
        <v>916</v>
      </c>
      <c r="E6775">
        <v>956</v>
      </c>
      <c r="F6775" s="48" t="str">
        <f t="shared" si="105"/>
        <v>Tỉnh Nghệ AnHuyện Nam ĐànXã Nam Cường</v>
      </c>
      <c r="G6775" t="s">
        <v>3976</v>
      </c>
      <c r="H6775">
        <v>5355</v>
      </c>
    </row>
    <row r="6776" spans="1:8">
      <c r="A6776">
        <v>3139</v>
      </c>
      <c r="B6776" t="s">
        <v>527</v>
      </c>
      <c r="C6776">
        <v>98</v>
      </c>
      <c r="D6776" t="s">
        <v>916</v>
      </c>
      <c r="E6776">
        <v>956</v>
      </c>
      <c r="F6776" s="48" t="str">
        <f t="shared" si="105"/>
        <v>Tỉnh Nghệ AnHuyện Nam ĐànXã Nam Trung</v>
      </c>
      <c r="G6776" t="s">
        <v>4397</v>
      </c>
      <c r="H6776">
        <v>5356</v>
      </c>
    </row>
    <row r="6777" spans="1:8">
      <c r="A6777">
        <v>3140</v>
      </c>
      <c r="B6777" t="s">
        <v>527</v>
      </c>
      <c r="C6777">
        <v>98</v>
      </c>
      <c r="D6777" t="s">
        <v>916</v>
      </c>
      <c r="E6777">
        <v>956</v>
      </c>
      <c r="F6777" s="48" t="str">
        <f t="shared" si="105"/>
        <v>Tỉnh Nghệ AnHuyện Nam ĐànThị trấn Nam Đàn</v>
      </c>
      <c r="G6777" t="s">
        <v>5728</v>
      </c>
      <c r="H6777">
        <v>5357</v>
      </c>
    </row>
    <row r="6778" spans="1:8">
      <c r="A6778">
        <v>3141</v>
      </c>
      <c r="B6778" t="s">
        <v>527</v>
      </c>
      <c r="C6778">
        <v>98</v>
      </c>
      <c r="D6778" t="s">
        <v>916</v>
      </c>
      <c r="E6778">
        <v>956</v>
      </c>
      <c r="F6778" s="48" t="str">
        <f t="shared" si="105"/>
        <v>Tỉnh Nghệ AnHuyện Nam ĐànXã Nam Thanh</v>
      </c>
      <c r="G6778" t="s">
        <v>4794</v>
      </c>
      <c r="H6778">
        <v>5358</v>
      </c>
    </row>
    <row r="6779" spans="1:8">
      <c r="A6779">
        <v>3142</v>
      </c>
      <c r="B6779" t="s">
        <v>527</v>
      </c>
      <c r="C6779">
        <v>98</v>
      </c>
      <c r="D6779" t="s">
        <v>916</v>
      </c>
      <c r="E6779">
        <v>956</v>
      </c>
      <c r="F6779" s="48" t="str">
        <f t="shared" si="105"/>
        <v>Tỉnh Nghệ AnHuyện Nam ĐànXã Nam Tân</v>
      </c>
      <c r="G6779" t="s">
        <v>4393</v>
      </c>
      <c r="H6779">
        <v>5359</v>
      </c>
    </row>
    <row r="6780" spans="1:8">
      <c r="A6780">
        <v>3143</v>
      </c>
      <c r="B6780" t="s">
        <v>527</v>
      </c>
      <c r="C6780">
        <v>98</v>
      </c>
      <c r="D6780" t="s">
        <v>916</v>
      </c>
      <c r="E6780">
        <v>956</v>
      </c>
      <c r="F6780" s="48" t="str">
        <f t="shared" si="105"/>
        <v>Tỉnh Nghệ AnHuyện Nam ĐànXã Kim Liên</v>
      </c>
      <c r="G6780" t="s">
        <v>5729</v>
      </c>
      <c r="H6780">
        <v>5360</v>
      </c>
    </row>
    <row r="6781" spans="1:8">
      <c r="A6781">
        <v>3144</v>
      </c>
      <c r="B6781" t="s">
        <v>527</v>
      </c>
      <c r="C6781">
        <v>98</v>
      </c>
      <c r="D6781" t="s">
        <v>916</v>
      </c>
      <c r="E6781">
        <v>956</v>
      </c>
      <c r="F6781" s="48" t="str">
        <f t="shared" si="105"/>
        <v>Tỉnh Nghệ AnHuyện Nam ĐànXã Nam Cát</v>
      </c>
      <c r="G6781" t="s">
        <v>5730</v>
      </c>
      <c r="H6781">
        <v>5361</v>
      </c>
    </row>
    <row r="6782" spans="1:8">
      <c r="A6782">
        <v>3145</v>
      </c>
      <c r="B6782" t="s">
        <v>527</v>
      </c>
      <c r="C6782">
        <v>98</v>
      </c>
      <c r="D6782" t="s">
        <v>916</v>
      </c>
      <c r="E6782">
        <v>956</v>
      </c>
      <c r="F6782" s="48" t="str">
        <f t="shared" si="105"/>
        <v>Tỉnh Nghệ AnHuyện Nam ĐànXã Khánh Sơn</v>
      </c>
      <c r="G6782" t="s">
        <v>5731</v>
      </c>
      <c r="H6782">
        <v>5362</v>
      </c>
    </row>
    <row r="6783" spans="1:8">
      <c r="A6783">
        <v>3146</v>
      </c>
      <c r="B6783" t="s">
        <v>527</v>
      </c>
      <c r="C6783">
        <v>98</v>
      </c>
      <c r="D6783" t="s">
        <v>916</v>
      </c>
      <c r="E6783">
        <v>956</v>
      </c>
      <c r="F6783" s="48" t="str">
        <f t="shared" si="105"/>
        <v>Tỉnh Nghệ AnHuyện Nam ĐànXã Nam Phúc</v>
      </c>
      <c r="G6783" t="s">
        <v>5732</v>
      </c>
      <c r="H6783">
        <v>5363</v>
      </c>
    </row>
    <row r="6784" spans="1:8">
      <c r="A6784">
        <v>3147</v>
      </c>
      <c r="B6784" t="s">
        <v>527</v>
      </c>
      <c r="C6784">
        <v>98</v>
      </c>
      <c r="D6784" t="s">
        <v>915</v>
      </c>
      <c r="E6784">
        <v>955</v>
      </c>
      <c r="F6784" s="48" t="str">
        <f t="shared" si="105"/>
        <v>Tỉnh Nghệ AnHuyện Nghi LộcXã Nghi Tiến</v>
      </c>
      <c r="G6784" t="s">
        <v>5733</v>
      </c>
      <c r="H6784">
        <v>5364</v>
      </c>
    </row>
    <row r="6785" spans="1:8">
      <c r="A6785">
        <v>3148</v>
      </c>
      <c r="B6785" t="s">
        <v>527</v>
      </c>
      <c r="C6785">
        <v>98</v>
      </c>
      <c r="D6785" t="s">
        <v>915</v>
      </c>
      <c r="E6785">
        <v>955</v>
      </c>
      <c r="F6785" s="48" t="str">
        <f t="shared" si="105"/>
        <v>Tỉnh Nghệ AnHuyện Nghi LộcXã Nghi Thiết</v>
      </c>
      <c r="G6785" t="s">
        <v>5734</v>
      </c>
      <c r="H6785">
        <v>5365</v>
      </c>
    </row>
    <row r="6786" spans="1:8">
      <c r="A6786">
        <v>3149</v>
      </c>
      <c r="B6786" t="s">
        <v>527</v>
      </c>
      <c r="C6786">
        <v>98</v>
      </c>
      <c r="D6786" t="s">
        <v>915</v>
      </c>
      <c r="E6786">
        <v>955</v>
      </c>
      <c r="F6786" s="48" t="str">
        <f t="shared" ref="F6786:F6849" si="106">B6786&amp;D6786&amp;G6786</f>
        <v>Tỉnh Nghệ AnHuyện Nghi LộcXã Nghi Công Nam</v>
      </c>
      <c r="G6786" t="s">
        <v>5735</v>
      </c>
      <c r="H6786">
        <v>5366</v>
      </c>
    </row>
    <row r="6787" spans="1:8">
      <c r="A6787">
        <v>3150</v>
      </c>
      <c r="B6787" t="s">
        <v>527</v>
      </c>
      <c r="C6787">
        <v>98</v>
      </c>
      <c r="D6787" t="s">
        <v>915</v>
      </c>
      <c r="E6787">
        <v>955</v>
      </c>
      <c r="F6787" s="48" t="str">
        <f t="shared" si="106"/>
        <v>Tỉnh Nghệ AnHuyện Nghi LộcXã Nghi Yên</v>
      </c>
      <c r="G6787" t="s">
        <v>5736</v>
      </c>
      <c r="H6787">
        <v>5367</v>
      </c>
    </row>
    <row r="6788" spans="1:8">
      <c r="A6788">
        <v>3151</v>
      </c>
      <c r="B6788" t="s">
        <v>527</v>
      </c>
      <c r="C6788">
        <v>98</v>
      </c>
      <c r="D6788" t="s">
        <v>915</v>
      </c>
      <c r="E6788">
        <v>955</v>
      </c>
      <c r="F6788" s="48" t="str">
        <f t="shared" si="106"/>
        <v>Tỉnh Nghệ AnHuyện Nghi LộcXã Nghi Đồng</v>
      </c>
      <c r="G6788" t="s">
        <v>5737</v>
      </c>
      <c r="H6788">
        <v>5368</v>
      </c>
    </row>
    <row r="6789" spans="1:8">
      <c r="A6789">
        <v>3152</v>
      </c>
      <c r="B6789" t="s">
        <v>527</v>
      </c>
      <c r="C6789">
        <v>98</v>
      </c>
      <c r="D6789" t="s">
        <v>915</v>
      </c>
      <c r="E6789">
        <v>955</v>
      </c>
      <c r="F6789" s="48" t="str">
        <f t="shared" si="106"/>
        <v>Tỉnh Nghệ AnHuyện Nghi LộcXã Nghi Phong</v>
      </c>
      <c r="G6789" t="s">
        <v>5738</v>
      </c>
      <c r="H6789">
        <v>5369</v>
      </c>
    </row>
    <row r="6790" spans="1:8">
      <c r="A6790">
        <v>3153</v>
      </c>
      <c r="B6790" t="s">
        <v>527</v>
      </c>
      <c r="C6790">
        <v>98</v>
      </c>
      <c r="D6790" t="s">
        <v>915</v>
      </c>
      <c r="E6790">
        <v>955</v>
      </c>
      <c r="F6790" s="48" t="str">
        <f t="shared" si="106"/>
        <v>Tỉnh Nghệ AnHuyện Nghi LộcXã Nghi Liên</v>
      </c>
      <c r="G6790" t="s">
        <v>5739</v>
      </c>
      <c r="H6790">
        <v>5370</v>
      </c>
    </row>
    <row r="6791" spans="1:8">
      <c r="A6791">
        <v>3154</v>
      </c>
      <c r="B6791" t="s">
        <v>527</v>
      </c>
      <c r="C6791">
        <v>98</v>
      </c>
      <c r="D6791" t="s">
        <v>915</v>
      </c>
      <c r="E6791">
        <v>955</v>
      </c>
      <c r="F6791" s="48" t="str">
        <f t="shared" si="106"/>
        <v>Tỉnh Nghệ AnHuyện Nghi LộcThị trấn Quán Hành</v>
      </c>
      <c r="G6791" t="s">
        <v>5740</v>
      </c>
      <c r="H6791">
        <v>5371</v>
      </c>
    </row>
    <row r="6792" spans="1:8">
      <c r="A6792">
        <v>3155</v>
      </c>
      <c r="B6792" t="s">
        <v>527</v>
      </c>
      <c r="C6792">
        <v>98</v>
      </c>
      <c r="D6792" t="s">
        <v>915</v>
      </c>
      <c r="E6792">
        <v>955</v>
      </c>
      <c r="F6792" s="48" t="str">
        <f t="shared" si="106"/>
        <v>Tỉnh Nghệ AnHuyện Nghi LộcXã Nghi Thuận</v>
      </c>
      <c r="G6792" t="s">
        <v>5741</v>
      </c>
      <c r="H6792">
        <v>5372</v>
      </c>
    </row>
    <row r="6793" spans="1:8">
      <c r="A6793">
        <v>3156</v>
      </c>
      <c r="B6793" t="s">
        <v>527</v>
      </c>
      <c r="C6793">
        <v>98</v>
      </c>
      <c r="D6793" t="s">
        <v>915</v>
      </c>
      <c r="E6793">
        <v>955</v>
      </c>
      <c r="F6793" s="48" t="str">
        <f t="shared" si="106"/>
        <v>Tỉnh Nghệ AnHuyện Nghi LộcXã Nghi Hoa</v>
      </c>
      <c r="G6793" t="s">
        <v>5742</v>
      </c>
      <c r="H6793">
        <v>5373</v>
      </c>
    </row>
    <row r="6794" spans="1:8">
      <c r="A6794">
        <v>3157</v>
      </c>
      <c r="B6794" t="s">
        <v>527</v>
      </c>
      <c r="C6794">
        <v>98</v>
      </c>
      <c r="D6794" t="s">
        <v>915</v>
      </c>
      <c r="E6794">
        <v>955</v>
      </c>
      <c r="F6794" s="48" t="str">
        <f t="shared" si="106"/>
        <v>Tỉnh Nghệ AnHuyện Nghi LộcXã Nghi Thịnh</v>
      </c>
      <c r="G6794" t="s">
        <v>5743</v>
      </c>
      <c r="H6794">
        <v>5374</v>
      </c>
    </row>
    <row r="6795" spans="1:8">
      <c r="A6795">
        <v>3158</v>
      </c>
      <c r="B6795" t="s">
        <v>527</v>
      </c>
      <c r="C6795">
        <v>98</v>
      </c>
      <c r="D6795" t="s">
        <v>915</v>
      </c>
      <c r="E6795">
        <v>955</v>
      </c>
      <c r="F6795" s="48" t="str">
        <f t="shared" si="106"/>
        <v>Tỉnh Nghệ AnHuyện Nghi LộcXã Nghi Đức</v>
      </c>
      <c r="G6795" t="s">
        <v>5744</v>
      </c>
      <c r="H6795">
        <v>5375</v>
      </c>
    </row>
    <row r="6796" spans="1:8">
      <c r="A6796">
        <v>3159</v>
      </c>
      <c r="B6796" t="s">
        <v>527</v>
      </c>
      <c r="C6796">
        <v>98</v>
      </c>
      <c r="D6796" t="s">
        <v>915</v>
      </c>
      <c r="E6796">
        <v>955</v>
      </c>
      <c r="F6796" s="48" t="str">
        <f t="shared" si="106"/>
        <v>Tỉnh Nghệ AnHuyện Nghi LộcXã Nghi Thái</v>
      </c>
      <c r="G6796" t="s">
        <v>5745</v>
      </c>
      <c r="H6796">
        <v>5376</v>
      </c>
    </row>
    <row r="6797" spans="1:8">
      <c r="A6797">
        <v>3160</v>
      </c>
      <c r="B6797" t="s">
        <v>527</v>
      </c>
      <c r="C6797">
        <v>98</v>
      </c>
      <c r="D6797" t="s">
        <v>915</v>
      </c>
      <c r="E6797">
        <v>955</v>
      </c>
      <c r="F6797" s="48" t="str">
        <f t="shared" si="106"/>
        <v>Tỉnh Nghệ AnHuyện Nghi LộcXã Nghi Xuân</v>
      </c>
      <c r="G6797" t="s">
        <v>5746</v>
      </c>
      <c r="H6797">
        <v>5377</v>
      </c>
    </row>
    <row r="6798" spans="1:8">
      <c r="A6798">
        <v>3161</v>
      </c>
      <c r="B6798" t="s">
        <v>527</v>
      </c>
      <c r="C6798">
        <v>98</v>
      </c>
      <c r="D6798" t="s">
        <v>915</v>
      </c>
      <c r="E6798">
        <v>955</v>
      </c>
      <c r="F6798" s="48" t="str">
        <f t="shared" si="106"/>
        <v>Tỉnh Nghệ AnHuyện Nghi LộcXã Nghi Ân</v>
      </c>
      <c r="G6798" t="s">
        <v>5747</v>
      </c>
      <c r="H6798">
        <v>5378</v>
      </c>
    </row>
    <row r="6799" spans="1:8">
      <c r="A6799">
        <v>3162</v>
      </c>
      <c r="B6799" t="s">
        <v>527</v>
      </c>
      <c r="C6799">
        <v>98</v>
      </c>
      <c r="D6799" t="s">
        <v>915</v>
      </c>
      <c r="E6799">
        <v>955</v>
      </c>
      <c r="F6799" s="48" t="str">
        <f t="shared" si="106"/>
        <v>Tỉnh Nghệ AnHuyện Nghi LộcXã Nghi Lâm</v>
      </c>
      <c r="G6799" t="s">
        <v>5748</v>
      </c>
      <c r="H6799">
        <v>5379</v>
      </c>
    </row>
    <row r="6800" spans="1:8">
      <c r="A6800">
        <v>3163</v>
      </c>
      <c r="B6800" t="s">
        <v>527</v>
      </c>
      <c r="C6800">
        <v>98</v>
      </c>
      <c r="D6800" t="s">
        <v>915</v>
      </c>
      <c r="E6800">
        <v>955</v>
      </c>
      <c r="F6800" s="48" t="str">
        <f t="shared" si="106"/>
        <v>Tỉnh Nghệ AnHuyện Nghi LộcXã Nghi Hưng</v>
      </c>
      <c r="G6800" t="s">
        <v>5749</v>
      </c>
      <c r="H6800">
        <v>5380</v>
      </c>
    </row>
    <row r="6801" spans="1:8">
      <c r="A6801">
        <v>3164</v>
      </c>
      <c r="B6801" t="s">
        <v>527</v>
      </c>
      <c r="C6801">
        <v>98</v>
      </c>
      <c r="D6801" t="s">
        <v>915</v>
      </c>
      <c r="E6801">
        <v>955</v>
      </c>
      <c r="F6801" s="48" t="str">
        <f t="shared" si="106"/>
        <v>Tỉnh Nghệ AnHuyện Nghi LộcXã Nghi Quang</v>
      </c>
      <c r="G6801" t="s">
        <v>5750</v>
      </c>
      <c r="H6801">
        <v>5381</v>
      </c>
    </row>
    <row r="6802" spans="1:8">
      <c r="A6802">
        <v>3165</v>
      </c>
      <c r="B6802" t="s">
        <v>527</v>
      </c>
      <c r="C6802">
        <v>98</v>
      </c>
      <c r="D6802" t="s">
        <v>915</v>
      </c>
      <c r="E6802">
        <v>955</v>
      </c>
      <c r="F6802" s="48" t="str">
        <f t="shared" si="106"/>
        <v>Tỉnh Nghệ AnHuyện Nghi LộcXã Nghi Phương</v>
      </c>
      <c r="G6802" t="s">
        <v>5751</v>
      </c>
      <c r="H6802">
        <v>5382</v>
      </c>
    </row>
    <row r="6803" spans="1:8">
      <c r="A6803">
        <v>3166</v>
      </c>
      <c r="B6803" t="s">
        <v>527</v>
      </c>
      <c r="C6803">
        <v>98</v>
      </c>
      <c r="D6803" t="s">
        <v>915</v>
      </c>
      <c r="E6803">
        <v>955</v>
      </c>
      <c r="F6803" s="48" t="str">
        <f t="shared" si="106"/>
        <v>Tỉnh Nghệ AnHuyện Nghi LộcXã Nghi Xá</v>
      </c>
      <c r="G6803" t="s">
        <v>5752</v>
      </c>
      <c r="H6803">
        <v>5383</v>
      </c>
    </row>
    <row r="6804" spans="1:8">
      <c r="A6804">
        <v>3167</v>
      </c>
      <c r="B6804" t="s">
        <v>527</v>
      </c>
      <c r="C6804">
        <v>98</v>
      </c>
      <c r="D6804" t="s">
        <v>915</v>
      </c>
      <c r="E6804">
        <v>955</v>
      </c>
      <c r="F6804" s="48" t="str">
        <f t="shared" si="106"/>
        <v>Tỉnh Nghệ AnHuyện Nghi LộcXã Nghi Khánh</v>
      </c>
      <c r="G6804" t="s">
        <v>5753</v>
      </c>
      <c r="H6804">
        <v>5384</v>
      </c>
    </row>
    <row r="6805" spans="1:8">
      <c r="A6805">
        <v>3168</v>
      </c>
      <c r="B6805" t="s">
        <v>527</v>
      </c>
      <c r="C6805">
        <v>98</v>
      </c>
      <c r="D6805" t="s">
        <v>915</v>
      </c>
      <c r="E6805">
        <v>955</v>
      </c>
      <c r="F6805" s="48" t="str">
        <f t="shared" si="106"/>
        <v>Tỉnh Nghệ AnHuyện Nghi LộcXã Nghi Diên</v>
      </c>
      <c r="G6805" t="s">
        <v>5754</v>
      </c>
      <c r="H6805">
        <v>5385</v>
      </c>
    </row>
    <row r="6806" spans="1:8">
      <c r="A6806">
        <v>3169</v>
      </c>
      <c r="B6806" t="s">
        <v>527</v>
      </c>
      <c r="C6806">
        <v>98</v>
      </c>
      <c r="D6806" t="s">
        <v>915</v>
      </c>
      <c r="E6806">
        <v>955</v>
      </c>
      <c r="F6806" s="48" t="str">
        <f t="shared" si="106"/>
        <v>Tỉnh Nghệ AnHuyện Nghi LộcXã Nghi Vạn</v>
      </c>
      <c r="G6806" t="s">
        <v>5755</v>
      </c>
      <c r="H6806">
        <v>5386</v>
      </c>
    </row>
    <row r="6807" spans="1:8">
      <c r="A6807">
        <v>3170</v>
      </c>
      <c r="B6807" t="s">
        <v>527</v>
      </c>
      <c r="C6807">
        <v>98</v>
      </c>
      <c r="D6807" t="s">
        <v>915</v>
      </c>
      <c r="E6807">
        <v>955</v>
      </c>
      <c r="F6807" s="48" t="str">
        <f t="shared" si="106"/>
        <v>Tỉnh Nghệ AnHuyện Nghi LộcXã Phúc Thọ</v>
      </c>
      <c r="G6807" t="s">
        <v>5057</v>
      </c>
      <c r="H6807">
        <v>5387</v>
      </c>
    </row>
    <row r="6808" spans="1:8">
      <c r="A6808">
        <v>3171</v>
      </c>
      <c r="B6808" t="s">
        <v>527</v>
      </c>
      <c r="C6808">
        <v>98</v>
      </c>
      <c r="D6808" t="s">
        <v>915</v>
      </c>
      <c r="E6808">
        <v>955</v>
      </c>
      <c r="F6808" s="48" t="str">
        <f t="shared" si="106"/>
        <v>Tỉnh Nghệ AnHuyện Nghi LộcXã Nghi Trung</v>
      </c>
      <c r="G6808" t="s">
        <v>5756</v>
      </c>
      <c r="H6808">
        <v>5388</v>
      </c>
    </row>
    <row r="6809" spans="1:8">
      <c r="A6809">
        <v>3172</v>
      </c>
      <c r="B6809" t="s">
        <v>527</v>
      </c>
      <c r="C6809">
        <v>98</v>
      </c>
      <c r="D6809" t="s">
        <v>915</v>
      </c>
      <c r="E6809">
        <v>955</v>
      </c>
      <c r="F6809" s="48" t="str">
        <f t="shared" si="106"/>
        <v>Tỉnh Nghệ AnHuyện Nghi LộcXã Nghi Kim</v>
      </c>
      <c r="G6809" t="s">
        <v>5757</v>
      </c>
      <c r="H6809">
        <v>5389</v>
      </c>
    </row>
    <row r="6810" spans="1:8">
      <c r="A6810">
        <v>3173</v>
      </c>
      <c r="B6810" t="s">
        <v>527</v>
      </c>
      <c r="C6810">
        <v>98</v>
      </c>
      <c r="D6810" t="s">
        <v>915</v>
      </c>
      <c r="E6810">
        <v>955</v>
      </c>
      <c r="F6810" s="48" t="str">
        <f t="shared" si="106"/>
        <v>Tỉnh Nghệ AnHuyện Nghi LộcXã Nghi Kiều</v>
      </c>
      <c r="G6810" t="s">
        <v>5758</v>
      </c>
      <c r="H6810">
        <v>5390</v>
      </c>
    </row>
    <row r="6811" spans="1:8">
      <c r="A6811">
        <v>3174</v>
      </c>
      <c r="B6811" t="s">
        <v>527</v>
      </c>
      <c r="C6811">
        <v>98</v>
      </c>
      <c r="D6811" t="s">
        <v>915</v>
      </c>
      <c r="E6811">
        <v>955</v>
      </c>
      <c r="F6811" s="48" t="str">
        <f t="shared" si="106"/>
        <v>Tỉnh Nghệ AnHuyện Nghi LộcXã Nghi Long</v>
      </c>
      <c r="G6811" t="s">
        <v>5759</v>
      </c>
      <c r="H6811">
        <v>5391</v>
      </c>
    </row>
    <row r="6812" spans="1:8">
      <c r="A6812">
        <v>3175</v>
      </c>
      <c r="B6812" t="s">
        <v>527</v>
      </c>
      <c r="C6812">
        <v>98</v>
      </c>
      <c r="D6812" t="s">
        <v>915</v>
      </c>
      <c r="E6812">
        <v>955</v>
      </c>
      <c r="F6812" s="48" t="str">
        <f t="shared" si="106"/>
        <v>Tỉnh Nghệ AnHuyện Nghi LộcXã Nghi Thạch</v>
      </c>
      <c r="G6812" t="s">
        <v>5760</v>
      </c>
      <c r="H6812">
        <v>5392</v>
      </c>
    </row>
    <row r="6813" spans="1:8">
      <c r="A6813">
        <v>3176</v>
      </c>
      <c r="B6813" t="s">
        <v>527</v>
      </c>
      <c r="C6813">
        <v>98</v>
      </c>
      <c r="D6813" t="s">
        <v>915</v>
      </c>
      <c r="E6813">
        <v>955</v>
      </c>
      <c r="F6813" s="48" t="str">
        <f t="shared" si="106"/>
        <v>Tỉnh Nghệ AnHuyện Nghi LộcXã Nghi Văn</v>
      </c>
      <c r="G6813" t="s">
        <v>5761</v>
      </c>
      <c r="H6813">
        <v>5393</v>
      </c>
    </row>
    <row r="6814" spans="1:8">
      <c r="A6814">
        <v>3177</v>
      </c>
      <c r="B6814" t="s">
        <v>527</v>
      </c>
      <c r="C6814">
        <v>98</v>
      </c>
      <c r="D6814" t="s">
        <v>915</v>
      </c>
      <c r="E6814">
        <v>955</v>
      </c>
      <c r="F6814" s="48" t="str">
        <f t="shared" si="106"/>
        <v>Tỉnh Nghệ AnHuyện Nghi LộcXã Nghi Mỹ</v>
      </c>
      <c r="G6814" t="s">
        <v>5762</v>
      </c>
      <c r="H6814">
        <v>5394</v>
      </c>
    </row>
    <row r="6815" spans="1:8">
      <c r="A6815">
        <v>3178</v>
      </c>
      <c r="B6815" t="s">
        <v>527</v>
      </c>
      <c r="C6815">
        <v>98</v>
      </c>
      <c r="D6815" t="s">
        <v>915</v>
      </c>
      <c r="E6815">
        <v>955</v>
      </c>
      <c r="F6815" s="48" t="str">
        <f t="shared" si="106"/>
        <v>Tỉnh Nghệ AnHuyện Nghi LộcXã Nghi Hợp</v>
      </c>
      <c r="G6815" t="s">
        <v>5763</v>
      </c>
      <c r="H6815">
        <v>5395</v>
      </c>
    </row>
    <row r="6816" spans="1:8">
      <c r="A6816">
        <v>3179</v>
      </c>
      <c r="B6816" t="s">
        <v>527</v>
      </c>
      <c r="C6816">
        <v>98</v>
      </c>
      <c r="D6816" t="s">
        <v>915</v>
      </c>
      <c r="E6816">
        <v>955</v>
      </c>
      <c r="F6816" s="48" t="str">
        <f t="shared" si="106"/>
        <v>Tỉnh Nghệ AnHuyện Nghi LộcXã Nghi Công Bắc</v>
      </c>
      <c r="G6816" t="s">
        <v>5764</v>
      </c>
      <c r="H6816">
        <v>5396</v>
      </c>
    </row>
    <row r="6817" spans="1:8">
      <c r="A6817">
        <v>3180</v>
      </c>
      <c r="B6817" t="s">
        <v>527</v>
      </c>
      <c r="C6817">
        <v>98</v>
      </c>
      <c r="D6817" t="s">
        <v>915</v>
      </c>
      <c r="E6817">
        <v>955</v>
      </c>
      <c r="F6817" s="48" t="str">
        <f t="shared" si="106"/>
        <v>Tỉnh Nghệ AnHuyện Nghi LộcXã Nghi Trường</v>
      </c>
      <c r="G6817" t="s">
        <v>5765</v>
      </c>
      <c r="H6817">
        <v>5397</v>
      </c>
    </row>
    <row r="6818" spans="1:8">
      <c r="A6818">
        <v>3213</v>
      </c>
      <c r="B6818" t="s">
        <v>527</v>
      </c>
      <c r="C6818">
        <v>98</v>
      </c>
      <c r="D6818" t="s">
        <v>911</v>
      </c>
      <c r="E6818">
        <v>951</v>
      </c>
      <c r="F6818" s="48" t="str">
        <f t="shared" si="106"/>
        <v>Tỉnh Nghệ AnHuyện Diễn ChâuXã Diễn Hùng</v>
      </c>
      <c r="G6818" t="s">
        <v>5790</v>
      </c>
      <c r="H6818">
        <v>5430</v>
      </c>
    </row>
    <row r="6819" spans="1:8">
      <c r="A6819">
        <v>3214</v>
      </c>
      <c r="B6819" t="s">
        <v>527</v>
      </c>
      <c r="C6819">
        <v>98</v>
      </c>
      <c r="D6819" t="s">
        <v>911</v>
      </c>
      <c r="E6819">
        <v>951</v>
      </c>
      <c r="F6819" s="48" t="str">
        <f t="shared" si="106"/>
        <v>Tỉnh Nghệ AnHuyện Diễn ChâuXã Diễn Hải</v>
      </c>
      <c r="G6819" t="s">
        <v>5791</v>
      </c>
      <c r="H6819">
        <v>5431</v>
      </c>
    </row>
    <row r="6820" spans="1:8">
      <c r="A6820">
        <v>3215</v>
      </c>
      <c r="B6820" t="s">
        <v>527</v>
      </c>
      <c r="C6820">
        <v>98</v>
      </c>
      <c r="D6820" t="s">
        <v>911</v>
      </c>
      <c r="E6820">
        <v>951</v>
      </c>
      <c r="F6820" s="48" t="str">
        <f t="shared" si="106"/>
        <v>Tỉnh Nghệ AnHuyện Diễn ChâuXã Diễn Nguyên</v>
      </c>
      <c r="G6820" t="s">
        <v>5792</v>
      </c>
      <c r="H6820">
        <v>5432</v>
      </c>
    </row>
    <row r="6821" spans="1:8">
      <c r="A6821">
        <v>3216</v>
      </c>
      <c r="B6821" t="s">
        <v>527</v>
      </c>
      <c r="C6821">
        <v>98</v>
      </c>
      <c r="D6821" t="s">
        <v>911</v>
      </c>
      <c r="E6821">
        <v>951</v>
      </c>
      <c r="F6821" s="48" t="str">
        <f t="shared" si="106"/>
        <v>Tỉnh Nghệ AnHuyện Diễn ChâuXã Diễn Phúc</v>
      </c>
      <c r="G6821" t="s">
        <v>5793</v>
      </c>
      <c r="H6821">
        <v>5433</v>
      </c>
    </row>
    <row r="6822" spans="1:8">
      <c r="A6822">
        <v>3217</v>
      </c>
      <c r="B6822" t="s">
        <v>527</v>
      </c>
      <c r="C6822">
        <v>98</v>
      </c>
      <c r="D6822" t="s">
        <v>911</v>
      </c>
      <c r="E6822">
        <v>951</v>
      </c>
      <c r="F6822" s="48" t="str">
        <f t="shared" si="106"/>
        <v>Tỉnh Nghệ AnHuyện Diễn ChâuXã Diễn Tân</v>
      </c>
      <c r="G6822" t="s">
        <v>5794</v>
      </c>
      <c r="H6822">
        <v>5434</v>
      </c>
    </row>
    <row r="6823" spans="1:8">
      <c r="A6823">
        <v>3218</v>
      </c>
      <c r="B6823" t="s">
        <v>527</v>
      </c>
      <c r="C6823">
        <v>98</v>
      </c>
      <c r="D6823" t="s">
        <v>911</v>
      </c>
      <c r="E6823">
        <v>951</v>
      </c>
      <c r="F6823" s="48" t="str">
        <f t="shared" si="106"/>
        <v>Tỉnh Nghệ AnHuyện Diễn ChâuXã Diễn Phong</v>
      </c>
      <c r="G6823" t="s">
        <v>5795</v>
      </c>
      <c r="H6823">
        <v>5435</v>
      </c>
    </row>
    <row r="6824" spans="1:8">
      <c r="A6824">
        <v>3219</v>
      </c>
      <c r="B6824" t="s">
        <v>527</v>
      </c>
      <c r="C6824">
        <v>98</v>
      </c>
      <c r="D6824" t="s">
        <v>911</v>
      </c>
      <c r="E6824">
        <v>951</v>
      </c>
      <c r="F6824" s="48" t="str">
        <f t="shared" si="106"/>
        <v>Tỉnh Nghệ AnHuyện Diễn ChâuXã Diễn Lâm</v>
      </c>
      <c r="G6824" t="s">
        <v>5796</v>
      </c>
      <c r="H6824">
        <v>5436</v>
      </c>
    </row>
    <row r="6825" spans="1:8">
      <c r="A6825">
        <v>3220</v>
      </c>
      <c r="B6825" t="s">
        <v>527</v>
      </c>
      <c r="C6825">
        <v>98</v>
      </c>
      <c r="D6825" t="s">
        <v>911</v>
      </c>
      <c r="E6825">
        <v>951</v>
      </c>
      <c r="F6825" s="48" t="str">
        <f t="shared" si="106"/>
        <v>Tỉnh Nghệ AnHuyện Diễn ChâuXã Diễn Vạn</v>
      </c>
      <c r="G6825" t="s">
        <v>5797</v>
      </c>
      <c r="H6825">
        <v>5437</v>
      </c>
    </row>
    <row r="6826" spans="1:8">
      <c r="A6826">
        <v>3221</v>
      </c>
      <c r="B6826" t="s">
        <v>527</v>
      </c>
      <c r="C6826">
        <v>98</v>
      </c>
      <c r="D6826" t="s">
        <v>911</v>
      </c>
      <c r="E6826">
        <v>951</v>
      </c>
      <c r="F6826" s="48" t="str">
        <f t="shared" si="106"/>
        <v>Tỉnh Nghệ AnHuyện Diễn ChâuXã Diễn Trường</v>
      </c>
      <c r="G6826" t="s">
        <v>5798</v>
      </c>
      <c r="H6826">
        <v>5438</v>
      </c>
    </row>
    <row r="6827" spans="1:8">
      <c r="A6827">
        <v>3222</v>
      </c>
      <c r="B6827" t="s">
        <v>527</v>
      </c>
      <c r="C6827">
        <v>98</v>
      </c>
      <c r="D6827" t="s">
        <v>911</v>
      </c>
      <c r="E6827">
        <v>951</v>
      </c>
      <c r="F6827" s="48" t="str">
        <f t="shared" si="106"/>
        <v>Tỉnh Nghệ AnHuyện Diễn ChâuXã Diễn Liên</v>
      </c>
      <c r="G6827" t="s">
        <v>5799</v>
      </c>
      <c r="H6827">
        <v>5439</v>
      </c>
    </row>
    <row r="6828" spans="1:8">
      <c r="A6828">
        <v>3223</v>
      </c>
      <c r="B6828" t="s">
        <v>527</v>
      </c>
      <c r="C6828">
        <v>98</v>
      </c>
      <c r="D6828" t="s">
        <v>911</v>
      </c>
      <c r="E6828">
        <v>951</v>
      </c>
      <c r="F6828" s="48" t="str">
        <f t="shared" si="106"/>
        <v>Tỉnh Nghệ AnHuyện Diễn ChâuXã Diễn Hoa</v>
      </c>
      <c r="G6828" t="s">
        <v>5800</v>
      </c>
      <c r="H6828">
        <v>5440</v>
      </c>
    </row>
    <row r="6829" spans="1:8">
      <c r="A6829">
        <v>3224</v>
      </c>
      <c r="B6829" t="s">
        <v>527</v>
      </c>
      <c r="C6829">
        <v>98</v>
      </c>
      <c r="D6829" t="s">
        <v>911</v>
      </c>
      <c r="E6829">
        <v>951</v>
      </c>
      <c r="F6829" s="48" t="str">
        <f t="shared" si="106"/>
        <v>Tỉnh Nghệ AnHuyện Diễn ChâuXã Diễn Thành</v>
      </c>
      <c r="G6829" t="s">
        <v>5801</v>
      </c>
      <c r="H6829">
        <v>5441</v>
      </c>
    </row>
    <row r="6830" spans="1:8">
      <c r="A6830">
        <v>3225</v>
      </c>
      <c r="B6830" t="s">
        <v>527</v>
      </c>
      <c r="C6830">
        <v>98</v>
      </c>
      <c r="D6830" t="s">
        <v>911</v>
      </c>
      <c r="E6830">
        <v>951</v>
      </c>
      <c r="F6830" s="48" t="str">
        <f t="shared" si="106"/>
        <v>Tỉnh Nghệ AnHuyện Diễn ChâuXã Diễn Lộc</v>
      </c>
      <c r="G6830" t="s">
        <v>5802</v>
      </c>
      <c r="H6830">
        <v>5442</v>
      </c>
    </row>
    <row r="6831" spans="1:8">
      <c r="A6831">
        <v>3226</v>
      </c>
      <c r="B6831" t="s">
        <v>527</v>
      </c>
      <c r="C6831">
        <v>98</v>
      </c>
      <c r="D6831" t="s">
        <v>911</v>
      </c>
      <c r="E6831">
        <v>951</v>
      </c>
      <c r="F6831" s="48" t="str">
        <f t="shared" si="106"/>
        <v>Tỉnh Nghệ AnHuyện Diễn ChâuXã Diễn Kim</v>
      </c>
      <c r="G6831" t="s">
        <v>5803</v>
      </c>
      <c r="H6831">
        <v>5443</v>
      </c>
    </row>
    <row r="6832" spans="1:8">
      <c r="A6832">
        <v>3227</v>
      </c>
      <c r="B6832" t="s">
        <v>527</v>
      </c>
      <c r="C6832">
        <v>98</v>
      </c>
      <c r="D6832" t="s">
        <v>911</v>
      </c>
      <c r="E6832">
        <v>951</v>
      </c>
      <c r="F6832" s="48" t="str">
        <f t="shared" si="106"/>
        <v>Tỉnh Nghệ AnHuyện Diễn ChâuXã Diễn Xuân</v>
      </c>
      <c r="G6832" t="s">
        <v>5804</v>
      </c>
      <c r="H6832">
        <v>5444</v>
      </c>
    </row>
    <row r="6833" spans="1:8">
      <c r="A6833">
        <v>3228</v>
      </c>
      <c r="B6833" t="s">
        <v>527</v>
      </c>
      <c r="C6833">
        <v>98</v>
      </c>
      <c r="D6833" t="s">
        <v>911</v>
      </c>
      <c r="E6833">
        <v>951</v>
      </c>
      <c r="F6833" s="48" t="str">
        <f t="shared" si="106"/>
        <v>Tỉnh Nghệ AnHuyện Diễn ChâuXã Diễn Bình</v>
      </c>
      <c r="G6833" t="s">
        <v>5805</v>
      </c>
      <c r="H6833">
        <v>5445</v>
      </c>
    </row>
    <row r="6834" spans="1:8">
      <c r="A6834">
        <v>3229</v>
      </c>
      <c r="B6834" t="s">
        <v>527</v>
      </c>
      <c r="C6834">
        <v>98</v>
      </c>
      <c r="D6834" t="s">
        <v>911</v>
      </c>
      <c r="E6834">
        <v>951</v>
      </c>
      <c r="F6834" s="48" t="str">
        <f t="shared" si="106"/>
        <v>Tỉnh Nghệ AnHuyện Diễn ChâuXã Diễn Phú</v>
      </c>
      <c r="G6834" t="s">
        <v>5806</v>
      </c>
      <c r="H6834">
        <v>5446</v>
      </c>
    </row>
    <row r="6835" spans="1:8">
      <c r="A6835">
        <v>3230</v>
      </c>
      <c r="B6835" t="s">
        <v>527</v>
      </c>
      <c r="C6835">
        <v>98</v>
      </c>
      <c r="D6835" t="s">
        <v>911</v>
      </c>
      <c r="E6835">
        <v>951</v>
      </c>
      <c r="F6835" s="48" t="str">
        <f t="shared" si="106"/>
        <v>Tỉnh Nghệ AnHuyện Diễn ChâuXã Diễn Thái</v>
      </c>
      <c r="G6835" t="s">
        <v>5807</v>
      </c>
      <c r="H6835">
        <v>5447</v>
      </c>
    </row>
    <row r="6836" spans="1:8">
      <c r="A6836">
        <v>3231</v>
      </c>
      <c r="B6836" t="s">
        <v>527</v>
      </c>
      <c r="C6836">
        <v>98</v>
      </c>
      <c r="D6836" t="s">
        <v>911</v>
      </c>
      <c r="E6836">
        <v>951</v>
      </c>
      <c r="F6836" s="48" t="str">
        <f t="shared" si="106"/>
        <v>Tỉnh Nghệ AnHuyện Diễn ChâuXã Diễn Yên</v>
      </c>
      <c r="G6836" t="s">
        <v>5808</v>
      </c>
      <c r="H6836">
        <v>5448</v>
      </c>
    </row>
    <row r="6837" spans="1:8">
      <c r="A6837">
        <v>3232</v>
      </c>
      <c r="B6837" t="s">
        <v>527</v>
      </c>
      <c r="C6837">
        <v>98</v>
      </c>
      <c r="D6837" t="s">
        <v>911</v>
      </c>
      <c r="E6837">
        <v>951</v>
      </c>
      <c r="F6837" s="48" t="str">
        <f t="shared" si="106"/>
        <v>Tỉnh Nghệ AnHuyện Diễn ChâuXã Diễn Mỹ</v>
      </c>
      <c r="G6837" t="s">
        <v>5809</v>
      </c>
      <c r="H6837">
        <v>5449</v>
      </c>
    </row>
    <row r="6838" spans="1:8">
      <c r="A6838">
        <v>3233</v>
      </c>
      <c r="B6838" t="s">
        <v>527</v>
      </c>
      <c r="C6838">
        <v>98</v>
      </c>
      <c r="D6838" t="s">
        <v>911</v>
      </c>
      <c r="E6838">
        <v>951</v>
      </c>
      <c r="F6838" s="48" t="str">
        <f t="shared" si="106"/>
        <v>Tỉnh Nghệ AnHuyện Diễn ChâuXã Diễn Đoài</v>
      </c>
      <c r="G6838" t="s">
        <v>5810</v>
      </c>
      <c r="H6838">
        <v>5450</v>
      </c>
    </row>
    <row r="6839" spans="1:8">
      <c r="A6839">
        <v>3234</v>
      </c>
      <c r="B6839" t="s">
        <v>527</v>
      </c>
      <c r="C6839">
        <v>98</v>
      </c>
      <c r="D6839" t="s">
        <v>911</v>
      </c>
      <c r="E6839">
        <v>951</v>
      </c>
      <c r="F6839" s="48" t="str">
        <f t="shared" si="106"/>
        <v>Tỉnh Nghệ AnHuyện Diễn ChâuXã Diễn Tháp</v>
      </c>
      <c r="G6839" t="s">
        <v>5811</v>
      </c>
      <c r="H6839">
        <v>5451</v>
      </c>
    </row>
    <row r="6840" spans="1:8">
      <c r="A6840">
        <v>3235</v>
      </c>
      <c r="B6840" t="s">
        <v>527</v>
      </c>
      <c r="C6840">
        <v>98</v>
      </c>
      <c r="D6840" t="s">
        <v>911</v>
      </c>
      <c r="E6840">
        <v>951</v>
      </c>
      <c r="F6840" s="48" t="str">
        <f t="shared" si="106"/>
        <v>Tỉnh Nghệ AnHuyện Diễn ChâuXã Diễn Đồng</v>
      </c>
      <c r="G6840" t="s">
        <v>5812</v>
      </c>
      <c r="H6840">
        <v>5452</v>
      </c>
    </row>
    <row r="6841" spans="1:8">
      <c r="A6841">
        <v>3236</v>
      </c>
      <c r="B6841" t="s">
        <v>527</v>
      </c>
      <c r="C6841">
        <v>98</v>
      </c>
      <c r="D6841" t="s">
        <v>911</v>
      </c>
      <c r="E6841">
        <v>951</v>
      </c>
      <c r="F6841" s="48" t="str">
        <f t="shared" si="106"/>
        <v>Tỉnh Nghệ AnHuyện Diễn ChâuXã Diễn Bích</v>
      </c>
      <c r="G6841" t="s">
        <v>5813</v>
      </c>
      <c r="H6841">
        <v>5453</v>
      </c>
    </row>
    <row r="6842" spans="1:8">
      <c r="A6842">
        <v>3237</v>
      </c>
      <c r="B6842" t="s">
        <v>527</v>
      </c>
      <c r="C6842">
        <v>98</v>
      </c>
      <c r="D6842" t="s">
        <v>911</v>
      </c>
      <c r="E6842">
        <v>951</v>
      </c>
      <c r="F6842" s="48" t="str">
        <f t="shared" si="106"/>
        <v>Tỉnh Nghệ AnHuyện Diễn ChâuXã Diễn Hạnh</v>
      </c>
      <c r="G6842" t="s">
        <v>5814</v>
      </c>
      <c r="H6842">
        <v>5454</v>
      </c>
    </row>
    <row r="6843" spans="1:8">
      <c r="A6843">
        <v>3238</v>
      </c>
      <c r="B6843" t="s">
        <v>527</v>
      </c>
      <c r="C6843">
        <v>98</v>
      </c>
      <c r="D6843" t="s">
        <v>911</v>
      </c>
      <c r="E6843">
        <v>951</v>
      </c>
      <c r="F6843" s="48" t="str">
        <f t="shared" si="106"/>
        <v>Tỉnh Nghệ AnHuyện Diễn ChâuXã Diễn Quảng</v>
      </c>
      <c r="G6843" t="s">
        <v>5815</v>
      </c>
      <c r="H6843">
        <v>5455</v>
      </c>
    </row>
    <row r="6844" spans="1:8">
      <c r="A6844">
        <v>3239</v>
      </c>
      <c r="B6844" t="s">
        <v>527</v>
      </c>
      <c r="C6844">
        <v>98</v>
      </c>
      <c r="D6844" t="s">
        <v>911</v>
      </c>
      <c r="E6844">
        <v>951</v>
      </c>
      <c r="F6844" s="48" t="str">
        <f t="shared" si="106"/>
        <v>Tỉnh Nghệ AnHuyện Diễn ChâuXã Diễn Thắng</v>
      </c>
      <c r="G6844" t="s">
        <v>5816</v>
      </c>
      <c r="H6844">
        <v>5456</v>
      </c>
    </row>
    <row r="6845" spans="1:8">
      <c r="A6845">
        <v>3240</v>
      </c>
      <c r="B6845" t="s">
        <v>527</v>
      </c>
      <c r="C6845">
        <v>98</v>
      </c>
      <c r="D6845" t="s">
        <v>911</v>
      </c>
      <c r="E6845">
        <v>951</v>
      </c>
      <c r="F6845" s="48" t="str">
        <f t="shared" si="106"/>
        <v>Tỉnh Nghệ AnHuyện Diễn ChâuXã Diễn Hồng</v>
      </c>
      <c r="G6845" t="s">
        <v>5817</v>
      </c>
      <c r="H6845">
        <v>5457</v>
      </c>
    </row>
    <row r="6846" spans="1:8">
      <c r="A6846">
        <v>3241</v>
      </c>
      <c r="B6846" t="s">
        <v>527</v>
      </c>
      <c r="C6846">
        <v>98</v>
      </c>
      <c r="D6846" t="s">
        <v>911</v>
      </c>
      <c r="E6846">
        <v>951</v>
      </c>
      <c r="F6846" s="48" t="str">
        <f t="shared" si="106"/>
        <v>Tỉnh Nghệ AnHuyện Diễn ChâuXã Diễn Hoàng</v>
      </c>
      <c r="G6846" t="s">
        <v>5818</v>
      </c>
      <c r="H6846">
        <v>5458</v>
      </c>
    </row>
    <row r="6847" spans="1:8">
      <c r="A6847">
        <v>3242</v>
      </c>
      <c r="B6847" t="s">
        <v>527</v>
      </c>
      <c r="C6847">
        <v>98</v>
      </c>
      <c r="D6847" t="s">
        <v>911</v>
      </c>
      <c r="E6847">
        <v>951</v>
      </c>
      <c r="F6847" s="48" t="str">
        <f t="shared" si="106"/>
        <v>Tỉnh Nghệ AnHuyện Diễn ChâuXã Diễn Minh</v>
      </c>
      <c r="G6847" t="s">
        <v>5819</v>
      </c>
      <c r="H6847">
        <v>5459</v>
      </c>
    </row>
    <row r="6848" spans="1:8">
      <c r="A6848">
        <v>3243</v>
      </c>
      <c r="B6848" t="s">
        <v>527</v>
      </c>
      <c r="C6848">
        <v>98</v>
      </c>
      <c r="D6848" t="s">
        <v>911</v>
      </c>
      <c r="E6848">
        <v>951</v>
      </c>
      <c r="F6848" s="48" t="str">
        <f t="shared" si="106"/>
        <v>Tỉnh Nghệ AnHuyện Diễn ChâuXã Diễn Thịnh</v>
      </c>
      <c r="G6848" t="s">
        <v>5820</v>
      </c>
      <c r="H6848">
        <v>5460</v>
      </c>
    </row>
    <row r="6849" spans="1:8">
      <c r="A6849">
        <v>3244</v>
      </c>
      <c r="B6849" t="s">
        <v>527</v>
      </c>
      <c r="C6849">
        <v>98</v>
      </c>
      <c r="D6849" t="s">
        <v>911</v>
      </c>
      <c r="E6849">
        <v>951</v>
      </c>
      <c r="F6849" s="48" t="str">
        <f t="shared" si="106"/>
        <v>Tỉnh Nghệ AnHuyện Diễn ChâuXã Diễn Trung</v>
      </c>
      <c r="G6849" t="s">
        <v>5821</v>
      </c>
      <c r="H6849">
        <v>5461</v>
      </c>
    </row>
    <row r="6850" spans="1:8">
      <c r="A6850">
        <v>3245</v>
      </c>
      <c r="B6850" t="s">
        <v>527</v>
      </c>
      <c r="C6850">
        <v>98</v>
      </c>
      <c r="D6850" t="s">
        <v>911</v>
      </c>
      <c r="E6850">
        <v>951</v>
      </c>
      <c r="F6850" s="48" t="str">
        <f t="shared" ref="F6850:F6913" si="107">B6850&amp;D6850&amp;G6850</f>
        <v>Tỉnh Nghệ AnHuyện Diễn ChâuXã Diễn Kỷ</v>
      </c>
      <c r="G6850" t="s">
        <v>5822</v>
      </c>
      <c r="H6850">
        <v>5462</v>
      </c>
    </row>
    <row r="6851" spans="1:8">
      <c r="A6851">
        <v>3246</v>
      </c>
      <c r="B6851" t="s">
        <v>527</v>
      </c>
      <c r="C6851">
        <v>98</v>
      </c>
      <c r="D6851" t="s">
        <v>911</v>
      </c>
      <c r="E6851">
        <v>951</v>
      </c>
      <c r="F6851" s="48" t="str">
        <f t="shared" si="107"/>
        <v>Tỉnh Nghệ AnHuyện Diễn ChâuXã Diễn Thọ</v>
      </c>
      <c r="G6851" t="s">
        <v>5823</v>
      </c>
      <c r="H6851">
        <v>5463</v>
      </c>
    </row>
    <row r="6852" spans="1:8">
      <c r="A6852">
        <v>3247</v>
      </c>
      <c r="B6852" t="s">
        <v>527</v>
      </c>
      <c r="C6852">
        <v>98</v>
      </c>
      <c r="D6852" t="s">
        <v>911</v>
      </c>
      <c r="E6852">
        <v>951</v>
      </c>
      <c r="F6852" s="48" t="str">
        <f t="shared" si="107"/>
        <v>Tỉnh Nghệ AnHuyện Diễn ChâuThị trấn Diễn Châu</v>
      </c>
      <c r="G6852" t="s">
        <v>5824</v>
      </c>
      <c r="H6852">
        <v>5464</v>
      </c>
    </row>
    <row r="6853" spans="1:8">
      <c r="A6853">
        <v>3248</v>
      </c>
      <c r="B6853" t="s">
        <v>527</v>
      </c>
      <c r="C6853">
        <v>98</v>
      </c>
      <c r="D6853" t="s">
        <v>911</v>
      </c>
      <c r="E6853">
        <v>951</v>
      </c>
      <c r="F6853" s="48" t="str">
        <f t="shared" si="107"/>
        <v>Tỉnh Nghệ AnHuyện Diễn ChâuXã Diễn Ngọc</v>
      </c>
      <c r="G6853" t="s">
        <v>5825</v>
      </c>
      <c r="H6853">
        <v>5465</v>
      </c>
    </row>
    <row r="6854" spans="1:8">
      <c r="A6854">
        <v>3249</v>
      </c>
      <c r="B6854" t="s">
        <v>527</v>
      </c>
      <c r="C6854">
        <v>98</v>
      </c>
      <c r="D6854" t="s">
        <v>911</v>
      </c>
      <c r="E6854">
        <v>951</v>
      </c>
      <c r="F6854" s="48" t="str">
        <f t="shared" si="107"/>
        <v>Tỉnh Nghệ AnHuyện Diễn ChâuXã Diễn Cát</v>
      </c>
      <c r="G6854" t="s">
        <v>5826</v>
      </c>
      <c r="H6854">
        <v>5466</v>
      </c>
    </row>
    <row r="6855" spans="1:8">
      <c r="A6855">
        <v>3250</v>
      </c>
      <c r="B6855" t="s">
        <v>527</v>
      </c>
      <c r="C6855">
        <v>98</v>
      </c>
      <c r="D6855" t="s">
        <v>911</v>
      </c>
      <c r="E6855">
        <v>951</v>
      </c>
      <c r="F6855" s="48" t="str">
        <f t="shared" si="107"/>
        <v>Tỉnh Nghệ AnHuyện Diễn ChâuXã Diễn Lợi</v>
      </c>
      <c r="G6855" t="s">
        <v>5827</v>
      </c>
      <c r="H6855">
        <v>5467</v>
      </c>
    </row>
    <row r="6856" spans="1:8">
      <c r="A6856">
        <v>3251</v>
      </c>
      <c r="B6856" t="s">
        <v>527</v>
      </c>
      <c r="C6856">
        <v>98</v>
      </c>
      <c r="D6856" t="s">
        <v>911</v>
      </c>
      <c r="E6856">
        <v>951</v>
      </c>
      <c r="F6856" s="48" t="str">
        <f t="shared" si="107"/>
        <v>Tỉnh Nghệ AnHuyện Diễn ChâuXã Diễn An</v>
      </c>
      <c r="G6856" t="s">
        <v>5828</v>
      </c>
      <c r="H6856">
        <v>5468</v>
      </c>
    </row>
    <row r="6857" spans="1:8">
      <c r="A6857">
        <v>3266</v>
      </c>
      <c r="B6857" t="s">
        <v>527</v>
      </c>
      <c r="C6857">
        <v>98</v>
      </c>
      <c r="D6857" t="s">
        <v>721</v>
      </c>
      <c r="E6857">
        <v>943</v>
      </c>
      <c r="F6857" s="48" t="str">
        <f t="shared" si="107"/>
        <v>Tỉnh Nghệ AnHuyện Kỳ SơnXã Đoọc Mạy</v>
      </c>
      <c r="G6857" t="s">
        <v>5840</v>
      </c>
      <c r="H6857">
        <v>5483</v>
      </c>
    </row>
    <row r="6858" spans="1:8">
      <c r="A6858">
        <v>3267</v>
      </c>
      <c r="B6858" t="s">
        <v>527</v>
      </c>
      <c r="C6858">
        <v>98</v>
      </c>
      <c r="D6858" t="s">
        <v>721</v>
      </c>
      <c r="E6858">
        <v>943</v>
      </c>
      <c r="F6858" s="48" t="str">
        <f t="shared" si="107"/>
        <v>Tỉnh Nghệ AnHuyện Kỳ SơnXã Bảo Thắng</v>
      </c>
      <c r="G6858" t="s">
        <v>5841</v>
      </c>
      <c r="H6858">
        <v>5484</v>
      </c>
    </row>
    <row r="6859" spans="1:8">
      <c r="A6859">
        <v>3268</v>
      </c>
      <c r="B6859" t="s">
        <v>527</v>
      </c>
      <c r="C6859">
        <v>98</v>
      </c>
      <c r="D6859" t="s">
        <v>721</v>
      </c>
      <c r="E6859">
        <v>943</v>
      </c>
      <c r="F6859" s="48" t="str">
        <f t="shared" si="107"/>
        <v>Tỉnh Nghệ AnHuyện Kỳ SơnXã Bắc Lý</v>
      </c>
      <c r="G6859" t="s">
        <v>5842</v>
      </c>
      <c r="H6859">
        <v>5485</v>
      </c>
    </row>
    <row r="6860" spans="1:8">
      <c r="A6860">
        <v>3269</v>
      </c>
      <c r="B6860" t="s">
        <v>527</v>
      </c>
      <c r="C6860">
        <v>98</v>
      </c>
      <c r="D6860" t="s">
        <v>721</v>
      </c>
      <c r="E6860">
        <v>943</v>
      </c>
      <c r="F6860" s="48" t="str">
        <f t="shared" si="107"/>
        <v>Tỉnh Nghệ AnHuyện Kỳ SơnXã Tây Sơn</v>
      </c>
      <c r="G6860" t="s">
        <v>5843</v>
      </c>
      <c r="H6860">
        <v>5486</v>
      </c>
    </row>
    <row r="6861" spans="1:8">
      <c r="A6861">
        <v>3270</v>
      </c>
      <c r="B6861" t="s">
        <v>527</v>
      </c>
      <c r="C6861">
        <v>98</v>
      </c>
      <c r="D6861" t="s">
        <v>721</v>
      </c>
      <c r="E6861">
        <v>943</v>
      </c>
      <c r="F6861" s="48" t="str">
        <f t="shared" si="107"/>
        <v>Tỉnh Nghệ AnHuyện Kỳ SơnXã Bảo Nam</v>
      </c>
      <c r="G6861" t="s">
        <v>5844</v>
      </c>
      <c r="H6861">
        <v>5487</v>
      </c>
    </row>
    <row r="6862" spans="1:8">
      <c r="A6862">
        <v>3271</v>
      </c>
      <c r="B6862" t="s">
        <v>527</v>
      </c>
      <c r="C6862">
        <v>98</v>
      </c>
      <c r="D6862" t="s">
        <v>721</v>
      </c>
      <c r="E6862">
        <v>943</v>
      </c>
      <c r="F6862" s="48" t="str">
        <f t="shared" si="107"/>
        <v>Tỉnh Nghệ AnHuyện Kỳ SơnXã Chiêu Lưu</v>
      </c>
      <c r="G6862" t="s">
        <v>5845</v>
      </c>
      <c r="H6862">
        <v>5488</v>
      </c>
    </row>
    <row r="6863" spans="1:8">
      <c r="A6863">
        <v>3272</v>
      </c>
      <c r="B6863" t="s">
        <v>527</v>
      </c>
      <c r="C6863">
        <v>98</v>
      </c>
      <c r="D6863" t="s">
        <v>721</v>
      </c>
      <c r="E6863">
        <v>943</v>
      </c>
      <c r="F6863" s="48" t="str">
        <f t="shared" si="107"/>
        <v>Tỉnh Nghệ AnHuyện Kỳ SơnXã Phà Đánh</v>
      </c>
      <c r="G6863" t="s">
        <v>5846</v>
      </c>
      <c r="H6863">
        <v>5489</v>
      </c>
    </row>
    <row r="6864" spans="1:8">
      <c r="A6864">
        <v>3273</v>
      </c>
      <c r="B6864" t="s">
        <v>527</v>
      </c>
      <c r="C6864">
        <v>98</v>
      </c>
      <c r="D6864" t="s">
        <v>721</v>
      </c>
      <c r="E6864">
        <v>943</v>
      </c>
      <c r="F6864" s="48" t="str">
        <f t="shared" si="107"/>
        <v>Tỉnh Nghệ AnHuyện Kỳ SơnXã Keng Đu</v>
      </c>
      <c r="G6864" t="s">
        <v>5847</v>
      </c>
      <c r="H6864">
        <v>5490</v>
      </c>
    </row>
    <row r="6865" spans="1:8">
      <c r="A6865">
        <v>3274</v>
      </c>
      <c r="B6865" t="s">
        <v>527</v>
      </c>
      <c r="C6865">
        <v>98</v>
      </c>
      <c r="D6865" t="s">
        <v>721</v>
      </c>
      <c r="E6865">
        <v>943</v>
      </c>
      <c r="F6865" s="48" t="str">
        <f t="shared" si="107"/>
        <v>Tỉnh Nghệ AnHuyện Kỳ SơnXã Huồi Tụ</v>
      </c>
      <c r="G6865" t="s">
        <v>5848</v>
      </c>
      <c r="H6865">
        <v>5491</v>
      </c>
    </row>
    <row r="6866" spans="1:8">
      <c r="A6866">
        <v>3275</v>
      </c>
      <c r="B6866" t="s">
        <v>527</v>
      </c>
      <c r="C6866">
        <v>98</v>
      </c>
      <c r="D6866" t="s">
        <v>721</v>
      </c>
      <c r="E6866">
        <v>943</v>
      </c>
      <c r="F6866" s="48" t="str">
        <f t="shared" si="107"/>
        <v>Tỉnh Nghệ AnHuyện Kỳ SơnThị trấn Mường Xén</v>
      </c>
      <c r="G6866" t="s">
        <v>5849</v>
      </c>
      <c r="H6866">
        <v>5492</v>
      </c>
    </row>
    <row r="6867" spans="1:8">
      <c r="A6867">
        <v>3276</v>
      </c>
      <c r="B6867" t="s">
        <v>527</v>
      </c>
      <c r="C6867">
        <v>98</v>
      </c>
      <c r="D6867" t="s">
        <v>721</v>
      </c>
      <c r="E6867">
        <v>943</v>
      </c>
      <c r="F6867" s="48" t="str">
        <f t="shared" si="107"/>
        <v>Tỉnh Nghệ AnHuyện Kỳ SơnXã Mỹ Lý</v>
      </c>
      <c r="G6867" t="s">
        <v>5850</v>
      </c>
      <c r="H6867">
        <v>5493</v>
      </c>
    </row>
    <row r="6868" spans="1:8">
      <c r="A6868">
        <v>3277</v>
      </c>
      <c r="B6868" t="s">
        <v>527</v>
      </c>
      <c r="C6868">
        <v>98</v>
      </c>
      <c r="D6868" t="s">
        <v>721</v>
      </c>
      <c r="E6868">
        <v>943</v>
      </c>
      <c r="F6868" s="48" t="str">
        <f t="shared" si="107"/>
        <v>Tỉnh Nghệ AnHuyện Kỳ SơnXã Nậm Cắn</v>
      </c>
      <c r="G6868" t="s">
        <v>5851</v>
      </c>
      <c r="H6868">
        <v>5494</v>
      </c>
    </row>
    <row r="6869" spans="1:8">
      <c r="A6869">
        <v>3278</v>
      </c>
      <c r="B6869" t="s">
        <v>527</v>
      </c>
      <c r="C6869">
        <v>98</v>
      </c>
      <c r="D6869" t="s">
        <v>721</v>
      </c>
      <c r="E6869">
        <v>943</v>
      </c>
      <c r="F6869" s="48" t="str">
        <f t="shared" si="107"/>
        <v>Tỉnh Nghệ AnHuyện Kỳ SơnXã Na Ngoi</v>
      </c>
      <c r="G6869" t="s">
        <v>5852</v>
      </c>
      <c r="H6869">
        <v>5495</v>
      </c>
    </row>
    <row r="6870" spans="1:8">
      <c r="A6870">
        <v>3279</v>
      </c>
      <c r="B6870" t="s">
        <v>527</v>
      </c>
      <c r="C6870">
        <v>98</v>
      </c>
      <c r="D6870" t="s">
        <v>721</v>
      </c>
      <c r="E6870">
        <v>943</v>
      </c>
      <c r="F6870" s="48" t="str">
        <f t="shared" si="107"/>
        <v>Tỉnh Nghệ AnHuyện Kỳ SơnXã Mường Lống</v>
      </c>
      <c r="G6870" t="s">
        <v>5853</v>
      </c>
      <c r="H6870">
        <v>5496</v>
      </c>
    </row>
    <row r="6871" spans="1:8">
      <c r="A6871">
        <v>3280</v>
      </c>
      <c r="B6871" t="s">
        <v>527</v>
      </c>
      <c r="C6871">
        <v>98</v>
      </c>
      <c r="D6871" t="s">
        <v>721</v>
      </c>
      <c r="E6871">
        <v>943</v>
      </c>
      <c r="F6871" s="48" t="str">
        <f t="shared" si="107"/>
        <v>Tỉnh Nghệ AnHuyện Kỳ SơnXã Nậm Càn</v>
      </c>
      <c r="G6871" t="s">
        <v>5854</v>
      </c>
      <c r="H6871">
        <v>5497</v>
      </c>
    </row>
    <row r="6872" spans="1:8">
      <c r="A6872">
        <v>3281</v>
      </c>
      <c r="B6872" t="s">
        <v>527</v>
      </c>
      <c r="C6872">
        <v>98</v>
      </c>
      <c r="D6872" t="s">
        <v>721</v>
      </c>
      <c r="E6872">
        <v>943</v>
      </c>
      <c r="F6872" s="48" t="str">
        <f t="shared" si="107"/>
        <v>Tỉnh Nghệ AnHuyện Kỳ SơnXã Mường Típ</v>
      </c>
      <c r="G6872" t="s">
        <v>5855</v>
      </c>
      <c r="H6872">
        <v>5498</v>
      </c>
    </row>
    <row r="6873" spans="1:8">
      <c r="A6873">
        <v>3282</v>
      </c>
      <c r="B6873" t="s">
        <v>527</v>
      </c>
      <c r="C6873">
        <v>98</v>
      </c>
      <c r="D6873" t="s">
        <v>721</v>
      </c>
      <c r="E6873">
        <v>943</v>
      </c>
      <c r="F6873" s="48" t="str">
        <f t="shared" si="107"/>
        <v>Tỉnh Nghệ AnHuyện Kỳ SơnXã Na Loi</v>
      </c>
      <c r="G6873" t="s">
        <v>5856</v>
      </c>
      <c r="H6873">
        <v>5499</v>
      </c>
    </row>
    <row r="6874" spans="1:8">
      <c r="A6874">
        <v>3283</v>
      </c>
      <c r="B6874" t="s">
        <v>527</v>
      </c>
      <c r="C6874">
        <v>98</v>
      </c>
      <c r="D6874" t="s">
        <v>721</v>
      </c>
      <c r="E6874">
        <v>943</v>
      </c>
      <c r="F6874" s="48" t="str">
        <f t="shared" si="107"/>
        <v>Tỉnh Nghệ AnHuyện Kỳ SơnXã Hữu Lập</v>
      </c>
      <c r="G6874" t="s">
        <v>5857</v>
      </c>
      <c r="H6874">
        <v>5500</v>
      </c>
    </row>
    <row r="6875" spans="1:8">
      <c r="A6875">
        <v>3284</v>
      </c>
      <c r="B6875" t="s">
        <v>527</v>
      </c>
      <c r="C6875">
        <v>98</v>
      </c>
      <c r="D6875" t="s">
        <v>721</v>
      </c>
      <c r="E6875">
        <v>943</v>
      </c>
      <c r="F6875" s="48" t="str">
        <f t="shared" si="107"/>
        <v>Tỉnh Nghệ AnHuyện Kỳ SơnXã Tà Cạ</v>
      </c>
      <c r="G6875" t="s">
        <v>5858</v>
      </c>
      <c r="H6875">
        <v>5501</v>
      </c>
    </row>
    <row r="6876" spans="1:8">
      <c r="A6876">
        <v>3285</v>
      </c>
      <c r="B6876" t="s">
        <v>527</v>
      </c>
      <c r="C6876">
        <v>98</v>
      </c>
      <c r="D6876" t="s">
        <v>721</v>
      </c>
      <c r="E6876">
        <v>943</v>
      </c>
      <c r="F6876" s="48" t="str">
        <f t="shared" si="107"/>
        <v>Tỉnh Nghệ AnHuyện Kỳ SơnXã Hữu Kiệm</v>
      </c>
      <c r="G6876" t="s">
        <v>5859</v>
      </c>
      <c r="H6876">
        <v>5502</v>
      </c>
    </row>
    <row r="6877" spans="1:8">
      <c r="A6877">
        <v>3286</v>
      </c>
      <c r="B6877" t="s">
        <v>527</v>
      </c>
      <c r="C6877">
        <v>98</v>
      </c>
      <c r="D6877" t="s">
        <v>721</v>
      </c>
      <c r="E6877">
        <v>943</v>
      </c>
      <c r="F6877" s="48" t="str">
        <f t="shared" si="107"/>
        <v>Tỉnh Nghệ AnHuyện Kỳ SơnXã Mường ải</v>
      </c>
      <c r="G6877" t="s">
        <v>5860</v>
      </c>
      <c r="H6877">
        <v>5503</v>
      </c>
    </row>
    <row r="6878" spans="1:8">
      <c r="A6878">
        <v>3287</v>
      </c>
      <c r="B6878" t="s">
        <v>527</v>
      </c>
      <c r="C6878">
        <v>98</v>
      </c>
      <c r="D6878" t="s">
        <v>906</v>
      </c>
      <c r="E6878">
        <v>946</v>
      </c>
      <c r="F6878" s="48" t="str">
        <f t="shared" si="107"/>
        <v>Tỉnh Nghệ AnHuyện Quỳ HợpThị trấn Quỳ Hợp</v>
      </c>
      <c r="G6878" t="s">
        <v>5861</v>
      </c>
      <c r="H6878">
        <v>5504</v>
      </c>
    </row>
    <row r="6879" spans="1:8">
      <c r="A6879">
        <v>3288</v>
      </c>
      <c r="B6879" t="s">
        <v>527</v>
      </c>
      <c r="C6879">
        <v>98</v>
      </c>
      <c r="D6879" t="s">
        <v>906</v>
      </c>
      <c r="E6879">
        <v>946</v>
      </c>
      <c r="F6879" s="48" t="str">
        <f t="shared" si="107"/>
        <v>Tỉnh Nghệ AnHuyện Quỳ HợpXã Châu Lộc</v>
      </c>
      <c r="G6879" t="s">
        <v>5236</v>
      </c>
      <c r="H6879">
        <v>5505</v>
      </c>
    </row>
    <row r="6880" spans="1:8">
      <c r="A6880">
        <v>3289</v>
      </c>
      <c r="B6880" t="s">
        <v>527</v>
      </c>
      <c r="C6880">
        <v>98</v>
      </c>
      <c r="D6880" t="s">
        <v>906</v>
      </c>
      <c r="E6880">
        <v>946</v>
      </c>
      <c r="F6880" s="48" t="str">
        <f t="shared" si="107"/>
        <v>Tỉnh Nghệ AnHuyện Quỳ HợpXã Liên Hợp</v>
      </c>
      <c r="G6880" t="s">
        <v>5862</v>
      </c>
      <c r="H6880">
        <v>5506</v>
      </c>
    </row>
    <row r="6881" spans="1:8">
      <c r="A6881">
        <v>3290</v>
      </c>
      <c r="B6881" t="s">
        <v>527</v>
      </c>
      <c r="C6881">
        <v>98</v>
      </c>
      <c r="D6881" t="s">
        <v>906</v>
      </c>
      <c r="E6881">
        <v>946</v>
      </c>
      <c r="F6881" s="48" t="str">
        <f t="shared" si="107"/>
        <v>Tỉnh Nghệ AnHuyện Quỳ HợpXã Minh Hợp</v>
      </c>
      <c r="G6881" t="s">
        <v>5863</v>
      </c>
      <c r="H6881">
        <v>5507</v>
      </c>
    </row>
    <row r="6882" spans="1:8">
      <c r="A6882">
        <v>3291</v>
      </c>
      <c r="B6882" t="s">
        <v>527</v>
      </c>
      <c r="C6882">
        <v>98</v>
      </c>
      <c r="D6882" t="s">
        <v>906</v>
      </c>
      <c r="E6882">
        <v>946</v>
      </c>
      <c r="F6882" s="48" t="str">
        <f t="shared" si="107"/>
        <v>Tỉnh Nghệ AnHuyện Quỳ HợpXã Văn Lợi</v>
      </c>
      <c r="G6882" t="s">
        <v>5864</v>
      </c>
      <c r="H6882">
        <v>5508</v>
      </c>
    </row>
    <row r="6883" spans="1:8">
      <c r="A6883">
        <v>3292</v>
      </c>
      <c r="B6883" t="s">
        <v>527</v>
      </c>
      <c r="C6883">
        <v>98</v>
      </c>
      <c r="D6883" t="s">
        <v>906</v>
      </c>
      <c r="E6883">
        <v>946</v>
      </c>
      <c r="F6883" s="48" t="str">
        <f t="shared" si="107"/>
        <v>Tỉnh Nghệ AnHuyện Quỳ HợpXã Nghĩa Xuân</v>
      </c>
      <c r="G6883" t="s">
        <v>5865</v>
      </c>
      <c r="H6883">
        <v>5509</v>
      </c>
    </row>
    <row r="6884" spans="1:8">
      <c r="A6884">
        <v>3293</v>
      </c>
      <c r="B6884" t="s">
        <v>527</v>
      </c>
      <c r="C6884">
        <v>98</v>
      </c>
      <c r="D6884" t="s">
        <v>906</v>
      </c>
      <c r="E6884">
        <v>946</v>
      </c>
      <c r="F6884" s="48" t="str">
        <f t="shared" si="107"/>
        <v>Tỉnh Nghệ AnHuyện Quỳ HợpXã Châu Hồng</v>
      </c>
      <c r="G6884" t="s">
        <v>5866</v>
      </c>
      <c r="H6884">
        <v>5510</v>
      </c>
    </row>
    <row r="6885" spans="1:8">
      <c r="A6885">
        <v>3294</v>
      </c>
      <c r="B6885" t="s">
        <v>527</v>
      </c>
      <c r="C6885">
        <v>98</v>
      </c>
      <c r="D6885" t="s">
        <v>906</v>
      </c>
      <c r="E6885">
        <v>946</v>
      </c>
      <c r="F6885" s="48" t="str">
        <f t="shared" si="107"/>
        <v>Tỉnh Nghệ AnHuyện Quỳ HợpXã Yên Hợp</v>
      </c>
      <c r="G6885" t="s">
        <v>4135</v>
      </c>
      <c r="H6885">
        <v>5511</v>
      </c>
    </row>
    <row r="6886" spans="1:8">
      <c r="A6886">
        <v>3295</v>
      </c>
      <c r="B6886" t="s">
        <v>527</v>
      </c>
      <c r="C6886">
        <v>98</v>
      </c>
      <c r="D6886" t="s">
        <v>906</v>
      </c>
      <c r="E6886">
        <v>946</v>
      </c>
      <c r="F6886" s="48" t="str">
        <f t="shared" si="107"/>
        <v>Tỉnh Nghệ AnHuyện Quỳ HợpXã Đồng Hợp</v>
      </c>
      <c r="G6886" t="s">
        <v>5867</v>
      </c>
      <c r="H6886">
        <v>5512</v>
      </c>
    </row>
    <row r="6887" spans="1:8">
      <c r="A6887">
        <v>3296</v>
      </c>
      <c r="B6887" t="s">
        <v>527</v>
      </c>
      <c r="C6887">
        <v>98</v>
      </c>
      <c r="D6887" t="s">
        <v>906</v>
      </c>
      <c r="E6887">
        <v>946</v>
      </c>
      <c r="F6887" s="48" t="str">
        <f t="shared" si="107"/>
        <v>Tỉnh Nghệ AnHuyện Quỳ HợpXã Châu Thành</v>
      </c>
      <c r="G6887" t="s">
        <v>5868</v>
      </c>
      <c r="H6887">
        <v>5513</v>
      </c>
    </row>
    <row r="6888" spans="1:8">
      <c r="A6888">
        <v>3297</v>
      </c>
      <c r="B6888" t="s">
        <v>527</v>
      </c>
      <c r="C6888">
        <v>98</v>
      </c>
      <c r="D6888" t="s">
        <v>906</v>
      </c>
      <c r="E6888">
        <v>946</v>
      </c>
      <c r="F6888" s="48" t="str">
        <f t="shared" si="107"/>
        <v>Tỉnh Nghệ AnHuyện Quỳ HợpXã Tam Hợp</v>
      </c>
      <c r="G6888" t="s">
        <v>2903</v>
      </c>
      <c r="H6888">
        <v>5514</v>
      </c>
    </row>
    <row r="6889" spans="1:8">
      <c r="A6889">
        <v>3298</v>
      </c>
      <c r="B6889" t="s">
        <v>527</v>
      </c>
      <c r="C6889">
        <v>98</v>
      </c>
      <c r="D6889" t="s">
        <v>906</v>
      </c>
      <c r="E6889">
        <v>946</v>
      </c>
      <c r="F6889" s="48" t="str">
        <f t="shared" si="107"/>
        <v>Tỉnh Nghệ AnHuyện Quỳ HợpXã Châu Cường</v>
      </c>
      <c r="G6889" t="s">
        <v>5869</v>
      </c>
      <c r="H6889">
        <v>5515</v>
      </c>
    </row>
    <row r="6890" spans="1:8">
      <c r="A6890">
        <v>3299</v>
      </c>
      <c r="B6890" t="s">
        <v>527</v>
      </c>
      <c r="C6890">
        <v>98</v>
      </c>
      <c r="D6890" t="s">
        <v>906</v>
      </c>
      <c r="E6890">
        <v>946</v>
      </c>
      <c r="F6890" s="48" t="str">
        <f t="shared" si="107"/>
        <v>Tỉnh Nghệ AnHuyện Quỳ HợpXã Châu Quang</v>
      </c>
      <c r="G6890" t="s">
        <v>5870</v>
      </c>
      <c r="H6890">
        <v>5516</v>
      </c>
    </row>
    <row r="6891" spans="1:8">
      <c r="A6891">
        <v>3300</v>
      </c>
      <c r="B6891" t="s">
        <v>527</v>
      </c>
      <c r="C6891">
        <v>98</v>
      </c>
      <c r="D6891" t="s">
        <v>906</v>
      </c>
      <c r="E6891">
        <v>946</v>
      </c>
      <c r="F6891" s="48" t="str">
        <f t="shared" si="107"/>
        <v>Tỉnh Nghệ AnHuyện Quỳ HợpXã Châu Đình</v>
      </c>
      <c r="G6891" t="s">
        <v>5871</v>
      </c>
      <c r="H6891">
        <v>5517</v>
      </c>
    </row>
    <row r="6892" spans="1:8">
      <c r="A6892">
        <v>3301</v>
      </c>
      <c r="B6892" t="s">
        <v>527</v>
      </c>
      <c r="C6892">
        <v>98</v>
      </c>
      <c r="D6892" t="s">
        <v>906</v>
      </c>
      <c r="E6892">
        <v>946</v>
      </c>
      <c r="F6892" s="48" t="str">
        <f t="shared" si="107"/>
        <v>Tỉnh Nghệ AnHuyện Quỳ HợpXã Châu Tiến</v>
      </c>
      <c r="G6892" t="s">
        <v>5707</v>
      </c>
      <c r="H6892">
        <v>5518</v>
      </c>
    </row>
    <row r="6893" spans="1:8">
      <c r="A6893">
        <v>3302</v>
      </c>
      <c r="B6893" t="s">
        <v>527</v>
      </c>
      <c r="C6893">
        <v>98</v>
      </c>
      <c r="D6893" t="s">
        <v>906</v>
      </c>
      <c r="E6893">
        <v>946</v>
      </c>
      <c r="F6893" s="48" t="str">
        <f t="shared" si="107"/>
        <v>Tỉnh Nghệ AnHuyện Quỳ HợpXã Châu Thái</v>
      </c>
      <c r="G6893" t="s">
        <v>5872</v>
      </c>
      <c r="H6893">
        <v>5519</v>
      </c>
    </row>
    <row r="6894" spans="1:8">
      <c r="A6894">
        <v>3303</v>
      </c>
      <c r="B6894" t="s">
        <v>527</v>
      </c>
      <c r="C6894">
        <v>98</v>
      </c>
      <c r="D6894" t="s">
        <v>906</v>
      </c>
      <c r="E6894">
        <v>946</v>
      </c>
      <c r="F6894" s="48" t="str">
        <f t="shared" si="107"/>
        <v>Tỉnh Nghệ AnHuyện Quỳ HợpXã Bắc Sơn</v>
      </c>
      <c r="G6894" t="s">
        <v>1874</v>
      </c>
      <c r="H6894">
        <v>5520</v>
      </c>
    </row>
    <row r="6895" spans="1:8">
      <c r="A6895">
        <v>3304</v>
      </c>
      <c r="B6895" t="s">
        <v>527</v>
      </c>
      <c r="C6895">
        <v>98</v>
      </c>
      <c r="D6895" t="s">
        <v>906</v>
      </c>
      <c r="E6895">
        <v>946</v>
      </c>
      <c r="F6895" s="48" t="str">
        <f t="shared" si="107"/>
        <v>Tỉnh Nghệ AnHuyện Quỳ HợpXã Thọ Hợp</v>
      </c>
      <c r="G6895" t="s">
        <v>5873</v>
      </c>
      <c r="H6895">
        <v>5521</v>
      </c>
    </row>
    <row r="6896" spans="1:8">
      <c r="A6896">
        <v>3305</v>
      </c>
      <c r="B6896" t="s">
        <v>527</v>
      </c>
      <c r="C6896">
        <v>98</v>
      </c>
      <c r="D6896" t="s">
        <v>906</v>
      </c>
      <c r="E6896">
        <v>946</v>
      </c>
      <c r="F6896" s="48" t="str">
        <f t="shared" si="107"/>
        <v>Tỉnh Nghệ AnHuyện Quỳ HợpXã Nam Sơn</v>
      </c>
      <c r="G6896" t="s">
        <v>1306</v>
      </c>
      <c r="H6896">
        <v>5522</v>
      </c>
    </row>
    <row r="6897" spans="1:8">
      <c r="A6897">
        <v>3306</v>
      </c>
      <c r="B6897" t="s">
        <v>527</v>
      </c>
      <c r="C6897">
        <v>98</v>
      </c>
      <c r="D6897" t="s">
        <v>906</v>
      </c>
      <c r="E6897">
        <v>946</v>
      </c>
      <c r="F6897" s="48" t="str">
        <f t="shared" si="107"/>
        <v>Tỉnh Nghệ AnHuyện Quỳ HợpXã Châu Lý</v>
      </c>
      <c r="G6897" t="s">
        <v>5874</v>
      </c>
      <c r="H6897">
        <v>5523</v>
      </c>
    </row>
    <row r="6898" spans="1:8">
      <c r="A6898">
        <v>3307</v>
      </c>
      <c r="B6898" t="s">
        <v>527</v>
      </c>
      <c r="C6898">
        <v>98</v>
      </c>
      <c r="D6898" t="s">
        <v>906</v>
      </c>
      <c r="E6898">
        <v>946</v>
      </c>
      <c r="F6898" s="48" t="str">
        <f t="shared" si="107"/>
        <v>Tỉnh Nghệ AnHuyện Quỳ HợpXã Hạ Sơn</v>
      </c>
      <c r="G6898" t="s">
        <v>5875</v>
      </c>
      <c r="H6898">
        <v>5524</v>
      </c>
    </row>
    <row r="6899" spans="1:8">
      <c r="A6899">
        <v>3633</v>
      </c>
      <c r="B6899" t="s">
        <v>527</v>
      </c>
      <c r="C6899">
        <v>98</v>
      </c>
      <c r="D6899" t="s">
        <v>908</v>
      </c>
      <c r="E6899">
        <v>948</v>
      </c>
      <c r="F6899" s="48" t="str">
        <f t="shared" si="107"/>
        <v>Tỉnh Nghệ AnHuyện Con CuôngXã Bình Chuẩn</v>
      </c>
      <c r="G6899" t="s">
        <v>6086</v>
      </c>
      <c r="H6899">
        <v>5850</v>
      </c>
    </row>
    <row r="6900" spans="1:8">
      <c r="A6900">
        <v>3634</v>
      </c>
      <c r="B6900" t="s">
        <v>527</v>
      </c>
      <c r="C6900">
        <v>98</v>
      </c>
      <c r="D6900" t="s">
        <v>908</v>
      </c>
      <c r="E6900">
        <v>948</v>
      </c>
      <c r="F6900" s="48" t="str">
        <f t="shared" si="107"/>
        <v>Tỉnh Nghệ AnHuyện Con CuôngXã Bồng Khê</v>
      </c>
      <c r="G6900" t="s">
        <v>6087</v>
      </c>
      <c r="H6900">
        <v>5851</v>
      </c>
    </row>
    <row r="6901" spans="1:8">
      <c r="A6901">
        <v>3635</v>
      </c>
      <c r="B6901" t="s">
        <v>527</v>
      </c>
      <c r="C6901">
        <v>98</v>
      </c>
      <c r="D6901" t="s">
        <v>908</v>
      </c>
      <c r="E6901">
        <v>948</v>
      </c>
      <c r="F6901" s="48" t="str">
        <f t="shared" si="107"/>
        <v>Tỉnh Nghệ AnHuyện Con CuôngXã Cam Lâm</v>
      </c>
      <c r="G6901" t="s">
        <v>6088</v>
      </c>
      <c r="H6901">
        <v>5852</v>
      </c>
    </row>
    <row r="6902" spans="1:8">
      <c r="A6902">
        <v>3636</v>
      </c>
      <c r="B6902" t="s">
        <v>527</v>
      </c>
      <c r="C6902">
        <v>98</v>
      </c>
      <c r="D6902" t="s">
        <v>908</v>
      </c>
      <c r="E6902">
        <v>948</v>
      </c>
      <c r="F6902" s="48" t="str">
        <f t="shared" si="107"/>
        <v>Tỉnh Nghệ AnHuyện Con CuôngXã Thạch Ngàn</v>
      </c>
      <c r="G6902" t="s">
        <v>6089</v>
      </c>
      <c r="H6902">
        <v>5853</v>
      </c>
    </row>
    <row r="6903" spans="1:8">
      <c r="A6903">
        <v>3637</v>
      </c>
      <c r="B6903" t="s">
        <v>527</v>
      </c>
      <c r="C6903">
        <v>98</v>
      </c>
      <c r="D6903" t="s">
        <v>908</v>
      </c>
      <c r="E6903">
        <v>948</v>
      </c>
      <c r="F6903" s="48" t="str">
        <f t="shared" si="107"/>
        <v>Tỉnh Nghệ AnHuyện Con CuôngXã Đôn Phục</v>
      </c>
      <c r="G6903" t="s">
        <v>6090</v>
      </c>
      <c r="H6903">
        <v>5854</v>
      </c>
    </row>
    <row r="6904" spans="1:8">
      <c r="A6904">
        <v>3638</v>
      </c>
      <c r="B6904" t="s">
        <v>527</v>
      </c>
      <c r="C6904">
        <v>98</v>
      </c>
      <c r="D6904" t="s">
        <v>908</v>
      </c>
      <c r="E6904">
        <v>948</v>
      </c>
      <c r="F6904" s="48" t="str">
        <f t="shared" si="107"/>
        <v>Tỉnh Nghệ AnHuyện Con CuôngXã Mậu Đức</v>
      </c>
      <c r="G6904" t="s">
        <v>6091</v>
      </c>
      <c r="H6904">
        <v>5855</v>
      </c>
    </row>
    <row r="6905" spans="1:8">
      <c r="A6905">
        <v>3639</v>
      </c>
      <c r="B6905" t="s">
        <v>527</v>
      </c>
      <c r="C6905">
        <v>98</v>
      </c>
      <c r="D6905" t="s">
        <v>908</v>
      </c>
      <c r="E6905">
        <v>948</v>
      </c>
      <c r="F6905" s="48" t="str">
        <f t="shared" si="107"/>
        <v>Tỉnh Nghệ AnHuyện Con CuôngXã Môn Sơn</v>
      </c>
      <c r="G6905" t="s">
        <v>6092</v>
      </c>
      <c r="H6905">
        <v>5856</v>
      </c>
    </row>
    <row r="6906" spans="1:8">
      <c r="A6906">
        <v>3640</v>
      </c>
      <c r="B6906" t="s">
        <v>527</v>
      </c>
      <c r="C6906">
        <v>98</v>
      </c>
      <c r="D6906" t="s">
        <v>908</v>
      </c>
      <c r="E6906">
        <v>948</v>
      </c>
      <c r="F6906" s="48" t="str">
        <f t="shared" si="107"/>
        <v>Tỉnh Nghệ AnHuyện Con CuôngXã Chi Khê</v>
      </c>
      <c r="G6906" t="s">
        <v>6093</v>
      </c>
      <c r="H6906">
        <v>5857</v>
      </c>
    </row>
    <row r="6907" spans="1:8">
      <c r="A6907">
        <v>3641</v>
      </c>
      <c r="B6907" t="s">
        <v>527</v>
      </c>
      <c r="C6907">
        <v>98</v>
      </c>
      <c r="D6907" t="s">
        <v>908</v>
      </c>
      <c r="E6907">
        <v>948</v>
      </c>
      <c r="F6907" s="48" t="str">
        <f t="shared" si="107"/>
        <v>Tỉnh Nghệ AnHuyện Con CuôngXã Yên Khê</v>
      </c>
      <c r="G6907" t="s">
        <v>6094</v>
      </c>
      <c r="H6907">
        <v>5858</v>
      </c>
    </row>
    <row r="6908" spans="1:8">
      <c r="A6908">
        <v>3642</v>
      </c>
      <c r="B6908" t="s">
        <v>527</v>
      </c>
      <c r="C6908">
        <v>98</v>
      </c>
      <c r="D6908" t="s">
        <v>908</v>
      </c>
      <c r="E6908">
        <v>948</v>
      </c>
      <c r="F6908" s="48" t="str">
        <f t="shared" si="107"/>
        <v>Tỉnh Nghệ AnHuyện Con CuôngXã Châu Khê</v>
      </c>
      <c r="G6908" t="s">
        <v>6095</v>
      </c>
      <c r="H6908">
        <v>5859</v>
      </c>
    </row>
    <row r="6909" spans="1:8">
      <c r="A6909">
        <v>3643</v>
      </c>
      <c r="B6909" t="s">
        <v>527</v>
      </c>
      <c r="C6909">
        <v>98</v>
      </c>
      <c r="D6909" t="s">
        <v>908</v>
      </c>
      <c r="E6909">
        <v>948</v>
      </c>
      <c r="F6909" s="48" t="str">
        <f t="shared" si="107"/>
        <v>Tỉnh Nghệ AnHuyện Con CuôngThị trấn Con Cuông</v>
      </c>
      <c r="G6909" t="s">
        <v>6096</v>
      </c>
      <c r="H6909">
        <v>5860</v>
      </c>
    </row>
    <row r="6910" spans="1:8">
      <c r="A6910">
        <v>3644</v>
      </c>
      <c r="B6910" t="s">
        <v>527</v>
      </c>
      <c r="C6910">
        <v>98</v>
      </c>
      <c r="D6910" t="s">
        <v>908</v>
      </c>
      <c r="E6910">
        <v>948</v>
      </c>
      <c r="F6910" s="48" t="str">
        <f t="shared" si="107"/>
        <v>Tỉnh Nghệ AnHuyện Con CuôngXã Lạng Khê</v>
      </c>
      <c r="G6910" t="s">
        <v>6097</v>
      </c>
      <c r="H6910">
        <v>5861</v>
      </c>
    </row>
    <row r="6911" spans="1:8">
      <c r="A6911">
        <v>3645</v>
      </c>
      <c r="B6911" t="s">
        <v>527</v>
      </c>
      <c r="C6911">
        <v>98</v>
      </c>
      <c r="D6911" t="s">
        <v>908</v>
      </c>
      <c r="E6911">
        <v>948</v>
      </c>
      <c r="F6911" s="48" t="str">
        <f t="shared" si="107"/>
        <v>Tỉnh Nghệ AnHuyện Con CuôngXã Lục Dạ</v>
      </c>
      <c r="G6911" t="s">
        <v>6098</v>
      </c>
      <c r="H6911">
        <v>5862</v>
      </c>
    </row>
    <row r="6912" spans="1:8">
      <c r="A6912">
        <v>3646</v>
      </c>
      <c r="B6912" t="s">
        <v>527</v>
      </c>
      <c r="C6912">
        <v>98</v>
      </c>
      <c r="D6912" t="s">
        <v>904</v>
      </c>
      <c r="E6912">
        <v>944</v>
      </c>
      <c r="F6912" s="48" t="str">
        <f t="shared" si="107"/>
        <v>Tỉnh Nghệ AnHuyện Tương DươngXã Hữu Dương</v>
      </c>
      <c r="G6912" t="s">
        <v>6099</v>
      </c>
      <c r="H6912">
        <v>5863</v>
      </c>
    </row>
    <row r="6913" spans="1:8">
      <c r="A6913">
        <v>3647</v>
      </c>
      <c r="B6913" t="s">
        <v>527</v>
      </c>
      <c r="C6913">
        <v>98</v>
      </c>
      <c r="D6913" t="s">
        <v>904</v>
      </c>
      <c r="E6913">
        <v>944</v>
      </c>
      <c r="F6913" s="48" t="str">
        <f t="shared" si="107"/>
        <v>Tỉnh Nghệ AnHuyện Tương DươngXã Lượng Minh</v>
      </c>
      <c r="G6913" t="s">
        <v>6100</v>
      </c>
      <c r="H6913">
        <v>5864</v>
      </c>
    </row>
    <row r="6914" spans="1:8">
      <c r="A6914">
        <v>3648</v>
      </c>
      <c r="B6914" t="s">
        <v>527</v>
      </c>
      <c r="C6914">
        <v>98</v>
      </c>
      <c r="D6914" t="s">
        <v>904</v>
      </c>
      <c r="E6914">
        <v>944</v>
      </c>
      <c r="F6914" s="48" t="str">
        <f t="shared" ref="F6914:F6977" si="108">B6914&amp;D6914&amp;G6914</f>
        <v>Tỉnh Nghệ AnHuyện Tương DươngXã Kim Tiến</v>
      </c>
      <c r="G6914" t="s">
        <v>2801</v>
      </c>
      <c r="H6914">
        <v>5865</v>
      </c>
    </row>
    <row r="6915" spans="1:8">
      <c r="A6915">
        <v>3649</v>
      </c>
      <c r="B6915" t="s">
        <v>527</v>
      </c>
      <c r="C6915">
        <v>98</v>
      </c>
      <c r="D6915" t="s">
        <v>904</v>
      </c>
      <c r="E6915">
        <v>944</v>
      </c>
      <c r="F6915" s="48" t="str">
        <f t="shared" si="108"/>
        <v>Tỉnh Nghệ AnHuyện Tương DươngXã Mai Sơn</v>
      </c>
      <c r="G6915" t="s">
        <v>4184</v>
      </c>
      <c r="H6915">
        <v>5866</v>
      </c>
    </row>
    <row r="6916" spans="1:8">
      <c r="A6916">
        <v>3650</v>
      </c>
      <c r="B6916" t="s">
        <v>527</v>
      </c>
      <c r="C6916">
        <v>98</v>
      </c>
      <c r="D6916" t="s">
        <v>904</v>
      </c>
      <c r="E6916">
        <v>944</v>
      </c>
      <c r="F6916" s="48" t="str">
        <f t="shared" si="108"/>
        <v>Tỉnh Nghệ AnHuyện Tương DươngXã Yên Tĩnh</v>
      </c>
      <c r="G6916" t="s">
        <v>6101</v>
      </c>
      <c r="H6916">
        <v>5867</v>
      </c>
    </row>
    <row r="6917" spans="1:8">
      <c r="A6917">
        <v>3651</v>
      </c>
      <c r="B6917" t="s">
        <v>527</v>
      </c>
      <c r="C6917">
        <v>98</v>
      </c>
      <c r="D6917" t="s">
        <v>904</v>
      </c>
      <c r="E6917">
        <v>944</v>
      </c>
      <c r="F6917" s="48" t="str">
        <f t="shared" si="108"/>
        <v>Tỉnh Nghệ AnHuyện Tương DươngXã Kim Đa</v>
      </c>
      <c r="G6917" t="s">
        <v>6102</v>
      </c>
      <c r="H6917">
        <v>5868</v>
      </c>
    </row>
    <row r="6918" spans="1:8">
      <c r="A6918">
        <v>3652</v>
      </c>
      <c r="B6918" t="s">
        <v>527</v>
      </c>
      <c r="C6918">
        <v>98</v>
      </c>
      <c r="D6918" t="s">
        <v>904</v>
      </c>
      <c r="E6918">
        <v>944</v>
      </c>
      <c r="F6918" s="48" t="str">
        <f t="shared" si="108"/>
        <v>Tỉnh Nghệ AnHuyện Tương DươngXã Xá Lượng</v>
      </c>
      <c r="G6918" t="s">
        <v>6103</v>
      </c>
      <c r="H6918">
        <v>5869</v>
      </c>
    </row>
    <row r="6919" spans="1:8">
      <c r="A6919">
        <v>3653</v>
      </c>
      <c r="B6919" t="s">
        <v>527</v>
      </c>
      <c r="C6919">
        <v>98</v>
      </c>
      <c r="D6919" t="s">
        <v>904</v>
      </c>
      <c r="E6919">
        <v>944</v>
      </c>
      <c r="F6919" s="48" t="str">
        <f t="shared" si="108"/>
        <v>Tỉnh Nghệ AnHuyện Tương DươngXã Tam Quang</v>
      </c>
      <c r="G6919" t="s">
        <v>4914</v>
      </c>
      <c r="H6919">
        <v>5870</v>
      </c>
    </row>
    <row r="6920" spans="1:8">
      <c r="A6920">
        <v>3654</v>
      </c>
      <c r="B6920" t="s">
        <v>527</v>
      </c>
      <c r="C6920">
        <v>98</v>
      </c>
      <c r="D6920" t="s">
        <v>904</v>
      </c>
      <c r="E6920">
        <v>944</v>
      </c>
      <c r="F6920" s="48" t="str">
        <f t="shared" si="108"/>
        <v>Tỉnh Nghệ AnHuyện Tương DươngXã Lưu Kiền</v>
      </c>
      <c r="G6920" t="s">
        <v>6104</v>
      </c>
      <c r="H6920">
        <v>5871</v>
      </c>
    </row>
    <row r="6921" spans="1:8">
      <c r="A6921">
        <v>3655</v>
      </c>
      <c r="B6921" t="s">
        <v>527</v>
      </c>
      <c r="C6921">
        <v>98</v>
      </c>
      <c r="D6921" t="s">
        <v>904</v>
      </c>
      <c r="E6921">
        <v>944</v>
      </c>
      <c r="F6921" s="48" t="str">
        <f t="shared" si="108"/>
        <v>Tỉnh Nghệ AnHuyện Tương DươngXã Yên Na</v>
      </c>
      <c r="G6921" t="s">
        <v>6105</v>
      </c>
      <c r="H6921">
        <v>5872</v>
      </c>
    </row>
    <row r="6922" spans="1:8">
      <c r="A6922">
        <v>3656</v>
      </c>
      <c r="B6922" t="s">
        <v>527</v>
      </c>
      <c r="C6922">
        <v>98</v>
      </c>
      <c r="D6922" t="s">
        <v>904</v>
      </c>
      <c r="E6922">
        <v>944</v>
      </c>
      <c r="F6922" s="48" t="str">
        <f t="shared" si="108"/>
        <v>Tỉnh Nghệ AnHuyện Tương DươngXã Nhôn Mai</v>
      </c>
      <c r="G6922" t="s">
        <v>6106</v>
      </c>
      <c r="H6922">
        <v>5873</v>
      </c>
    </row>
    <row r="6923" spans="1:8">
      <c r="A6923">
        <v>3657</v>
      </c>
      <c r="B6923" t="s">
        <v>527</v>
      </c>
      <c r="C6923">
        <v>98</v>
      </c>
      <c r="D6923" t="s">
        <v>904</v>
      </c>
      <c r="E6923">
        <v>944</v>
      </c>
      <c r="F6923" s="48" t="str">
        <f t="shared" si="108"/>
        <v>Tỉnh Nghệ AnHuyện Tương DươngXã Tam Đình</v>
      </c>
      <c r="G6923" t="s">
        <v>6107</v>
      </c>
      <c r="H6923">
        <v>5874</v>
      </c>
    </row>
    <row r="6924" spans="1:8">
      <c r="A6924">
        <v>3658</v>
      </c>
      <c r="B6924" t="s">
        <v>527</v>
      </c>
      <c r="C6924">
        <v>98</v>
      </c>
      <c r="D6924" t="s">
        <v>904</v>
      </c>
      <c r="E6924">
        <v>944</v>
      </c>
      <c r="F6924" s="48" t="str">
        <f t="shared" si="108"/>
        <v>Tỉnh Nghệ AnHuyện Tương DươngXã Tam Hợp</v>
      </c>
      <c r="G6924" t="s">
        <v>2903</v>
      </c>
      <c r="H6924">
        <v>5875</v>
      </c>
    </row>
    <row r="6925" spans="1:8">
      <c r="A6925">
        <v>3659</v>
      </c>
      <c r="B6925" t="s">
        <v>527</v>
      </c>
      <c r="C6925">
        <v>98</v>
      </c>
      <c r="D6925" t="s">
        <v>904</v>
      </c>
      <c r="E6925">
        <v>944</v>
      </c>
      <c r="F6925" s="48" t="str">
        <f t="shared" si="108"/>
        <v>Tỉnh Nghệ AnHuyện Tương DươngXã Tam Thái</v>
      </c>
      <c r="G6925" t="s">
        <v>6108</v>
      </c>
      <c r="H6925">
        <v>5876</v>
      </c>
    </row>
    <row r="6926" spans="1:8">
      <c r="A6926">
        <v>3660</v>
      </c>
      <c r="B6926" t="s">
        <v>527</v>
      </c>
      <c r="C6926">
        <v>98</v>
      </c>
      <c r="D6926" t="s">
        <v>904</v>
      </c>
      <c r="E6926">
        <v>944</v>
      </c>
      <c r="F6926" s="48" t="str">
        <f t="shared" si="108"/>
        <v>Tỉnh Nghệ AnHuyện Tương DươngXã Luân Mai</v>
      </c>
      <c r="G6926" t="s">
        <v>6109</v>
      </c>
      <c r="H6926">
        <v>5877</v>
      </c>
    </row>
    <row r="6927" spans="1:8">
      <c r="A6927">
        <v>3661</v>
      </c>
      <c r="B6927" t="s">
        <v>527</v>
      </c>
      <c r="C6927">
        <v>98</v>
      </c>
      <c r="D6927" t="s">
        <v>904</v>
      </c>
      <c r="E6927">
        <v>944</v>
      </c>
      <c r="F6927" s="48" t="str">
        <f t="shared" si="108"/>
        <v>Tỉnh Nghệ AnHuyện Tương DươngXã Hữu Khuông</v>
      </c>
      <c r="G6927" t="s">
        <v>6110</v>
      </c>
      <c r="H6927">
        <v>5878</v>
      </c>
    </row>
    <row r="6928" spans="1:8">
      <c r="A6928">
        <v>3662</v>
      </c>
      <c r="B6928" t="s">
        <v>527</v>
      </c>
      <c r="C6928">
        <v>98</v>
      </c>
      <c r="D6928" t="s">
        <v>904</v>
      </c>
      <c r="E6928">
        <v>944</v>
      </c>
      <c r="F6928" s="48" t="str">
        <f t="shared" si="108"/>
        <v>Tỉnh Nghệ AnHuyện Tương DươngXã Nga My</v>
      </c>
      <c r="G6928" t="s">
        <v>6111</v>
      </c>
      <c r="H6928">
        <v>5879</v>
      </c>
    </row>
    <row r="6929" spans="1:8">
      <c r="A6929">
        <v>3663</v>
      </c>
      <c r="B6929" t="s">
        <v>527</v>
      </c>
      <c r="C6929">
        <v>98</v>
      </c>
      <c r="D6929" t="s">
        <v>904</v>
      </c>
      <c r="E6929">
        <v>944</v>
      </c>
      <c r="F6929" s="48" t="str">
        <f t="shared" si="108"/>
        <v>Tỉnh Nghệ AnHuyện Tương DươngThị trấn Hòa Bình</v>
      </c>
      <c r="G6929" t="s">
        <v>6112</v>
      </c>
      <c r="H6929">
        <v>5880</v>
      </c>
    </row>
    <row r="6930" spans="1:8">
      <c r="A6930">
        <v>3664</v>
      </c>
      <c r="B6930" t="s">
        <v>527</v>
      </c>
      <c r="C6930">
        <v>98</v>
      </c>
      <c r="D6930" t="s">
        <v>904</v>
      </c>
      <c r="E6930">
        <v>944</v>
      </c>
      <c r="F6930" s="48" t="str">
        <f t="shared" si="108"/>
        <v>Tỉnh Nghệ AnHuyện Tương DươngXã Xiêng My</v>
      </c>
      <c r="G6930" t="s">
        <v>6113</v>
      </c>
      <c r="H6930">
        <v>5881</v>
      </c>
    </row>
    <row r="6931" spans="1:8">
      <c r="A6931">
        <v>3665</v>
      </c>
      <c r="B6931" t="s">
        <v>527</v>
      </c>
      <c r="C6931">
        <v>98</v>
      </c>
      <c r="D6931" t="s">
        <v>904</v>
      </c>
      <c r="E6931">
        <v>944</v>
      </c>
      <c r="F6931" s="48" t="str">
        <f t="shared" si="108"/>
        <v>Tỉnh Nghệ AnHuyện Tương DươngXã Yên Hòa</v>
      </c>
      <c r="G6931" t="s">
        <v>2688</v>
      </c>
      <c r="H6931">
        <v>5882</v>
      </c>
    </row>
    <row r="6932" spans="1:8">
      <c r="A6932">
        <v>3666</v>
      </c>
      <c r="B6932" t="s">
        <v>527</v>
      </c>
      <c r="C6932">
        <v>98</v>
      </c>
      <c r="D6932" t="s">
        <v>904</v>
      </c>
      <c r="E6932">
        <v>944</v>
      </c>
      <c r="F6932" s="48" t="str">
        <f t="shared" si="108"/>
        <v>Tỉnh Nghệ AnHuyện Tương DươngXã Thạch Giám</v>
      </c>
      <c r="G6932" t="s">
        <v>6114</v>
      </c>
      <c r="H6932">
        <v>5883</v>
      </c>
    </row>
    <row r="6933" spans="1:8">
      <c r="A6933">
        <v>3667</v>
      </c>
      <c r="B6933" t="s">
        <v>527</v>
      </c>
      <c r="C6933">
        <v>98</v>
      </c>
      <c r="D6933" t="s">
        <v>904</v>
      </c>
      <c r="E6933">
        <v>944</v>
      </c>
      <c r="F6933" s="48" t="str">
        <f t="shared" si="108"/>
        <v>Tỉnh Nghệ AnHuyện Tương DươngXã Yên Thắng</v>
      </c>
      <c r="G6933" t="s">
        <v>4171</v>
      </c>
      <c r="H6933">
        <v>5884</v>
      </c>
    </row>
    <row r="6934" spans="1:8">
      <c r="A6934">
        <v>3825</v>
      </c>
      <c r="B6934" t="s">
        <v>527</v>
      </c>
      <c r="C6934">
        <v>98</v>
      </c>
      <c r="D6934" t="s">
        <v>905</v>
      </c>
      <c r="E6934">
        <v>945</v>
      </c>
      <c r="F6934" s="48" t="str">
        <f t="shared" si="108"/>
        <v>Tỉnh Nghệ AnHuyện Nghĩa ĐànXã Nghĩa Lợi</v>
      </c>
      <c r="G6934" t="s">
        <v>5615</v>
      </c>
      <c r="H6934">
        <v>5167</v>
      </c>
    </row>
    <row r="6935" spans="1:8">
      <c r="A6935">
        <v>3826</v>
      </c>
      <c r="B6935" t="s">
        <v>527</v>
      </c>
      <c r="C6935">
        <v>98</v>
      </c>
      <c r="D6935" t="s">
        <v>905</v>
      </c>
      <c r="E6935">
        <v>945</v>
      </c>
      <c r="F6935" s="48" t="str">
        <f t="shared" si="108"/>
        <v>Tỉnh Nghệ AnHuyện Nghĩa ĐànXã Nghĩa Phú</v>
      </c>
      <c r="G6935" t="s">
        <v>4930</v>
      </c>
      <c r="H6935">
        <v>5168</v>
      </c>
    </row>
    <row r="6936" spans="1:8">
      <c r="A6936">
        <v>3827</v>
      </c>
      <c r="B6936" t="s">
        <v>527</v>
      </c>
      <c r="C6936">
        <v>98</v>
      </c>
      <c r="D6936" t="s">
        <v>905</v>
      </c>
      <c r="E6936">
        <v>945</v>
      </c>
      <c r="F6936" s="48" t="str">
        <f t="shared" si="108"/>
        <v>Tỉnh Nghệ AnHuyện Nghĩa ĐànXã Nghĩa Hiếu</v>
      </c>
      <c r="G6936" t="s">
        <v>5616</v>
      </c>
      <c r="H6936">
        <v>5169</v>
      </c>
    </row>
    <row r="6937" spans="1:8">
      <c r="A6937">
        <v>3828</v>
      </c>
      <c r="B6937" t="s">
        <v>527</v>
      </c>
      <c r="C6937">
        <v>98</v>
      </c>
      <c r="D6937" t="s">
        <v>905</v>
      </c>
      <c r="E6937">
        <v>945</v>
      </c>
      <c r="F6937" s="48" t="str">
        <f t="shared" si="108"/>
        <v>Tỉnh Nghệ AnHuyện Nghĩa ĐànXã Nghĩa Hòa</v>
      </c>
      <c r="G6937" t="s">
        <v>4118</v>
      </c>
      <c r="H6937">
        <v>5170</v>
      </c>
    </row>
    <row r="6938" spans="1:8">
      <c r="A6938">
        <v>3829</v>
      </c>
      <c r="B6938" t="s">
        <v>527</v>
      </c>
      <c r="C6938">
        <v>98</v>
      </c>
      <c r="D6938" t="s">
        <v>905</v>
      </c>
      <c r="E6938">
        <v>945</v>
      </c>
      <c r="F6938" s="48" t="str">
        <f t="shared" si="108"/>
        <v>Tỉnh Nghệ AnHuyện Nghĩa ĐànXã Nghĩa Lâm</v>
      </c>
      <c r="G6938" t="s">
        <v>4924</v>
      </c>
      <c r="H6938">
        <v>5171</v>
      </c>
    </row>
    <row r="6939" spans="1:8">
      <c r="A6939">
        <v>3830</v>
      </c>
      <c r="B6939" t="s">
        <v>527</v>
      </c>
      <c r="C6939">
        <v>98</v>
      </c>
      <c r="D6939" t="s">
        <v>905</v>
      </c>
      <c r="E6939">
        <v>945</v>
      </c>
      <c r="F6939" s="48" t="str">
        <f t="shared" si="108"/>
        <v>Tỉnh Nghệ AnHuyện Nghĩa ĐànXã Nghĩa Tiến</v>
      </c>
      <c r="G6939" t="s">
        <v>5617</v>
      </c>
      <c r="H6939">
        <v>5172</v>
      </c>
    </row>
    <row r="6940" spans="1:8">
      <c r="A6940">
        <v>3831</v>
      </c>
      <c r="B6940" t="s">
        <v>527</v>
      </c>
      <c r="C6940">
        <v>98</v>
      </c>
      <c r="D6940" t="s">
        <v>905</v>
      </c>
      <c r="E6940">
        <v>945</v>
      </c>
      <c r="F6940" s="48" t="str">
        <f t="shared" si="108"/>
        <v>Tỉnh Nghệ AnHuyện Nghĩa ĐànXã Đông Hiếu</v>
      </c>
      <c r="G6940" t="s">
        <v>5618</v>
      </c>
      <c r="H6940">
        <v>5173</v>
      </c>
    </row>
    <row r="6941" spans="1:8">
      <c r="A6941">
        <v>3832</v>
      </c>
      <c r="B6941" t="s">
        <v>527</v>
      </c>
      <c r="C6941">
        <v>98</v>
      </c>
      <c r="D6941" t="s">
        <v>905</v>
      </c>
      <c r="E6941">
        <v>945</v>
      </c>
      <c r="F6941" s="48" t="str">
        <f t="shared" si="108"/>
        <v>Tỉnh Nghệ AnHuyện Nghĩa ĐànXã Nghĩa Liên</v>
      </c>
      <c r="G6941" t="s">
        <v>5619</v>
      </c>
      <c r="H6941">
        <v>5174</v>
      </c>
    </row>
    <row r="6942" spans="1:8">
      <c r="A6942">
        <v>3833</v>
      </c>
      <c r="B6942" t="s">
        <v>527</v>
      </c>
      <c r="C6942">
        <v>98</v>
      </c>
      <c r="D6942" t="s">
        <v>905</v>
      </c>
      <c r="E6942">
        <v>945</v>
      </c>
      <c r="F6942" s="48" t="str">
        <f t="shared" si="108"/>
        <v>Tỉnh Nghệ AnHuyện Nghĩa ĐànXã Nghĩa Hưng</v>
      </c>
      <c r="G6942" t="s">
        <v>4119</v>
      </c>
      <c r="H6942">
        <v>5175</v>
      </c>
    </row>
    <row r="6943" spans="1:8">
      <c r="A6943">
        <v>3834</v>
      </c>
      <c r="B6943" t="s">
        <v>527</v>
      </c>
      <c r="C6943">
        <v>98</v>
      </c>
      <c r="D6943" t="s">
        <v>905</v>
      </c>
      <c r="E6943">
        <v>945</v>
      </c>
      <c r="F6943" s="48" t="str">
        <f t="shared" si="108"/>
        <v>Tỉnh Nghệ AnHuyện Nghĩa ĐànXã Nghĩa Hội</v>
      </c>
      <c r="G6943" t="s">
        <v>5620</v>
      </c>
      <c r="H6943">
        <v>5176</v>
      </c>
    </row>
    <row r="6944" spans="1:8">
      <c r="A6944">
        <v>3835</v>
      </c>
      <c r="B6944" t="s">
        <v>527</v>
      </c>
      <c r="C6944">
        <v>98</v>
      </c>
      <c r="D6944" t="s">
        <v>905</v>
      </c>
      <c r="E6944">
        <v>945</v>
      </c>
      <c r="F6944" s="48" t="str">
        <f t="shared" si="108"/>
        <v>Tỉnh Nghệ AnHuyện Nghĩa ĐànXã Nghĩa Khánh</v>
      </c>
      <c r="G6944" t="s">
        <v>5621</v>
      </c>
      <c r="H6944">
        <v>5177</v>
      </c>
    </row>
    <row r="6945" spans="1:8">
      <c r="A6945">
        <v>3836</v>
      </c>
      <c r="B6945" t="s">
        <v>527</v>
      </c>
      <c r="C6945">
        <v>98</v>
      </c>
      <c r="D6945" t="s">
        <v>905</v>
      </c>
      <c r="E6945">
        <v>945</v>
      </c>
      <c r="F6945" s="48" t="str">
        <f t="shared" si="108"/>
        <v>Tỉnh Nghệ AnHuyện Nghĩa ĐànThị trấn Thái Hòa</v>
      </c>
      <c r="G6945" t="s">
        <v>5622</v>
      </c>
      <c r="H6945">
        <v>5178</v>
      </c>
    </row>
    <row r="6946" spans="1:8">
      <c r="A6946">
        <v>3837</v>
      </c>
      <c r="B6946" t="s">
        <v>527</v>
      </c>
      <c r="C6946">
        <v>98</v>
      </c>
      <c r="D6946" t="s">
        <v>905</v>
      </c>
      <c r="E6946">
        <v>945</v>
      </c>
      <c r="F6946" s="48" t="str">
        <f t="shared" si="108"/>
        <v>Tỉnh Nghệ AnHuyện Nghĩa ĐànXã Nghĩa Thịnh</v>
      </c>
      <c r="G6946" t="s">
        <v>5623</v>
      </c>
      <c r="H6946">
        <v>5179</v>
      </c>
    </row>
    <row r="6947" spans="1:8">
      <c r="A6947">
        <v>3838</v>
      </c>
      <c r="B6947" t="s">
        <v>527</v>
      </c>
      <c r="C6947">
        <v>98</v>
      </c>
      <c r="D6947" t="s">
        <v>905</v>
      </c>
      <c r="E6947">
        <v>945</v>
      </c>
      <c r="F6947" s="48" t="str">
        <f t="shared" si="108"/>
        <v>Tỉnh Nghệ AnHuyện Nghĩa ĐànXã Nghĩa Mỹ</v>
      </c>
      <c r="G6947" t="s">
        <v>4920</v>
      </c>
      <c r="H6947">
        <v>5180</v>
      </c>
    </row>
    <row r="6948" spans="1:8">
      <c r="A6948">
        <v>3839</v>
      </c>
      <c r="B6948" t="s">
        <v>527</v>
      </c>
      <c r="C6948">
        <v>98</v>
      </c>
      <c r="D6948" t="s">
        <v>905</v>
      </c>
      <c r="E6948">
        <v>945</v>
      </c>
      <c r="F6948" s="48" t="str">
        <f t="shared" si="108"/>
        <v>Tỉnh Nghệ AnHuyện Nghĩa ĐànXã Nghĩa Long</v>
      </c>
      <c r="G6948" t="s">
        <v>5624</v>
      </c>
      <c r="H6948">
        <v>5181</v>
      </c>
    </row>
    <row r="6949" spans="1:8">
      <c r="A6949">
        <v>3840</v>
      </c>
      <c r="B6949" t="s">
        <v>527</v>
      </c>
      <c r="C6949">
        <v>98</v>
      </c>
      <c r="D6949" t="s">
        <v>905</v>
      </c>
      <c r="E6949">
        <v>945</v>
      </c>
      <c r="F6949" s="48" t="str">
        <f t="shared" si="108"/>
        <v>Tỉnh Nghệ AnHuyện Nghĩa ĐànXã Nghĩa Thuận</v>
      </c>
      <c r="G6949" t="s">
        <v>4216</v>
      </c>
      <c r="H6949">
        <v>5182</v>
      </c>
    </row>
    <row r="6950" spans="1:8">
      <c r="A6950">
        <v>3841</v>
      </c>
      <c r="B6950" t="s">
        <v>527</v>
      </c>
      <c r="C6950">
        <v>98</v>
      </c>
      <c r="D6950" t="s">
        <v>905</v>
      </c>
      <c r="E6950">
        <v>945</v>
      </c>
      <c r="F6950" s="48" t="str">
        <f t="shared" si="108"/>
        <v>Tỉnh Nghệ AnHuyện Nghĩa ĐànXã Nghĩa Đức</v>
      </c>
      <c r="G6950" t="s">
        <v>5625</v>
      </c>
      <c r="H6950">
        <v>5183</v>
      </c>
    </row>
    <row r="6951" spans="1:8">
      <c r="A6951">
        <v>3842</v>
      </c>
      <c r="B6951" t="s">
        <v>527</v>
      </c>
      <c r="C6951">
        <v>98</v>
      </c>
      <c r="D6951" t="s">
        <v>905</v>
      </c>
      <c r="E6951">
        <v>945</v>
      </c>
      <c r="F6951" s="48" t="str">
        <f t="shared" si="108"/>
        <v>Tỉnh Nghệ AnHuyện Nghĩa ĐànXã Tây Hiếu</v>
      </c>
      <c r="G6951" t="s">
        <v>5626</v>
      </c>
      <c r="H6951">
        <v>5184</v>
      </c>
    </row>
    <row r="6952" spans="1:8">
      <c r="A6952">
        <v>3843</v>
      </c>
      <c r="B6952" t="s">
        <v>527</v>
      </c>
      <c r="C6952">
        <v>98</v>
      </c>
      <c r="D6952" t="s">
        <v>905</v>
      </c>
      <c r="E6952">
        <v>945</v>
      </c>
      <c r="F6952" s="48" t="str">
        <f t="shared" si="108"/>
        <v>Tỉnh Nghệ AnHuyện Nghĩa ĐànXã Nghĩa Hồng</v>
      </c>
      <c r="G6952" t="s">
        <v>5627</v>
      </c>
      <c r="H6952">
        <v>5185</v>
      </c>
    </row>
    <row r="6953" spans="1:8">
      <c r="A6953">
        <v>3844</v>
      </c>
      <c r="B6953" t="s">
        <v>527</v>
      </c>
      <c r="C6953">
        <v>98</v>
      </c>
      <c r="D6953" t="s">
        <v>905</v>
      </c>
      <c r="E6953">
        <v>945</v>
      </c>
      <c r="F6953" s="48" t="str">
        <f t="shared" si="108"/>
        <v>Tỉnh Nghệ AnHuyện Nghĩa ĐànXã Nghĩa Thắng</v>
      </c>
      <c r="G6953" t="s">
        <v>4921</v>
      </c>
      <c r="H6953">
        <v>5186</v>
      </c>
    </row>
    <row r="6954" spans="1:8">
      <c r="A6954">
        <v>3845</v>
      </c>
      <c r="B6954" t="s">
        <v>527</v>
      </c>
      <c r="C6954">
        <v>98</v>
      </c>
      <c r="D6954" t="s">
        <v>905</v>
      </c>
      <c r="E6954">
        <v>945</v>
      </c>
      <c r="F6954" s="48" t="str">
        <f t="shared" si="108"/>
        <v>Tỉnh Nghệ AnHuyện Nghĩa ĐànXã Nghĩa An</v>
      </c>
      <c r="G6954" t="s">
        <v>4792</v>
      </c>
      <c r="H6954">
        <v>5187</v>
      </c>
    </row>
    <row r="6955" spans="1:8">
      <c r="A6955">
        <v>3846</v>
      </c>
      <c r="B6955" t="s">
        <v>527</v>
      </c>
      <c r="C6955">
        <v>98</v>
      </c>
      <c r="D6955" t="s">
        <v>913</v>
      </c>
      <c r="E6955">
        <v>953</v>
      </c>
      <c r="F6955" s="48" t="str">
        <f t="shared" si="108"/>
        <v>Tỉnh Nghệ AnHuyện Đô LươngXã Yên Sơn</v>
      </c>
      <c r="G6955" t="s">
        <v>1535</v>
      </c>
      <c r="H6955">
        <v>5188</v>
      </c>
    </row>
    <row r="6956" spans="1:8">
      <c r="A6956">
        <v>3847</v>
      </c>
      <c r="B6956" t="s">
        <v>527</v>
      </c>
      <c r="C6956">
        <v>98</v>
      </c>
      <c r="D6956" t="s">
        <v>913</v>
      </c>
      <c r="E6956">
        <v>953</v>
      </c>
      <c r="F6956" s="48" t="str">
        <f t="shared" si="108"/>
        <v>Tỉnh Nghệ AnHuyện Đô LươngThị trấn Đô Lương</v>
      </c>
      <c r="G6956" t="s">
        <v>5628</v>
      </c>
      <c r="H6956">
        <v>5189</v>
      </c>
    </row>
    <row r="6957" spans="1:8">
      <c r="A6957">
        <v>3848</v>
      </c>
      <c r="B6957" t="s">
        <v>527</v>
      </c>
      <c r="C6957">
        <v>98</v>
      </c>
      <c r="D6957" t="s">
        <v>913</v>
      </c>
      <c r="E6957">
        <v>953</v>
      </c>
      <c r="F6957" s="48" t="str">
        <f t="shared" si="108"/>
        <v>Tỉnh Nghệ AnHuyện Đô LươngXã Nam Sơn</v>
      </c>
      <c r="G6957" t="s">
        <v>1306</v>
      </c>
      <c r="H6957">
        <v>5190</v>
      </c>
    </row>
    <row r="6958" spans="1:8">
      <c r="A6958">
        <v>3849</v>
      </c>
      <c r="B6958" t="s">
        <v>527</v>
      </c>
      <c r="C6958">
        <v>98</v>
      </c>
      <c r="D6958" t="s">
        <v>913</v>
      </c>
      <c r="E6958">
        <v>953</v>
      </c>
      <c r="F6958" s="48" t="str">
        <f t="shared" si="108"/>
        <v>Tỉnh Nghệ AnHuyện Đô LươngXã Đà Sơn</v>
      </c>
      <c r="G6958" t="s">
        <v>5629</v>
      </c>
      <c r="H6958">
        <v>5191</v>
      </c>
    </row>
    <row r="6959" spans="1:8">
      <c r="A6959">
        <v>3850</v>
      </c>
      <c r="B6959" t="s">
        <v>527</v>
      </c>
      <c r="C6959">
        <v>98</v>
      </c>
      <c r="D6959" t="s">
        <v>913</v>
      </c>
      <c r="E6959">
        <v>953</v>
      </c>
      <c r="F6959" s="48" t="str">
        <f t="shared" si="108"/>
        <v>Tỉnh Nghệ AnHuyện Đô LươngXã Lam Sơn</v>
      </c>
      <c r="G6959" t="s">
        <v>3367</v>
      </c>
      <c r="H6959">
        <v>5192</v>
      </c>
    </row>
    <row r="6960" spans="1:8">
      <c r="A6960">
        <v>3851</v>
      </c>
      <c r="B6960" t="s">
        <v>527</v>
      </c>
      <c r="C6960">
        <v>98</v>
      </c>
      <c r="D6960" t="s">
        <v>913</v>
      </c>
      <c r="E6960">
        <v>953</v>
      </c>
      <c r="F6960" s="48" t="str">
        <f t="shared" si="108"/>
        <v>Tỉnh Nghệ AnHuyện Đô LươngXã Tràng Sơn</v>
      </c>
      <c r="G6960" t="s">
        <v>3093</v>
      </c>
      <c r="H6960">
        <v>5193</v>
      </c>
    </row>
    <row r="6961" spans="1:8">
      <c r="A6961">
        <v>3852</v>
      </c>
      <c r="B6961" t="s">
        <v>527</v>
      </c>
      <c r="C6961">
        <v>98</v>
      </c>
      <c r="D6961" t="s">
        <v>913</v>
      </c>
      <c r="E6961">
        <v>953</v>
      </c>
      <c r="F6961" s="48" t="str">
        <f t="shared" si="108"/>
        <v>Tỉnh Nghệ AnHuyện Đô LươngXã Tân Sơn</v>
      </c>
      <c r="G6961" t="s">
        <v>1673</v>
      </c>
      <c r="H6961">
        <v>5194</v>
      </c>
    </row>
    <row r="6962" spans="1:8">
      <c r="A6962">
        <v>3853</v>
      </c>
      <c r="B6962" t="s">
        <v>527</v>
      </c>
      <c r="C6962">
        <v>98</v>
      </c>
      <c r="D6962" t="s">
        <v>913</v>
      </c>
      <c r="E6962">
        <v>953</v>
      </c>
      <c r="F6962" s="48" t="str">
        <f t="shared" si="108"/>
        <v>Tỉnh Nghệ AnHuyện Đô LươngXã Xuân Sơn</v>
      </c>
      <c r="G6962" t="s">
        <v>1667</v>
      </c>
      <c r="H6962">
        <v>5195</v>
      </c>
    </row>
    <row r="6963" spans="1:8">
      <c r="A6963">
        <v>3854</v>
      </c>
      <c r="B6963" t="s">
        <v>527</v>
      </c>
      <c r="C6963">
        <v>98</v>
      </c>
      <c r="D6963" t="s">
        <v>913</v>
      </c>
      <c r="E6963">
        <v>953</v>
      </c>
      <c r="F6963" s="48" t="str">
        <f t="shared" si="108"/>
        <v>Tỉnh Nghệ AnHuyện Đô LươngXã Minh Sơn</v>
      </c>
      <c r="G6963" t="s">
        <v>2098</v>
      </c>
      <c r="H6963">
        <v>5196</v>
      </c>
    </row>
    <row r="6964" spans="1:8">
      <c r="A6964">
        <v>3855</v>
      </c>
      <c r="B6964" t="s">
        <v>527</v>
      </c>
      <c r="C6964">
        <v>98</v>
      </c>
      <c r="D6964" t="s">
        <v>913</v>
      </c>
      <c r="E6964">
        <v>953</v>
      </c>
      <c r="F6964" s="48" t="str">
        <f t="shared" si="108"/>
        <v>Tỉnh Nghệ AnHuyện Đô LươngXã Hiến Sơn</v>
      </c>
      <c r="G6964" t="s">
        <v>5630</v>
      </c>
      <c r="H6964">
        <v>5197</v>
      </c>
    </row>
    <row r="6965" spans="1:8">
      <c r="A6965">
        <v>3856</v>
      </c>
      <c r="B6965" t="s">
        <v>527</v>
      </c>
      <c r="C6965">
        <v>98</v>
      </c>
      <c r="D6965" t="s">
        <v>913</v>
      </c>
      <c r="E6965">
        <v>953</v>
      </c>
      <c r="F6965" s="48" t="str">
        <f t="shared" si="108"/>
        <v>Tỉnh Nghệ AnHuyện Đô LươngXã Lạc Sơn</v>
      </c>
      <c r="G6965" t="s">
        <v>5631</v>
      </c>
      <c r="H6965">
        <v>5198</v>
      </c>
    </row>
    <row r="6966" spans="1:8">
      <c r="A6966">
        <v>3857</v>
      </c>
      <c r="B6966" t="s">
        <v>527</v>
      </c>
      <c r="C6966">
        <v>98</v>
      </c>
      <c r="D6966" t="s">
        <v>913</v>
      </c>
      <c r="E6966">
        <v>953</v>
      </c>
      <c r="F6966" s="48" t="str">
        <f t="shared" si="108"/>
        <v>Tỉnh Nghệ AnHuyện Đô LươngXã Nhân Sơn</v>
      </c>
      <c r="G6966" t="s">
        <v>5632</v>
      </c>
      <c r="H6966">
        <v>5199</v>
      </c>
    </row>
    <row r="6967" spans="1:8">
      <c r="A6967">
        <v>3858</v>
      </c>
      <c r="B6967" t="s">
        <v>527</v>
      </c>
      <c r="C6967">
        <v>98</v>
      </c>
      <c r="D6967" t="s">
        <v>913</v>
      </c>
      <c r="E6967">
        <v>953</v>
      </c>
      <c r="F6967" s="48" t="str">
        <f t="shared" si="108"/>
        <v>Tỉnh Nghệ AnHuyện Đô LươngXã Ngọc Sơn</v>
      </c>
      <c r="G6967" t="s">
        <v>2740</v>
      </c>
      <c r="H6967">
        <v>5200</v>
      </c>
    </row>
    <row r="6968" spans="1:8">
      <c r="A6968">
        <v>3859</v>
      </c>
      <c r="B6968" t="s">
        <v>527</v>
      </c>
      <c r="C6968">
        <v>98</v>
      </c>
      <c r="D6968" t="s">
        <v>913</v>
      </c>
      <c r="E6968">
        <v>953</v>
      </c>
      <c r="F6968" s="48" t="str">
        <f t="shared" si="108"/>
        <v>Tỉnh Nghệ AnHuyện Đô LươngXã Thượng Sơn</v>
      </c>
      <c r="G6968" t="s">
        <v>4241</v>
      </c>
      <c r="H6968">
        <v>5201</v>
      </c>
    </row>
    <row r="6969" spans="1:8">
      <c r="A6969">
        <v>3860</v>
      </c>
      <c r="B6969" t="s">
        <v>527</v>
      </c>
      <c r="C6969">
        <v>98</v>
      </c>
      <c r="D6969" t="s">
        <v>913</v>
      </c>
      <c r="E6969">
        <v>953</v>
      </c>
      <c r="F6969" s="48" t="str">
        <f t="shared" si="108"/>
        <v>Tỉnh Nghệ AnHuyện Đô LươngXã Hòa Sơn</v>
      </c>
      <c r="G6969" t="s">
        <v>2114</v>
      </c>
      <c r="H6969">
        <v>5202</v>
      </c>
    </row>
    <row r="6970" spans="1:8">
      <c r="A6970">
        <v>3861</v>
      </c>
      <c r="B6970" t="s">
        <v>527</v>
      </c>
      <c r="C6970">
        <v>98</v>
      </c>
      <c r="D6970" t="s">
        <v>913</v>
      </c>
      <c r="E6970">
        <v>953</v>
      </c>
      <c r="F6970" s="48" t="str">
        <f t="shared" si="108"/>
        <v>Tỉnh Nghệ AnHuyện Đô LươngXã Giang Sơn Tây</v>
      </c>
      <c r="G6970" t="s">
        <v>5633</v>
      </c>
      <c r="H6970">
        <v>5203</v>
      </c>
    </row>
    <row r="6971" spans="1:8">
      <c r="A6971">
        <v>3862</v>
      </c>
      <c r="B6971" t="s">
        <v>527</v>
      </c>
      <c r="C6971">
        <v>98</v>
      </c>
      <c r="D6971" t="s">
        <v>913</v>
      </c>
      <c r="E6971">
        <v>953</v>
      </c>
      <c r="F6971" s="48" t="str">
        <f t="shared" si="108"/>
        <v>Tỉnh Nghệ AnHuyện Đô LươngXã Bồi Sơn</v>
      </c>
      <c r="G6971" t="s">
        <v>5634</v>
      </c>
      <c r="H6971">
        <v>5204</v>
      </c>
    </row>
    <row r="6972" spans="1:8">
      <c r="A6972">
        <v>3863</v>
      </c>
      <c r="B6972" t="s">
        <v>527</v>
      </c>
      <c r="C6972">
        <v>98</v>
      </c>
      <c r="D6972" t="s">
        <v>913</v>
      </c>
      <c r="E6972">
        <v>953</v>
      </c>
      <c r="F6972" s="48" t="str">
        <f t="shared" si="108"/>
        <v>Tỉnh Nghệ AnHuyện Đô LươngXã Bài Sơn</v>
      </c>
      <c r="G6972" t="s">
        <v>5635</v>
      </c>
      <c r="H6972">
        <v>5205</v>
      </c>
    </row>
    <row r="6973" spans="1:8">
      <c r="A6973">
        <v>3864</v>
      </c>
      <c r="B6973" t="s">
        <v>527</v>
      </c>
      <c r="C6973">
        <v>98</v>
      </c>
      <c r="D6973" t="s">
        <v>913</v>
      </c>
      <c r="E6973">
        <v>953</v>
      </c>
      <c r="F6973" s="48" t="str">
        <f t="shared" si="108"/>
        <v>Tỉnh Nghệ AnHuyện Đô LươngXã Lưu Sơn</v>
      </c>
      <c r="G6973" t="s">
        <v>5636</v>
      </c>
      <c r="H6973">
        <v>5206</v>
      </c>
    </row>
    <row r="6974" spans="1:8">
      <c r="A6974">
        <v>3865</v>
      </c>
      <c r="B6974" t="s">
        <v>527</v>
      </c>
      <c r="C6974">
        <v>98</v>
      </c>
      <c r="D6974" t="s">
        <v>913</v>
      </c>
      <c r="E6974">
        <v>953</v>
      </c>
      <c r="F6974" s="48" t="str">
        <f t="shared" si="108"/>
        <v>Tỉnh Nghệ AnHuyện Đô LươngXã Văn Sơn</v>
      </c>
      <c r="G6974" t="s">
        <v>1502</v>
      </c>
      <c r="H6974">
        <v>5207</v>
      </c>
    </row>
    <row r="6975" spans="1:8">
      <c r="A6975">
        <v>3866</v>
      </c>
      <c r="B6975" t="s">
        <v>527</v>
      </c>
      <c r="C6975">
        <v>98</v>
      </c>
      <c r="D6975" t="s">
        <v>913</v>
      </c>
      <c r="E6975">
        <v>953</v>
      </c>
      <c r="F6975" s="48" t="str">
        <f t="shared" si="108"/>
        <v>Tỉnh Nghệ AnHuyện Đô LươngXã Trù Sơn</v>
      </c>
      <c r="G6975" t="s">
        <v>5637</v>
      </c>
      <c r="H6975">
        <v>5208</v>
      </c>
    </row>
    <row r="6976" spans="1:8">
      <c r="A6976">
        <v>3867</v>
      </c>
      <c r="B6976" t="s">
        <v>527</v>
      </c>
      <c r="C6976">
        <v>98</v>
      </c>
      <c r="D6976" t="s">
        <v>913</v>
      </c>
      <c r="E6976">
        <v>953</v>
      </c>
      <c r="F6976" s="48" t="str">
        <f t="shared" si="108"/>
        <v>Tỉnh Nghệ AnHuyện Đô LươngXã Bắc Sơn</v>
      </c>
      <c r="G6976" t="s">
        <v>1874</v>
      </c>
      <c r="H6976">
        <v>5209</v>
      </c>
    </row>
    <row r="6977" spans="1:8">
      <c r="A6977">
        <v>3868</v>
      </c>
      <c r="B6977" t="s">
        <v>527</v>
      </c>
      <c r="C6977">
        <v>98</v>
      </c>
      <c r="D6977" t="s">
        <v>913</v>
      </c>
      <c r="E6977">
        <v>953</v>
      </c>
      <c r="F6977" s="48" t="str">
        <f t="shared" si="108"/>
        <v>Tỉnh Nghệ AnHuyện Đô LươngXã Đặng Sơn</v>
      </c>
      <c r="G6977" t="s">
        <v>5638</v>
      </c>
      <c r="H6977">
        <v>5210</v>
      </c>
    </row>
    <row r="6978" spans="1:8">
      <c r="A6978">
        <v>3869</v>
      </c>
      <c r="B6978" t="s">
        <v>527</v>
      </c>
      <c r="C6978">
        <v>98</v>
      </c>
      <c r="D6978" t="s">
        <v>913</v>
      </c>
      <c r="E6978">
        <v>953</v>
      </c>
      <c r="F6978" s="48" t="str">
        <f t="shared" ref="F6978:F7041" si="109">B6978&amp;D6978&amp;G6978</f>
        <v>Tỉnh Nghệ AnHuyện Đô LươngXã Thái Sơn</v>
      </c>
      <c r="G6978" t="s">
        <v>2260</v>
      </c>
      <c r="H6978">
        <v>5211</v>
      </c>
    </row>
    <row r="6979" spans="1:8">
      <c r="A6979">
        <v>3870</v>
      </c>
      <c r="B6979" t="s">
        <v>527</v>
      </c>
      <c r="C6979">
        <v>98</v>
      </c>
      <c r="D6979" t="s">
        <v>913</v>
      </c>
      <c r="E6979">
        <v>953</v>
      </c>
      <c r="F6979" s="48" t="str">
        <f t="shared" si="109"/>
        <v>Tỉnh Nghệ AnHuyện Đô LươngXã Trung Sơn</v>
      </c>
      <c r="G6979" t="s">
        <v>2381</v>
      </c>
      <c r="H6979">
        <v>5212</v>
      </c>
    </row>
    <row r="6980" spans="1:8">
      <c r="A6980">
        <v>3871</v>
      </c>
      <c r="B6980" t="s">
        <v>527</v>
      </c>
      <c r="C6980">
        <v>98</v>
      </c>
      <c r="D6980" t="s">
        <v>913</v>
      </c>
      <c r="E6980">
        <v>953</v>
      </c>
      <c r="F6980" s="48" t="str">
        <f t="shared" si="109"/>
        <v>Tỉnh Nghệ AnHuyện Đô LươngXã Thuận Sơn</v>
      </c>
      <c r="G6980" t="s">
        <v>5639</v>
      </c>
      <c r="H6980">
        <v>5213</v>
      </c>
    </row>
    <row r="6981" spans="1:8">
      <c r="A6981">
        <v>3872</v>
      </c>
      <c r="B6981" t="s">
        <v>527</v>
      </c>
      <c r="C6981">
        <v>98</v>
      </c>
      <c r="D6981" t="s">
        <v>913</v>
      </c>
      <c r="E6981">
        <v>953</v>
      </c>
      <c r="F6981" s="48" t="str">
        <f t="shared" si="109"/>
        <v>Tỉnh Nghệ AnHuyện Đô LươngXã Hồng Sơn</v>
      </c>
      <c r="G6981" t="s">
        <v>3498</v>
      </c>
      <c r="H6981">
        <v>5214</v>
      </c>
    </row>
    <row r="6982" spans="1:8">
      <c r="A6982">
        <v>3873</v>
      </c>
      <c r="B6982" t="s">
        <v>527</v>
      </c>
      <c r="C6982">
        <v>98</v>
      </c>
      <c r="D6982" t="s">
        <v>913</v>
      </c>
      <c r="E6982">
        <v>953</v>
      </c>
      <c r="F6982" s="48" t="str">
        <f t="shared" si="109"/>
        <v>Tỉnh Nghệ AnHuyện Đô LươngXã Đông Sơn</v>
      </c>
      <c r="G6982" t="s">
        <v>2448</v>
      </c>
      <c r="H6982">
        <v>5215</v>
      </c>
    </row>
    <row r="6983" spans="1:8">
      <c r="A6983">
        <v>3874</v>
      </c>
      <c r="B6983" t="s">
        <v>527</v>
      </c>
      <c r="C6983">
        <v>98</v>
      </c>
      <c r="D6983" t="s">
        <v>913</v>
      </c>
      <c r="E6983">
        <v>953</v>
      </c>
      <c r="F6983" s="48" t="str">
        <f t="shared" si="109"/>
        <v>Tỉnh Nghệ AnHuyện Đô LươngXã Giang Sơn Đông</v>
      </c>
      <c r="G6983" t="s">
        <v>5640</v>
      </c>
      <c r="H6983">
        <v>5216</v>
      </c>
    </row>
    <row r="6984" spans="1:8">
      <c r="A6984">
        <v>3875</v>
      </c>
      <c r="B6984" t="s">
        <v>527</v>
      </c>
      <c r="C6984">
        <v>98</v>
      </c>
      <c r="D6984" t="s">
        <v>913</v>
      </c>
      <c r="E6984">
        <v>953</v>
      </c>
      <c r="F6984" s="48" t="str">
        <f t="shared" si="109"/>
        <v>Tỉnh Nghệ AnHuyện Đô LươngXã Mỹ Sơn</v>
      </c>
      <c r="G6984" t="s">
        <v>5641</v>
      </c>
      <c r="H6984">
        <v>5217</v>
      </c>
    </row>
    <row r="6985" spans="1:8">
      <c r="A6985">
        <v>3876</v>
      </c>
      <c r="B6985" t="s">
        <v>527</v>
      </c>
      <c r="C6985">
        <v>98</v>
      </c>
      <c r="D6985" t="s">
        <v>913</v>
      </c>
      <c r="E6985">
        <v>953</v>
      </c>
      <c r="F6985" s="48" t="str">
        <f t="shared" si="109"/>
        <v>Tỉnh Nghệ AnHuyện Đô LươngXã Quang Sơn</v>
      </c>
      <c r="G6985" t="s">
        <v>2875</v>
      </c>
      <c r="H6985">
        <v>5218</v>
      </c>
    </row>
    <row r="6986" spans="1:8">
      <c r="A6986">
        <v>3877</v>
      </c>
      <c r="B6986" t="s">
        <v>527</v>
      </c>
      <c r="C6986">
        <v>98</v>
      </c>
      <c r="D6986" t="s">
        <v>913</v>
      </c>
      <c r="E6986">
        <v>953</v>
      </c>
      <c r="F6986" s="48" t="str">
        <f t="shared" si="109"/>
        <v>Tỉnh Nghệ AnHuyện Đô LươngXã Thịnh Sơn</v>
      </c>
      <c r="G6986" t="s">
        <v>5642</v>
      </c>
      <c r="H6986">
        <v>5219</v>
      </c>
    </row>
    <row r="6987" spans="1:8">
      <c r="A6987">
        <v>3878</v>
      </c>
      <c r="B6987" t="s">
        <v>527</v>
      </c>
      <c r="C6987">
        <v>98</v>
      </c>
      <c r="D6987" t="s">
        <v>913</v>
      </c>
      <c r="E6987">
        <v>953</v>
      </c>
      <c r="F6987" s="48" t="str">
        <f t="shared" si="109"/>
        <v>Tỉnh Nghệ AnHuyện Đô LươngXã Đại Sơn</v>
      </c>
      <c r="G6987" t="s">
        <v>1379</v>
      </c>
      <c r="H6987">
        <v>5220</v>
      </c>
    </row>
    <row r="6988" spans="1:8">
      <c r="A6988">
        <v>3879</v>
      </c>
      <c r="B6988" t="s">
        <v>527</v>
      </c>
      <c r="C6988">
        <v>98</v>
      </c>
      <c r="D6988" t="s">
        <v>914</v>
      </c>
      <c r="E6988">
        <v>954</v>
      </c>
      <c r="F6988" s="48" t="str">
        <f t="shared" si="109"/>
        <v>Tỉnh Nghệ AnHuyện Thanh ChươngThị trấn Thanh Chương</v>
      </c>
      <c r="G6988" t="s">
        <v>5643</v>
      </c>
      <c r="H6988">
        <v>5221</v>
      </c>
    </row>
    <row r="6989" spans="1:8">
      <c r="A6989">
        <v>3880</v>
      </c>
      <c r="B6989" t="s">
        <v>527</v>
      </c>
      <c r="C6989">
        <v>98</v>
      </c>
      <c r="D6989" t="s">
        <v>914</v>
      </c>
      <c r="E6989">
        <v>954</v>
      </c>
      <c r="F6989" s="48" t="str">
        <f t="shared" si="109"/>
        <v>Tỉnh Nghệ AnHuyện Thanh ChươngXã Cát Văn</v>
      </c>
      <c r="G6989" t="s">
        <v>5644</v>
      </c>
      <c r="H6989">
        <v>5222</v>
      </c>
    </row>
    <row r="6990" spans="1:8">
      <c r="A6990">
        <v>3881</v>
      </c>
      <c r="B6990" t="s">
        <v>527</v>
      </c>
      <c r="C6990">
        <v>98</v>
      </c>
      <c r="D6990" t="s">
        <v>914</v>
      </c>
      <c r="E6990">
        <v>954</v>
      </c>
      <c r="F6990" s="48" t="str">
        <f t="shared" si="109"/>
        <v>Tỉnh Nghệ AnHuyện Thanh ChươngXã Thanh Nho</v>
      </c>
      <c r="G6990" t="s">
        <v>5645</v>
      </c>
      <c r="H6990">
        <v>5223</v>
      </c>
    </row>
    <row r="6991" spans="1:8">
      <c r="A6991">
        <v>3882</v>
      </c>
      <c r="B6991" t="s">
        <v>527</v>
      </c>
      <c r="C6991">
        <v>98</v>
      </c>
      <c r="D6991" t="s">
        <v>914</v>
      </c>
      <c r="E6991">
        <v>954</v>
      </c>
      <c r="F6991" s="48" t="str">
        <f t="shared" si="109"/>
        <v>Tỉnh Nghệ AnHuyện Thanh ChươngXã Thanh Hưng</v>
      </c>
      <c r="G6991" t="s">
        <v>3122</v>
      </c>
      <c r="H6991">
        <v>5224</v>
      </c>
    </row>
    <row r="6992" spans="1:8">
      <c r="A6992">
        <v>3883</v>
      </c>
      <c r="B6992" t="s">
        <v>527</v>
      </c>
      <c r="C6992">
        <v>98</v>
      </c>
      <c r="D6992" t="s">
        <v>914</v>
      </c>
      <c r="E6992">
        <v>954</v>
      </c>
      <c r="F6992" s="48" t="str">
        <f t="shared" si="109"/>
        <v>Tỉnh Nghệ AnHuyện Thanh ChươngXã Thanh Đồng</v>
      </c>
      <c r="G6992" t="s">
        <v>5646</v>
      </c>
      <c r="H6992">
        <v>5225</v>
      </c>
    </row>
    <row r="6993" spans="1:8">
      <c r="A6993">
        <v>3884</v>
      </c>
      <c r="B6993" t="s">
        <v>527</v>
      </c>
      <c r="C6993">
        <v>98</v>
      </c>
      <c r="D6993" t="s">
        <v>914</v>
      </c>
      <c r="E6993">
        <v>954</v>
      </c>
      <c r="F6993" s="48" t="str">
        <f t="shared" si="109"/>
        <v>Tỉnh Nghệ AnHuyện Thanh ChươngXã Phong Thịnh</v>
      </c>
      <c r="G6993" t="s">
        <v>5647</v>
      </c>
      <c r="H6993">
        <v>5226</v>
      </c>
    </row>
    <row r="6994" spans="1:8">
      <c r="A6994">
        <v>3885</v>
      </c>
      <c r="B6994" t="s">
        <v>527</v>
      </c>
      <c r="C6994">
        <v>98</v>
      </c>
      <c r="D6994" t="s">
        <v>914</v>
      </c>
      <c r="E6994">
        <v>954</v>
      </c>
      <c r="F6994" s="48" t="str">
        <f t="shared" si="109"/>
        <v>Tỉnh Nghệ AnHuyện Thanh ChươngXã Thanh Hương</v>
      </c>
      <c r="G6994" t="s">
        <v>5648</v>
      </c>
      <c r="H6994">
        <v>5227</v>
      </c>
    </row>
    <row r="6995" spans="1:8">
      <c r="A6995">
        <v>3886</v>
      </c>
      <c r="B6995" t="s">
        <v>527</v>
      </c>
      <c r="C6995">
        <v>98</v>
      </c>
      <c r="D6995" t="s">
        <v>914</v>
      </c>
      <c r="E6995">
        <v>954</v>
      </c>
      <c r="F6995" s="48" t="str">
        <f t="shared" si="109"/>
        <v>Tỉnh Nghệ AnHuyện Thanh ChươngXã Thanh Thịnh</v>
      </c>
      <c r="G6995" t="s">
        <v>5649</v>
      </c>
      <c r="H6995">
        <v>5228</v>
      </c>
    </row>
    <row r="6996" spans="1:8">
      <c r="A6996">
        <v>3887</v>
      </c>
      <c r="B6996" t="s">
        <v>527</v>
      </c>
      <c r="C6996">
        <v>98</v>
      </c>
      <c r="D6996" t="s">
        <v>914</v>
      </c>
      <c r="E6996">
        <v>954</v>
      </c>
      <c r="F6996" s="48" t="str">
        <f t="shared" si="109"/>
        <v>Tỉnh Nghệ AnHuyện Thanh ChươngXã Xuân Tường</v>
      </c>
      <c r="G6996" t="s">
        <v>5650</v>
      </c>
      <c r="H6996">
        <v>5229</v>
      </c>
    </row>
    <row r="6997" spans="1:8">
      <c r="A6997">
        <v>3888</v>
      </c>
      <c r="B6997" t="s">
        <v>527</v>
      </c>
      <c r="C6997">
        <v>98</v>
      </c>
      <c r="D6997" t="s">
        <v>914</v>
      </c>
      <c r="E6997">
        <v>954</v>
      </c>
      <c r="F6997" s="48" t="str">
        <f t="shared" si="109"/>
        <v>Tỉnh Nghệ AnHuyện Thanh ChươngXã Võ Liệt</v>
      </c>
      <c r="G6997" t="s">
        <v>5651</v>
      </c>
      <c r="H6997">
        <v>5230</v>
      </c>
    </row>
    <row r="6998" spans="1:8">
      <c r="A6998">
        <v>3889</v>
      </c>
      <c r="B6998" t="s">
        <v>527</v>
      </c>
      <c r="C6998">
        <v>98</v>
      </c>
      <c r="D6998" t="s">
        <v>914</v>
      </c>
      <c r="E6998">
        <v>954</v>
      </c>
      <c r="F6998" s="48" t="str">
        <f t="shared" si="109"/>
        <v>Tỉnh Nghệ AnHuyện Thanh ChươngXã Thanh Lâm</v>
      </c>
      <c r="G6998" t="s">
        <v>2894</v>
      </c>
      <c r="H6998">
        <v>5231</v>
      </c>
    </row>
    <row r="6999" spans="1:8">
      <c r="A6999">
        <v>3890</v>
      </c>
      <c r="B6999" t="s">
        <v>527</v>
      </c>
      <c r="C6999">
        <v>98</v>
      </c>
      <c r="D6999" t="s">
        <v>914</v>
      </c>
      <c r="E6999">
        <v>954</v>
      </c>
      <c r="F6999" s="48" t="str">
        <f t="shared" si="109"/>
        <v>Tỉnh Nghệ AnHuyện Thanh ChươngXã Thanh Tùng</v>
      </c>
      <c r="G6999" t="s">
        <v>4345</v>
      </c>
      <c r="H6999">
        <v>5232</v>
      </c>
    </row>
    <row r="7000" spans="1:8">
      <c r="A7000">
        <v>3891</v>
      </c>
      <c r="B7000" t="s">
        <v>527</v>
      </c>
      <c r="C7000">
        <v>98</v>
      </c>
      <c r="D7000" t="s">
        <v>914</v>
      </c>
      <c r="E7000">
        <v>954</v>
      </c>
      <c r="F7000" s="48" t="str">
        <f t="shared" si="109"/>
        <v>Tỉnh Nghệ AnHuyện Thanh ChươngXã Thanh Mai</v>
      </c>
      <c r="G7000" t="s">
        <v>1323</v>
      </c>
      <c r="H7000">
        <v>5233</v>
      </c>
    </row>
    <row r="7001" spans="1:8">
      <c r="A7001">
        <v>5822</v>
      </c>
      <c r="B7001" t="s">
        <v>527</v>
      </c>
      <c r="C7001">
        <v>98</v>
      </c>
      <c r="D7001" t="s">
        <v>912</v>
      </c>
      <c r="E7001">
        <v>952</v>
      </c>
      <c r="F7001" s="48" t="str">
        <f t="shared" si="109"/>
        <v>Tỉnh Nghệ AnHuyện Yên ThànhXã Mã Thành</v>
      </c>
      <c r="G7001" t="s">
        <v>6328</v>
      </c>
      <c r="H7001">
        <v>6175</v>
      </c>
    </row>
    <row r="7002" spans="1:8">
      <c r="A7002">
        <v>5823</v>
      </c>
      <c r="B7002" t="s">
        <v>527</v>
      </c>
      <c r="C7002">
        <v>98</v>
      </c>
      <c r="D7002" t="s">
        <v>912</v>
      </c>
      <c r="E7002">
        <v>952</v>
      </c>
      <c r="F7002" s="48" t="str">
        <f t="shared" si="109"/>
        <v>Tỉnh Nghệ AnHuyện Yên ThànhXã Đức Thành</v>
      </c>
      <c r="G7002" t="s">
        <v>6329</v>
      </c>
      <c r="H7002">
        <v>6176</v>
      </c>
    </row>
    <row r="7003" spans="1:8">
      <c r="A7003">
        <v>5824</v>
      </c>
      <c r="B7003" t="s">
        <v>527</v>
      </c>
      <c r="C7003">
        <v>98</v>
      </c>
      <c r="D7003" t="s">
        <v>912</v>
      </c>
      <c r="E7003">
        <v>952</v>
      </c>
      <c r="F7003" s="48" t="str">
        <f t="shared" si="109"/>
        <v>Tỉnh Nghệ AnHuyện Yên ThànhXã Đồng Thành</v>
      </c>
      <c r="G7003" t="s">
        <v>6330</v>
      </c>
      <c r="H7003">
        <v>6177</v>
      </c>
    </row>
    <row r="7004" spans="1:8">
      <c r="A7004">
        <v>5825</v>
      </c>
      <c r="B7004" t="s">
        <v>527</v>
      </c>
      <c r="C7004">
        <v>98</v>
      </c>
      <c r="D7004" t="s">
        <v>912</v>
      </c>
      <c r="E7004">
        <v>952</v>
      </c>
      <c r="F7004" s="48" t="str">
        <f t="shared" si="109"/>
        <v>Tỉnh Nghệ AnHuyện Yên ThànhXã Văn Thành</v>
      </c>
      <c r="G7004" t="s">
        <v>6331</v>
      </c>
      <c r="H7004">
        <v>6178</v>
      </c>
    </row>
    <row r="7005" spans="1:8">
      <c r="A7005">
        <v>5826</v>
      </c>
      <c r="B7005" t="s">
        <v>527</v>
      </c>
      <c r="C7005">
        <v>98</v>
      </c>
      <c r="D7005" t="s">
        <v>912</v>
      </c>
      <c r="E7005">
        <v>952</v>
      </c>
      <c r="F7005" s="48" t="str">
        <f t="shared" si="109"/>
        <v>Tỉnh Nghệ AnHuyện Yên ThànhXã Trung Thành</v>
      </c>
      <c r="G7005" t="s">
        <v>2162</v>
      </c>
      <c r="H7005">
        <v>6179</v>
      </c>
    </row>
    <row r="7006" spans="1:8">
      <c r="A7006">
        <v>5827</v>
      </c>
      <c r="B7006" t="s">
        <v>527</v>
      </c>
      <c r="C7006">
        <v>98</v>
      </c>
      <c r="D7006" t="s">
        <v>912</v>
      </c>
      <c r="E7006">
        <v>952</v>
      </c>
      <c r="F7006" s="48" t="str">
        <f t="shared" si="109"/>
        <v>Tỉnh Nghệ AnHuyện Yên ThànhXã Liên Thành</v>
      </c>
      <c r="G7006" t="s">
        <v>6332</v>
      </c>
      <c r="H7006">
        <v>6180</v>
      </c>
    </row>
    <row r="7007" spans="1:8">
      <c r="A7007">
        <v>5828</v>
      </c>
      <c r="B7007" t="s">
        <v>527</v>
      </c>
      <c r="C7007">
        <v>98</v>
      </c>
      <c r="D7007" t="s">
        <v>912</v>
      </c>
      <c r="E7007">
        <v>952</v>
      </c>
      <c r="F7007" s="48" t="str">
        <f t="shared" si="109"/>
        <v>Tỉnh Nghệ AnHuyện Yên ThànhXã Quang Thành</v>
      </c>
      <c r="G7007" t="s">
        <v>1421</v>
      </c>
      <c r="H7007">
        <v>6181</v>
      </c>
    </row>
    <row r="7008" spans="1:8">
      <c r="A7008">
        <v>5829</v>
      </c>
      <c r="B7008" t="s">
        <v>527</v>
      </c>
      <c r="C7008">
        <v>98</v>
      </c>
      <c r="D7008" t="s">
        <v>912</v>
      </c>
      <c r="E7008">
        <v>952</v>
      </c>
      <c r="F7008" s="48" t="str">
        <f t="shared" si="109"/>
        <v>Tỉnh Nghệ AnHuyện Yên ThànhXã Phúc Thành</v>
      </c>
      <c r="G7008" t="s">
        <v>6333</v>
      </c>
      <c r="H7008">
        <v>6182</v>
      </c>
    </row>
    <row r="7009" spans="1:8">
      <c r="A7009">
        <v>5830</v>
      </c>
      <c r="B7009" t="s">
        <v>527</v>
      </c>
      <c r="C7009">
        <v>98</v>
      </c>
      <c r="D7009" t="s">
        <v>912</v>
      </c>
      <c r="E7009">
        <v>952</v>
      </c>
      <c r="F7009" s="48" t="str">
        <f t="shared" si="109"/>
        <v>Tỉnh Nghệ AnHuyện Yên ThànhThị trấn Yên Thành</v>
      </c>
      <c r="G7009" t="s">
        <v>6334</v>
      </c>
      <c r="H7009">
        <v>6183</v>
      </c>
    </row>
    <row r="7010" spans="1:8">
      <c r="A7010">
        <v>5831</v>
      </c>
      <c r="B7010" t="s">
        <v>527</v>
      </c>
      <c r="C7010">
        <v>98</v>
      </c>
      <c r="D7010" t="s">
        <v>912</v>
      </c>
      <c r="E7010">
        <v>952</v>
      </c>
      <c r="F7010" s="48" t="str">
        <f t="shared" si="109"/>
        <v>Tỉnh Nghệ AnHuyện Yên ThànhXã Kim Thành</v>
      </c>
      <c r="G7010" t="s">
        <v>6335</v>
      </c>
      <c r="H7010">
        <v>6184</v>
      </c>
    </row>
    <row r="7011" spans="1:8">
      <c r="A7011">
        <v>5832</v>
      </c>
      <c r="B7011" t="s">
        <v>527</v>
      </c>
      <c r="C7011">
        <v>98</v>
      </c>
      <c r="D7011" t="s">
        <v>912</v>
      </c>
      <c r="E7011">
        <v>952</v>
      </c>
      <c r="F7011" s="48" t="str">
        <f t="shared" si="109"/>
        <v>Tỉnh Nghệ AnHuyện Yên ThànhXã Nam Thành</v>
      </c>
      <c r="G7011" t="s">
        <v>6336</v>
      </c>
      <c r="H7011">
        <v>6185</v>
      </c>
    </row>
    <row r="7012" spans="1:8">
      <c r="A7012">
        <v>5833</v>
      </c>
      <c r="B7012" t="s">
        <v>527</v>
      </c>
      <c r="C7012">
        <v>98</v>
      </c>
      <c r="D7012" t="s">
        <v>912</v>
      </c>
      <c r="E7012">
        <v>952</v>
      </c>
      <c r="F7012" s="48" t="str">
        <f t="shared" si="109"/>
        <v>Tỉnh Nghệ AnHuyện Yên ThànhXã Đại Thành</v>
      </c>
      <c r="G7012" t="s">
        <v>2512</v>
      </c>
      <c r="H7012">
        <v>6186</v>
      </c>
    </row>
    <row r="7013" spans="1:8">
      <c r="A7013">
        <v>5834</v>
      </c>
      <c r="B7013" t="s">
        <v>527</v>
      </c>
      <c r="C7013">
        <v>98</v>
      </c>
      <c r="D7013" t="s">
        <v>912</v>
      </c>
      <c r="E7013">
        <v>952</v>
      </c>
      <c r="F7013" s="48" t="str">
        <f t="shared" si="109"/>
        <v>Tỉnh Nghệ AnHuyện Yên ThànhXã Bảo Thành</v>
      </c>
      <c r="G7013" t="s">
        <v>6337</v>
      </c>
      <c r="H7013">
        <v>6187</v>
      </c>
    </row>
    <row r="7014" spans="1:8">
      <c r="A7014">
        <v>5835</v>
      </c>
      <c r="B7014" t="s">
        <v>527</v>
      </c>
      <c r="C7014">
        <v>98</v>
      </c>
      <c r="D7014" t="s">
        <v>912</v>
      </c>
      <c r="E7014">
        <v>952</v>
      </c>
      <c r="F7014" s="48" t="str">
        <f t="shared" si="109"/>
        <v>Tỉnh Nghệ AnHuyện Yên ThànhXã Vĩnh Thành</v>
      </c>
      <c r="G7014" t="s">
        <v>2290</v>
      </c>
      <c r="H7014">
        <v>6188</v>
      </c>
    </row>
    <row r="7015" spans="1:8">
      <c r="A7015">
        <v>5836</v>
      </c>
      <c r="B7015" t="s">
        <v>527</v>
      </c>
      <c r="C7015">
        <v>98</v>
      </c>
      <c r="D7015" t="s">
        <v>912</v>
      </c>
      <c r="E7015">
        <v>952</v>
      </c>
      <c r="F7015" s="48" t="str">
        <f t="shared" si="109"/>
        <v>Tỉnh Nghệ AnHuyện Yên ThànhXã Viên Thành</v>
      </c>
      <c r="G7015" t="s">
        <v>6338</v>
      </c>
      <c r="H7015">
        <v>6189</v>
      </c>
    </row>
    <row r="7016" spans="1:8">
      <c r="A7016">
        <v>5837</v>
      </c>
      <c r="B7016" t="s">
        <v>527</v>
      </c>
      <c r="C7016">
        <v>98</v>
      </c>
      <c r="D7016" t="s">
        <v>912</v>
      </c>
      <c r="E7016">
        <v>952</v>
      </c>
      <c r="F7016" s="48" t="str">
        <f t="shared" si="109"/>
        <v>Tỉnh Nghệ AnHuyện Yên ThànhXã Thọ Thành</v>
      </c>
      <c r="G7016" t="s">
        <v>6339</v>
      </c>
      <c r="H7016">
        <v>6190</v>
      </c>
    </row>
    <row r="7017" spans="1:8">
      <c r="A7017">
        <v>5838</v>
      </c>
      <c r="B7017" t="s">
        <v>527</v>
      </c>
      <c r="C7017">
        <v>98</v>
      </c>
      <c r="D7017" t="s">
        <v>912</v>
      </c>
      <c r="E7017">
        <v>952</v>
      </c>
      <c r="F7017" s="48" t="str">
        <f t="shared" si="109"/>
        <v>Tỉnh Nghệ AnHuyện Yên ThànhXã Hùng Thành</v>
      </c>
      <c r="G7017" t="s">
        <v>6340</v>
      </c>
      <c r="H7017">
        <v>6191</v>
      </c>
    </row>
    <row r="7018" spans="1:8">
      <c r="A7018">
        <v>5839</v>
      </c>
      <c r="B7018" t="s">
        <v>527</v>
      </c>
      <c r="C7018">
        <v>98</v>
      </c>
      <c r="D7018" t="s">
        <v>912</v>
      </c>
      <c r="E7018">
        <v>952</v>
      </c>
      <c r="F7018" s="48" t="str">
        <f t="shared" si="109"/>
        <v>Tỉnh Nghệ AnHuyện Yên ThànhXã Tiến Thành</v>
      </c>
      <c r="G7018" t="s">
        <v>6341</v>
      </c>
      <c r="H7018">
        <v>6192</v>
      </c>
    </row>
    <row r="7019" spans="1:8">
      <c r="A7019">
        <v>5840</v>
      </c>
      <c r="B7019" t="s">
        <v>527</v>
      </c>
      <c r="C7019">
        <v>98</v>
      </c>
      <c r="D7019" t="s">
        <v>912</v>
      </c>
      <c r="E7019">
        <v>952</v>
      </c>
      <c r="F7019" s="48" t="str">
        <f t="shared" si="109"/>
        <v>Tỉnh Nghệ AnHuyện Yên ThànhXã Hồng Thành</v>
      </c>
      <c r="G7019" t="s">
        <v>6342</v>
      </c>
      <c r="H7019">
        <v>6193</v>
      </c>
    </row>
    <row r="7020" spans="1:8">
      <c r="A7020">
        <v>5841</v>
      </c>
      <c r="B7020" t="s">
        <v>527</v>
      </c>
      <c r="C7020">
        <v>98</v>
      </c>
      <c r="D7020" t="s">
        <v>912</v>
      </c>
      <c r="E7020">
        <v>952</v>
      </c>
      <c r="F7020" s="48" t="str">
        <f t="shared" si="109"/>
        <v>Tỉnh Nghệ AnHuyện Yên ThànhXã Phú Thành</v>
      </c>
      <c r="G7020" t="s">
        <v>6164</v>
      </c>
      <c r="H7020">
        <v>6194</v>
      </c>
    </row>
    <row r="7021" spans="1:8">
      <c r="A7021">
        <v>5842</v>
      </c>
      <c r="B7021" t="s">
        <v>527</v>
      </c>
      <c r="C7021">
        <v>98</v>
      </c>
      <c r="D7021" t="s">
        <v>912</v>
      </c>
      <c r="E7021">
        <v>952</v>
      </c>
      <c r="F7021" s="48" t="str">
        <f t="shared" si="109"/>
        <v>Tỉnh Nghệ AnHuyện Yên ThànhXã Long Thành</v>
      </c>
      <c r="G7021" t="s">
        <v>6343</v>
      </c>
      <c r="H7021">
        <v>6195</v>
      </c>
    </row>
    <row r="7022" spans="1:8">
      <c r="A7022">
        <v>6012</v>
      </c>
      <c r="B7022" t="s">
        <v>527</v>
      </c>
      <c r="C7022">
        <v>98</v>
      </c>
      <c r="D7022" t="s">
        <v>907</v>
      </c>
      <c r="E7022">
        <v>947</v>
      </c>
      <c r="F7022" s="48" t="str">
        <f t="shared" si="109"/>
        <v>Tỉnh Nghệ AnHuyện Quỳnh LưuThị trấn Cầu Giát</v>
      </c>
      <c r="G7022" t="s">
        <v>5559</v>
      </c>
      <c r="H7022">
        <v>5091</v>
      </c>
    </row>
    <row r="7023" spans="1:8">
      <c r="A7023">
        <v>6013</v>
      </c>
      <c r="B7023" t="s">
        <v>527</v>
      </c>
      <c r="C7023">
        <v>98</v>
      </c>
      <c r="D7023" t="s">
        <v>907</v>
      </c>
      <c r="E7023">
        <v>947</v>
      </c>
      <c r="F7023" s="48" t="str">
        <f t="shared" si="109"/>
        <v>Tỉnh Nghệ AnHuyện Quỳnh LưuXã Quỳnh Thắng</v>
      </c>
      <c r="G7023" t="s">
        <v>5560</v>
      </c>
      <c r="H7023">
        <v>5092</v>
      </c>
    </row>
    <row r="7024" spans="1:8">
      <c r="A7024">
        <v>6014</v>
      </c>
      <c r="B7024" t="s">
        <v>527</v>
      </c>
      <c r="C7024">
        <v>98</v>
      </c>
      <c r="D7024" t="s">
        <v>907</v>
      </c>
      <c r="E7024">
        <v>947</v>
      </c>
      <c r="F7024" s="48" t="str">
        <f t="shared" si="109"/>
        <v>Tỉnh Nghệ AnHuyện Quỳnh LưuXã Quỳnh Lộc</v>
      </c>
      <c r="G7024" t="s">
        <v>5561</v>
      </c>
      <c r="H7024">
        <v>5093</v>
      </c>
    </row>
    <row r="7025" spans="1:8">
      <c r="A7025">
        <v>6015</v>
      </c>
      <c r="B7025" t="s">
        <v>527</v>
      </c>
      <c r="C7025">
        <v>98</v>
      </c>
      <c r="D7025" t="s">
        <v>907</v>
      </c>
      <c r="E7025">
        <v>947</v>
      </c>
      <c r="F7025" s="48" t="str">
        <f t="shared" si="109"/>
        <v>Tỉnh Nghệ AnHuyện Quỳnh LưuXã Tân Sơn</v>
      </c>
      <c r="G7025" t="s">
        <v>1673</v>
      </c>
      <c r="H7025">
        <v>5094</v>
      </c>
    </row>
    <row r="7026" spans="1:8">
      <c r="A7026">
        <v>6016</v>
      </c>
      <c r="B7026" t="s">
        <v>527</v>
      </c>
      <c r="C7026">
        <v>98</v>
      </c>
      <c r="D7026" t="s">
        <v>907</v>
      </c>
      <c r="E7026">
        <v>947</v>
      </c>
      <c r="F7026" s="48" t="str">
        <f t="shared" si="109"/>
        <v>Tỉnh Nghệ AnHuyện Quỳnh LưuXã Quỳnh Vinh</v>
      </c>
      <c r="G7026" t="s">
        <v>5562</v>
      </c>
      <c r="H7026">
        <v>5095</v>
      </c>
    </row>
    <row r="7027" spans="1:8">
      <c r="A7027">
        <v>6017</v>
      </c>
      <c r="B7027" t="s">
        <v>527</v>
      </c>
      <c r="C7027">
        <v>98</v>
      </c>
      <c r="D7027" t="s">
        <v>907</v>
      </c>
      <c r="E7027">
        <v>947</v>
      </c>
      <c r="F7027" s="48" t="str">
        <f t="shared" si="109"/>
        <v>Tỉnh Nghệ AnHuyện Quỳnh LưuXã Ngọc Sơn</v>
      </c>
      <c r="G7027" t="s">
        <v>2740</v>
      </c>
      <c r="H7027">
        <v>5096</v>
      </c>
    </row>
    <row r="7028" spans="1:8">
      <c r="A7028">
        <v>6018</v>
      </c>
      <c r="B7028" t="s">
        <v>527</v>
      </c>
      <c r="C7028">
        <v>98</v>
      </c>
      <c r="D7028" t="s">
        <v>907</v>
      </c>
      <c r="E7028">
        <v>947</v>
      </c>
      <c r="F7028" s="48" t="str">
        <f t="shared" si="109"/>
        <v>Tỉnh Nghệ AnHuyện Quỳnh LưuXã Quỳnh Ngọc</v>
      </c>
      <c r="G7028" t="s">
        <v>5563</v>
      </c>
      <c r="H7028">
        <v>5097</v>
      </c>
    </row>
    <row r="7029" spans="1:8">
      <c r="A7029">
        <v>6019</v>
      </c>
      <c r="B7029" t="s">
        <v>527</v>
      </c>
      <c r="C7029">
        <v>98</v>
      </c>
      <c r="D7029" t="s">
        <v>907</v>
      </c>
      <c r="E7029">
        <v>947</v>
      </c>
      <c r="F7029" s="48" t="str">
        <f t="shared" si="109"/>
        <v>Tỉnh Nghệ AnHuyện Quỳnh LưuXã Sơn Hải</v>
      </c>
      <c r="G7029" t="s">
        <v>1598</v>
      </c>
      <c r="H7029">
        <v>5098</v>
      </c>
    </row>
    <row r="7030" spans="1:8">
      <c r="A7030">
        <v>6020</v>
      </c>
      <c r="B7030" t="s">
        <v>527</v>
      </c>
      <c r="C7030">
        <v>98</v>
      </c>
      <c r="D7030" t="s">
        <v>907</v>
      </c>
      <c r="E7030">
        <v>947</v>
      </c>
      <c r="F7030" s="48" t="str">
        <f t="shared" si="109"/>
        <v>Tỉnh Nghệ AnHuyện Quỳnh LưuXã Quỳnh Hồng</v>
      </c>
      <c r="G7030" t="s">
        <v>5564</v>
      </c>
      <c r="H7030">
        <v>5099</v>
      </c>
    </row>
    <row r="7031" spans="1:8">
      <c r="A7031">
        <v>6021</v>
      </c>
      <c r="B7031" t="s">
        <v>527</v>
      </c>
      <c r="C7031">
        <v>98</v>
      </c>
      <c r="D7031" t="s">
        <v>907</v>
      </c>
      <c r="E7031">
        <v>947</v>
      </c>
      <c r="F7031" s="48" t="str">
        <f t="shared" si="109"/>
        <v>Tỉnh Nghệ AnHuyện Quỳnh LưuXã Quỳnh Thanh</v>
      </c>
      <c r="G7031" t="s">
        <v>5565</v>
      </c>
      <c r="H7031">
        <v>5100</v>
      </c>
    </row>
    <row r="7032" spans="1:8">
      <c r="A7032">
        <v>6022</v>
      </c>
      <c r="B7032" t="s">
        <v>527</v>
      </c>
      <c r="C7032">
        <v>98</v>
      </c>
      <c r="D7032" t="s">
        <v>907</v>
      </c>
      <c r="E7032">
        <v>947</v>
      </c>
      <c r="F7032" s="48" t="str">
        <f t="shared" si="109"/>
        <v>Tỉnh Nghệ AnHuyện Quỳnh LưuXã Quỳnh Long</v>
      </c>
      <c r="G7032" t="s">
        <v>5566</v>
      </c>
      <c r="H7032">
        <v>5101</v>
      </c>
    </row>
    <row r="7033" spans="1:8">
      <c r="A7033">
        <v>6023</v>
      </c>
      <c r="B7033" t="s">
        <v>527</v>
      </c>
      <c r="C7033">
        <v>98</v>
      </c>
      <c r="D7033" t="s">
        <v>907</v>
      </c>
      <c r="E7033">
        <v>947</v>
      </c>
      <c r="F7033" s="48" t="str">
        <f t="shared" si="109"/>
        <v>Tỉnh Nghệ AnHuyện Quỳnh LưuXã Mai Hùng</v>
      </c>
      <c r="G7033" t="s">
        <v>5567</v>
      </c>
      <c r="H7033">
        <v>5102</v>
      </c>
    </row>
    <row r="7034" spans="1:8">
      <c r="A7034">
        <v>6024</v>
      </c>
      <c r="B7034" t="s">
        <v>527</v>
      </c>
      <c r="C7034">
        <v>98</v>
      </c>
      <c r="D7034" t="s">
        <v>907</v>
      </c>
      <c r="E7034">
        <v>947</v>
      </c>
      <c r="F7034" s="48" t="str">
        <f t="shared" si="109"/>
        <v>Tỉnh Nghệ AnHuyện Quỳnh LưuXã Quỳnh Văn</v>
      </c>
      <c r="G7034" t="s">
        <v>5568</v>
      </c>
      <c r="H7034">
        <v>5103</v>
      </c>
    </row>
    <row r="7035" spans="1:8">
      <c r="A7035">
        <v>6025</v>
      </c>
      <c r="B7035" t="s">
        <v>527</v>
      </c>
      <c r="C7035">
        <v>98</v>
      </c>
      <c r="D7035" t="s">
        <v>907</v>
      </c>
      <c r="E7035">
        <v>947</v>
      </c>
      <c r="F7035" s="48" t="str">
        <f t="shared" si="109"/>
        <v>Tỉnh Nghệ AnHuyện Quỳnh LưuXã Quỳnh Hoa</v>
      </c>
      <c r="G7035" t="s">
        <v>5569</v>
      </c>
      <c r="H7035">
        <v>5104</v>
      </c>
    </row>
    <row r="7036" spans="1:8">
      <c r="A7036">
        <v>6026</v>
      </c>
      <c r="B7036" t="s">
        <v>527</v>
      </c>
      <c r="C7036">
        <v>98</v>
      </c>
      <c r="D7036" t="s">
        <v>907</v>
      </c>
      <c r="E7036">
        <v>947</v>
      </c>
      <c r="F7036" s="48" t="str">
        <f t="shared" si="109"/>
        <v>Tỉnh Nghệ AnHuyện Quỳnh LưuXã Quỳnh Tam</v>
      </c>
      <c r="G7036" t="s">
        <v>5570</v>
      </c>
      <c r="H7036">
        <v>5105</v>
      </c>
    </row>
    <row r="7037" spans="1:8">
      <c r="A7037">
        <v>6027</v>
      </c>
      <c r="B7037" t="s">
        <v>527</v>
      </c>
      <c r="C7037">
        <v>98</v>
      </c>
      <c r="D7037" t="s">
        <v>907</v>
      </c>
      <c r="E7037">
        <v>947</v>
      </c>
      <c r="F7037" s="48" t="str">
        <f t="shared" si="109"/>
        <v>Tỉnh Nghệ AnHuyện Quỳnh LưuXã Quỳnh Minh</v>
      </c>
      <c r="G7037" t="s">
        <v>5571</v>
      </c>
      <c r="H7037">
        <v>5106</v>
      </c>
    </row>
    <row r="7038" spans="1:8">
      <c r="A7038">
        <v>6028</v>
      </c>
      <c r="B7038" t="s">
        <v>527</v>
      </c>
      <c r="C7038">
        <v>98</v>
      </c>
      <c r="D7038" t="s">
        <v>907</v>
      </c>
      <c r="E7038">
        <v>947</v>
      </c>
      <c r="F7038" s="48" t="str">
        <f t="shared" si="109"/>
        <v>Tỉnh Nghệ AnHuyện Quỳnh LưuXã Quỳnh Hưng</v>
      </c>
      <c r="G7038" t="s">
        <v>5572</v>
      </c>
      <c r="H7038">
        <v>5107</v>
      </c>
    </row>
    <row r="7039" spans="1:8">
      <c r="A7039">
        <v>6029</v>
      </c>
      <c r="B7039" t="s">
        <v>527</v>
      </c>
      <c r="C7039">
        <v>98</v>
      </c>
      <c r="D7039" t="s">
        <v>907</v>
      </c>
      <c r="E7039">
        <v>947</v>
      </c>
      <c r="F7039" s="48" t="str">
        <f t="shared" si="109"/>
        <v>Tỉnh Nghệ AnHuyện Quỳnh LưuXã Quỳnh Giang</v>
      </c>
      <c r="G7039" t="s">
        <v>5573</v>
      </c>
      <c r="H7039">
        <v>5108</v>
      </c>
    </row>
    <row r="7040" spans="1:8">
      <c r="A7040">
        <v>6030</v>
      </c>
      <c r="B7040" t="s">
        <v>527</v>
      </c>
      <c r="C7040">
        <v>98</v>
      </c>
      <c r="D7040" t="s">
        <v>907</v>
      </c>
      <c r="E7040">
        <v>947</v>
      </c>
      <c r="F7040" s="48" t="str">
        <f t="shared" si="109"/>
        <v>Tỉnh Nghệ AnHuyện Quỳnh LưuXã Quỳnh Châu</v>
      </c>
      <c r="G7040" t="s">
        <v>5574</v>
      </c>
      <c r="H7040">
        <v>5109</v>
      </c>
    </row>
    <row r="7041" spans="1:8">
      <c r="A7041">
        <v>6031</v>
      </c>
      <c r="B7041" t="s">
        <v>527</v>
      </c>
      <c r="C7041">
        <v>98</v>
      </c>
      <c r="D7041" t="s">
        <v>907</v>
      </c>
      <c r="E7041">
        <v>947</v>
      </c>
      <c r="F7041" s="48" t="str">
        <f t="shared" si="109"/>
        <v>Tỉnh Nghệ AnHuyện Quỳnh LưuXã Quỳnh Liên</v>
      </c>
      <c r="G7041" t="s">
        <v>5575</v>
      </c>
      <c r="H7041">
        <v>5110</v>
      </c>
    </row>
    <row r="7042" spans="1:8">
      <c r="A7042">
        <v>6032</v>
      </c>
      <c r="B7042" t="s">
        <v>527</v>
      </c>
      <c r="C7042">
        <v>98</v>
      </c>
      <c r="D7042" t="s">
        <v>907</v>
      </c>
      <c r="E7042">
        <v>947</v>
      </c>
      <c r="F7042" s="48" t="str">
        <f t="shared" ref="F7042:F7105" si="110">B7042&amp;D7042&amp;G7042</f>
        <v>Tỉnh Nghệ AnHuyện Quỳnh LưuXã Quỳnh Lập</v>
      </c>
      <c r="G7042" t="s">
        <v>5576</v>
      </c>
      <c r="H7042">
        <v>5111</v>
      </c>
    </row>
    <row r="7043" spans="1:8">
      <c r="A7043">
        <v>6033</v>
      </c>
      <c r="B7043" t="s">
        <v>527</v>
      </c>
      <c r="C7043">
        <v>98</v>
      </c>
      <c r="D7043" t="s">
        <v>907</v>
      </c>
      <c r="E7043">
        <v>947</v>
      </c>
      <c r="F7043" s="48" t="str">
        <f t="shared" si="110"/>
        <v>Tỉnh Nghệ AnHuyện Quỳnh LưuXã Quỳnh Phương</v>
      </c>
      <c r="G7043" t="s">
        <v>5577</v>
      </c>
      <c r="H7043">
        <v>5112</v>
      </c>
    </row>
    <row r="7044" spans="1:8">
      <c r="A7044">
        <v>6034</v>
      </c>
      <c r="B7044" t="s">
        <v>527</v>
      </c>
      <c r="C7044">
        <v>98</v>
      </c>
      <c r="D7044" t="s">
        <v>907</v>
      </c>
      <c r="E7044">
        <v>947</v>
      </c>
      <c r="F7044" s="48" t="str">
        <f t="shared" si="110"/>
        <v>Tỉnh Nghệ AnHuyện Quỳnh LưuXã Quỳnh Thạch</v>
      </c>
      <c r="G7044" t="s">
        <v>5578</v>
      </c>
      <c r="H7044">
        <v>5113</v>
      </c>
    </row>
    <row r="7045" spans="1:8">
      <c r="A7045">
        <v>6035</v>
      </c>
      <c r="B7045" t="s">
        <v>527</v>
      </c>
      <c r="C7045">
        <v>98</v>
      </c>
      <c r="D7045" t="s">
        <v>907</v>
      </c>
      <c r="E7045">
        <v>947</v>
      </c>
      <c r="F7045" s="48" t="str">
        <f t="shared" si="110"/>
        <v>Tỉnh Nghệ AnHuyện Quỳnh LưuXã Quỳnh Lâm</v>
      </c>
      <c r="G7045" t="s">
        <v>5579</v>
      </c>
      <c r="H7045">
        <v>5114</v>
      </c>
    </row>
    <row r="7046" spans="1:8">
      <c r="A7046">
        <v>6036</v>
      </c>
      <c r="B7046" t="s">
        <v>527</v>
      </c>
      <c r="C7046">
        <v>98</v>
      </c>
      <c r="D7046" t="s">
        <v>907</v>
      </c>
      <c r="E7046">
        <v>947</v>
      </c>
      <c r="F7046" s="48" t="str">
        <f t="shared" si="110"/>
        <v>Tỉnh Nghệ AnHuyện Quỳnh LưuXã Tiến Thủy</v>
      </c>
      <c r="G7046" t="s">
        <v>5580</v>
      </c>
      <c r="H7046">
        <v>5115</v>
      </c>
    </row>
    <row r="7047" spans="1:8">
      <c r="A7047">
        <v>6037</v>
      </c>
      <c r="B7047" t="s">
        <v>527</v>
      </c>
      <c r="C7047">
        <v>98</v>
      </c>
      <c r="D7047" t="s">
        <v>907</v>
      </c>
      <c r="E7047">
        <v>947</v>
      </c>
      <c r="F7047" s="48" t="str">
        <f t="shared" si="110"/>
        <v>Tỉnh Nghệ AnHuyện Quỳnh LưuXã Quỳnh Thuận</v>
      </c>
      <c r="G7047" t="s">
        <v>5581</v>
      </c>
      <c r="H7047">
        <v>5116</v>
      </c>
    </row>
    <row r="7048" spans="1:8">
      <c r="A7048">
        <v>6038</v>
      </c>
      <c r="B7048" t="s">
        <v>527</v>
      </c>
      <c r="C7048">
        <v>98</v>
      </c>
      <c r="D7048" t="s">
        <v>907</v>
      </c>
      <c r="E7048">
        <v>947</v>
      </c>
      <c r="F7048" s="48" t="str">
        <f t="shared" si="110"/>
        <v>Tỉnh Nghệ AnHuyện Quỳnh LưuXã Tân Thắng</v>
      </c>
      <c r="G7048" t="s">
        <v>5582</v>
      </c>
      <c r="H7048">
        <v>5117</v>
      </c>
    </row>
    <row r="7049" spans="1:8">
      <c r="A7049">
        <v>6039</v>
      </c>
      <c r="B7049" t="s">
        <v>527</v>
      </c>
      <c r="C7049">
        <v>98</v>
      </c>
      <c r="D7049" t="s">
        <v>907</v>
      </c>
      <c r="E7049">
        <v>947</v>
      </c>
      <c r="F7049" s="48" t="str">
        <f t="shared" si="110"/>
        <v>Tỉnh Nghệ AnHuyện Quỳnh LưuXã Quỳnh Thọ</v>
      </c>
      <c r="G7049" t="s">
        <v>5583</v>
      </c>
      <c r="H7049">
        <v>5118</v>
      </c>
    </row>
    <row r="7050" spans="1:8">
      <c r="A7050">
        <v>6040</v>
      </c>
      <c r="B7050" t="s">
        <v>527</v>
      </c>
      <c r="C7050">
        <v>98</v>
      </c>
      <c r="D7050" t="s">
        <v>907</v>
      </c>
      <c r="E7050">
        <v>947</v>
      </c>
      <c r="F7050" s="48" t="str">
        <f t="shared" si="110"/>
        <v>Tỉnh Nghệ AnHuyện Quỳnh LưuXã Quỳnh Lương</v>
      </c>
      <c r="G7050" t="s">
        <v>5584</v>
      </c>
      <c r="H7050">
        <v>5119</v>
      </c>
    </row>
    <row r="7051" spans="1:8">
      <c r="A7051">
        <v>6041</v>
      </c>
      <c r="B7051" t="s">
        <v>527</v>
      </c>
      <c r="C7051">
        <v>98</v>
      </c>
      <c r="D7051" t="s">
        <v>907</v>
      </c>
      <c r="E7051">
        <v>947</v>
      </c>
      <c r="F7051" s="48" t="str">
        <f t="shared" si="110"/>
        <v>Tỉnh Nghệ AnHuyện Quỳnh LưuXã Quỳnh Trang</v>
      </c>
      <c r="G7051" t="s">
        <v>5585</v>
      </c>
      <c r="H7051">
        <v>5120</v>
      </c>
    </row>
    <row r="7052" spans="1:8">
      <c r="A7052">
        <v>6042</v>
      </c>
      <c r="B7052" t="s">
        <v>527</v>
      </c>
      <c r="C7052">
        <v>98</v>
      </c>
      <c r="D7052" t="s">
        <v>907</v>
      </c>
      <c r="E7052">
        <v>947</v>
      </c>
      <c r="F7052" s="48" t="str">
        <f t="shared" si="110"/>
        <v>Tỉnh Nghệ AnHuyện Quỳnh LưuXã Quỳnh Dị</v>
      </c>
      <c r="G7052" t="s">
        <v>5586</v>
      </c>
      <c r="H7052">
        <v>5121</v>
      </c>
    </row>
    <row r="7053" spans="1:8">
      <c r="A7053">
        <v>6043</v>
      </c>
      <c r="B7053" t="s">
        <v>527</v>
      </c>
      <c r="C7053">
        <v>98</v>
      </c>
      <c r="D7053" t="s">
        <v>907</v>
      </c>
      <c r="E7053">
        <v>947</v>
      </c>
      <c r="F7053" s="48" t="str">
        <f t="shared" si="110"/>
        <v>Tỉnh Nghệ AnHuyện Quỳnh LưuXã Quỳnh Xuân</v>
      </c>
      <c r="G7053" t="s">
        <v>5587</v>
      </c>
      <c r="H7053">
        <v>5122</v>
      </c>
    </row>
    <row r="7054" spans="1:8">
      <c r="A7054">
        <v>6044</v>
      </c>
      <c r="B7054" t="s">
        <v>527</v>
      </c>
      <c r="C7054">
        <v>98</v>
      </c>
      <c r="D7054" t="s">
        <v>907</v>
      </c>
      <c r="E7054">
        <v>947</v>
      </c>
      <c r="F7054" s="48" t="str">
        <f t="shared" si="110"/>
        <v>Tỉnh Nghệ AnHuyện Quỳnh LưuXã Quỳnh Bá</v>
      </c>
      <c r="G7054" t="s">
        <v>5588</v>
      </c>
      <c r="H7054">
        <v>5123</v>
      </c>
    </row>
    <row r="7055" spans="1:8">
      <c r="A7055">
        <v>6045</v>
      </c>
      <c r="B7055" t="s">
        <v>527</v>
      </c>
      <c r="C7055">
        <v>98</v>
      </c>
      <c r="D7055" t="s">
        <v>907</v>
      </c>
      <c r="E7055">
        <v>947</v>
      </c>
      <c r="F7055" s="48" t="str">
        <f t="shared" si="110"/>
        <v>Tỉnh Nghệ AnHuyện Quỳnh LưuXã Quỳnh Diện</v>
      </c>
      <c r="G7055" t="s">
        <v>5589</v>
      </c>
      <c r="H7055">
        <v>5124</v>
      </c>
    </row>
    <row r="7056" spans="1:8">
      <c r="A7056">
        <v>6046</v>
      </c>
      <c r="B7056" t="s">
        <v>527</v>
      </c>
      <c r="C7056">
        <v>98</v>
      </c>
      <c r="D7056" t="s">
        <v>907</v>
      </c>
      <c r="E7056">
        <v>947</v>
      </c>
      <c r="F7056" s="48" t="str">
        <f t="shared" si="110"/>
        <v>Tỉnh Nghệ AnHuyện Quỳnh LưuXã An Hòa</v>
      </c>
      <c r="G7056" t="s">
        <v>2920</v>
      </c>
      <c r="H7056">
        <v>5125</v>
      </c>
    </row>
    <row r="7057" spans="1:8">
      <c r="A7057">
        <v>6047</v>
      </c>
      <c r="B7057" t="s">
        <v>527</v>
      </c>
      <c r="C7057">
        <v>98</v>
      </c>
      <c r="D7057" t="s">
        <v>907</v>
      </c>
      <c r="E7057">
        <v>947</v>
      </c>
      <c r="F7057" s="48" t="str">
        <f t="shared" si="110"/>
        <v>Tỉnh Nghệ AnHuyện Quỳnh LưuXã Quỳnh Mỹ</v>
      </c>
      <c r="G7057" t="s">
        <v>5590</v>
      </c>
      <c r="H7057">
        <v>5126</v>
      </c>
    </row>
    <row r="7058" spans="1:8">
      <c r="A7058">
        <v>6048</v>
      </c>
      <c r="B7058" t="s">
        <v>527</v>
      </c>
      <c r="C7058">
        <v>98</v>
      </c>
      <c r="D7058" t="s">
        <v>907</v>
      </c>
      <c r="E7058">
        <v>947</v>
      </c>
      <c r="F7058" s="48" t="str">
        <f t="shared" si="110"/>
        <v>Tỉnh Nghệ AnHuyện Quỳnh LưuThị trấn Hoàng Mai</v>
      </c>
      <c r="G7058" t="s">
        <v>5591</v>
      </c>
      <c r="H7058">
        <v>5127</v>
      </c>
    </row>
    <row r="7059" spans="1:8">
      <c r="A7059">
        <v>6049</v>
      </c>
      <c r="B7059" t="s">
        <v>527</v>
      </c>
      <c r="C7059">
        <v>98</v>
      </c>
      <c r="D7059" t="s">
        <v>907</v>
      </c>
      <c r="E7059">
        <v>947</v>
      </c>
      <c r="F7059" s="48" t="str">
        <f t="shared" si="110"/>
        <v>Tỉnh Nghệ AnHuyện Quỳnh LưuXã Quỳnh Tân</v>
      </c>
      <c r="G7059" t="s">
        <v>5592</v>
      </c>
      <c r="H7059">
        <v>5128</v>
      </c>
    </row>
    <row r="7060" spans="1:8">
      <c r="A7060">
        <v>6050</v>
      </c>
      <c r="B7060" t="s">
        <v>527</v>
      </c>
      <c r="C7060">
        <v>98</v>
      </c>
      <c r="D7060" t="s">
        <v>907</v>
      </c>
      <c r="E7060">
        <v>947</v>
      </c>
      <c r="F7060" s="48" t="str">
        <f t="shared" si="110"/>
        <v>Tỉnh Nghệ AnHuyện Quỳnh LưuXã Quỳnh Nghĩa</v>
      </c>
      <c r="G7060" t="s">
        <v>5593</v>
      </c>
      <c r="H7060">
        <v>5129</v>
      </c>
    </row>
    <row r="7061" spans="1:8">
      <c r="A7061">
        <v>6051</v>
      </c>
      <c r="B7061" t="s">
        <v>527</v>
      </c>
      <c r="C7061">
        <v>98</v>
      </c>
      <c r="D7061" t="s">
        <v>907</v>
      </c>
      <c r="E7061">
        <v>947</v>
      </c>
      <c r="F7061" s="48" t="str">
        <f t="shared" si="110"/>
        <v>Tỉnh Nghệ AnHuyện Quỳnh LưuXã Quỳnh Yên</v>
      </c>
      <c r="G7061" t="s">
        <v>5594</v>
      </c>
      <c r="H7061">
        <v>5130</v>
      </c>
    </row>
    <row r="7062" spans="1:8">
      <c r="A7062">
        <v>6052</v>
      </c>
      <c r="B7062" t="s">
        <v>527</v>
      </c>
      <c r="C7062">
        <v>98</v>
      </c>
      <c r="D7062" t="s">
        <v>907</v>
      </c>
      <c r="E7062">
        <v>947</v>
      </c>
      <c r="F7062" s="48" t="str">
        <f t="shared" si="110"/>
        <v>Tỉnh Nghệ AnHuyện Quỳnh LưuXã Quỳnh Thiện</v>
      </c>
      <c r="G7062" t="s">
        <v>5595</v>
      </c>
      <c r="H7062">
        <v>5131</v>
      </c>
    </row>
    <row r="7063" spans="1:8">
      <c r="A7063">
        <v>6053</v>
      </c>
      <c r="B7063" t="s">
        <v>527</v>
      </c>
      <c r="C7063">
        <v>98</v>
      </c>
      <c r="D7063" t="s">
        <v>907</v>
      </c>
      <c r="E7063">
        <v>947</v>
      </c>
      <c r="F7063" s="48" t="str">
        <f t="shared" si="110"/>
        <v>Tỉnh Nghệ AnHuyện Quỳnh LưuXã Quỳnh Bảng</v>
      </c>
      <c r="G7063" t="s">
        <v>5596</v>
      </c>
      <c r="H7063">
        <v>5132</v>
      </c>
    </row>
    <row r="7064" spans="1:8">
      <c r="A7064">
        <v>6054</v>
      </c>
      <c r="B7064" t="s">
        <v>527</v>
      </c>
      <c r="C7064">
        <v>98</v>
      </c>
      <c r="D7064" t="s">
        <v>907</v>
      </c>
      <c r="E7064">
        <v>947</v>
      </c>
      <c r="F7064" s="48" t="str">
        <f t="shared" si="110"/>
        <v>Tỉnh Nghệ AnHuyện Quỳnh LưuXã Quỳnh Hậu</v>
      </c>
      <c r="G7064" t="s">
        <v>5597</v>
      </c>
      <c r="H7064">
        <v>5133</v>
      </c>
    </row>
    <row r="7065" spans="1:8">
      <c r="A7065">
        <v>6055</v>
      </c>
      <c r="B7065" t="s">
        <v>527</v>
      </c>
      <c r="C7065">
        <v>98</v>
      </c>
      <c r="D7065" t="s">
        <v>907</v>
      </c>
      <c r="E7065">
        <v>947</v>
      </c>
      <c r="F7065" s="48" t="str">
        <f t="shared" si="110"/>
        <v>Tỉnh Nghệ AnHuyện Quỳnh LưuXã Quỳnh Đôi</v>
      </c>
      <c r="G7065" t="s">
        <v>5598</v>
      </c>
      <c r="H7065">
        <v>5134</v>
      </c>
    </row>
    <row r="7066" spans="1:8">
      <c r="A7066">
        <v>6056</v>
      </c>
      <c r="B7066" t="s">
        <v>527</v>
      </c>
      <c r="C7066">
        <v>98</v>
      </c>
      <c r="D7066" t="s">
        <v>910</v>
      </c>
      <c r="E7066">
        <v>950</v>
      </c>
      <c r="F7066" s="48" t="str">
        <f t="shared" si="110"/>
        <v>Tỉnh Nghệ AnHuyện Anh SơnXã Đức Sơn</v>
      </c>
      <c r="G7066" t="s">
        <v>5599</v>
      </c>
      <c r="H7066">
        <v>5135</v>
      </c>
    </row>
    <row r="7067" spans="1:8">
      <c r="A7067">
        <v>6057</v>
      </c>
      <c r="B7067" t="s">
        <v>527</v>
      </c>
      <c r="C7067">
        <v>98</v>
      </c>
      <c r="D7067" t="s">
        <v>910</v>
      </c>
      <c r="E7067">
        <v>950</v>
      </c>
      <c r="F7067" s="48" t="str">
        <f t="shared" si="110"/>
        <v>Tỉnh Nghệ AnHuyện Anh SơnXã Thọ Sơn</v>
      </c>
      <c r="G7067" t="s">
        <v>2956</v>
      </c>
      <c r="H7067">
        <v>5136</v>
      </c>
    </row>
    <row r="7068" spans="1:8">
      <c r="A7068">
        <v>6058</v>
      </c>
      <c r="B7068" t="s">
        <v>527</v>
      </c>
      <c r="C7068">
        <v>98</v>
      </c>
      <c r="D7068" t="s">
        <v>910</v>
      </c>
      <c r="E7068">
        <v>950</v>
      </c>
      <c r="F7068" s="48" t="str">
        <f t="shared" si="110"/>
        <v>Tỉnh Nghệ AnHuyện Anh SơnXã Tào Sơn</v>
      </c>
      <c r="G7068" t="s">
        <v>5600</v>
      </c>
      <c r="H7068">
        <v>5137</v>
      </c>
    </row>
    <row r="7069" spans="1:8">
      <c r="A7069">
        <v>6059</v>
      </c>
      <c r="B7069" t="s">
        <v>527</v>
      </c>
      <c r="C7069">
        <v>98</v>
      </c>
      <c r="D7069" t="s">
        <v>910</v>
      </c>
      <c r="E7069">
        <v>950</v>
      </c>
      <c r="F7069" s="48" t="str">
        <f t="shared" si="110"/>
        <v>Tỉnh Nghệ AnHuyện Anh SơnXã Phúc Sơn</v>
      </c>
      <c r="G7069" t="s">
        <v>3860</v>
      </c>
      <c r="H7069">
        <v>5138</v>
      </c>
    </row>
    <row r="7070" spans="1:8">
      <c r="A7070">
        <v>6060</v>
      </c>
      <c r="B7070" t="s">
        <v>527</v>
      </c>
      <c r="C7070">
        <v>98</v>
      </c>
      <c r="D7070" t="s">
        <v>910</v>
      </c>
      <c r="E7070">
        <v>950</v>
      </c>
      <c r="F7070" s="48" t="str">
        <f t="shared" si="110"/>
        <v>Tỉnh Nghệ AnHuyện Anh SơnXã Thạch Sơn</v>
      </c>
      <c r="G7070" t="s">
        <v>5455</v>
      </c>
      <c r="H7070">
        <v>5139</v>
      </c>
    </row>
    <row r="7071" spans="1:8">
      <c r="A7071">
        <v>6061</v>
      </c>
      <c r="B7071" t="s">
        <v>527</v>
      </c>
      <c r="C7071">
        <v>98</v>
      </c>
      <c r="D7071" t="s">
        <v>910</v>
      </c>
      <c r="E7071">
        <v>950</v>
      </c>
      <c r="F7071" s="48" t="str">
        <f t="shared" si="110"/>
        <v>Tỉnh Nghệ AnHuyện Anh SơnXã Long Sơn</v>
      </c>
      <c r="G7071" t="s">
        <v>2783</v>
      </c>
      <c r="H7071">
        <v>5140</v>
      </c>
    </row>
    <row r="7072" spans="1:8">
      <c r="A7072">
        <v>6062</v>
      </c>
      <c r="B7072" t="s">
        <v>527</v>
      </c>
      <c r="C7072">
        <v>98</v>
      </c>
      <c r="D7072" t="s">
        <v>910</v>
      </c>
      <c r="E7072">
        <v>950</v>
      </c>
      <c r="F7072" s="48" t="str">
        <f t="shared" si="110"/>
        <v>Tỉnh Nghệ AnHuyện Anh SơnXã Đỉnh Sơn</v>
      </c>
      <c r="G7072" t="s">
        <v>5601</v>
      </c>
      <c r="H7072">
        <v>5141</v>
      </c>
    </row>
    <row r="7073" spans="1:8">
      <c r="A7073">
        <v>6063</v>
      </c>
      <c r="B7073" t="s">
        <v>527</v>
      </c>
      <c r="C7073">
        <v>98</v>
      </c>
      <c r="D7073" t="s">
        <v>910</v>
      </c>
      <c r="E7073">
        <v>950</v>
      </c>
      <c r="F7073" s="48" t="str">
        <f t="shared" si="110"/>
        <v>Tỉnh Nghệ AnHuyện Anh SơnXã Tường Sơn</v>
      </c>
      <c r="G7073" t="s">
        <v>5602</v>
      </c>
      <c r="H7073">
        <v>5142</v>
      </c>
    </row>
    <row r="7074" spans="1:8">
      <c r="A7074">
        <v>6064</v>
      </c>
      <c r="B7074" t="s">
        <v>527</v>
      </c>
      <c r="C7074">
        <v>98</v>
      </c>
      <c r="D7074" t="s">
        <v>910</v>
      </c>
      <c r="E7074">
        <v>950</v>
      </c>
      <c r="F7074" s="48" t="str">
        <f t="shared" si="110"/>
        <v>Tỉnh Nghệ AnHuyện Anh SơnXã Tam Sơn</v>
      </c>
      <c r="G7074" t="s">
        <v>3693</v>
      </c>
      <c r="H7074">
        <v>5143</v>
      </c>
    </row>
    <row r="7075" spans="1:8">
      <c r="A7075">
        <v>6065</v>
      </c>
      <c r="B7075" t="s">
        <v>527</v>
      </c>
      <c r="C7075">
        <v>98</v>
      </c>
      <c r="D7075" t="s">
        <v>910</v>
      </c>
      <c r="E7075">
        <v>950</v>
      </c>
      <c r="F7075" s="48" t="str">
        <f t="shared" si="110"/>
        <v>Tỉnh Nghệ AnHuyện Anh SơnXã Thành Sơn</v>
      </c>
      <c r="G7075" t="s">
        <v>5301</v>
      </c>
      <c r="H7075">
        <v>5144</v>
      </c>
    </row>
    <row r="7076" spans="1:8">
      <c r="A7076">
        <v>6066</v>
      </c>
      <c r="B7076" t="s">
        <v>527</v>
      </c>
      <c r="C7076">
        <v>98</v>
      </c>
      <c r="D7076" t="s">
        <v>910</v>
      </c>
      <c r="E7076">
        <v>950</v>
      </c>
      <c r="F7076" s="48" t="str">
        <f t="shared" si="110"/>
        <v>Tỉnh Nghệ AnHuyện Anh SơnXã Hùng Sơn</v>
      </c>
      <c r="G7076" t="s">
        <v>2156</v>
      </c>
      <c r="H7076">
        <v>5145</v>
      </c>
    </row>
    <row r="7077" spans="1:8">
      <c r="A7077">
        <v>6067</v>
      </c>
      <c r="B7077" t="s">
        <v>527</v>
      </c>
      <c r="C7077">
        <v>98</v>
      </c>
      <c r="D7077" t="s">
        <v>910</v>
      </c>
      <c r="E7077">
        <v>950</v>
      </c>
      <c r="F7077" s="48" t="str">
        <f t="shared" si="110"/>
        <v>Tỉnh Nghệ AnHuyện Anh SơnXã Lĩnh Sơn</v>
      </c>
      <c r="G7077" t="s">
        <v>5603</v>
      </c>
      <c r="H7077">
        <v>5146</v>
      </c>
    </row>
    <row r="7078" spans="1:8">
      <c r="A7078">
        <v>6068</v>
      </c>
      <c r="B7078" t="s">
        <v>527</v>
      </c>
      <c r="C7078">
        <v>98</v>
      </c>
      <c r="D7078" t="s">
        <v>910</v>
      </c>
      <c r="E7078">
        <v>950</v>
      </c>
      <c r="F7078" s="48" t="str">
        <f t="shared" si="110"/>
        <v>Tỉnh Nghệ AnHuyện Anh SơnXã Cao Sơn</v>
      </c>
      <c r="G7078" t="s">
        <v>1629</v>
      </c>
      <c r="H7078">
        <v>5147</v>
      </c>
    </row>
    <row r="7079" spans="1:8">
      <c r="A7079">
        <v>6069</v>
      </c>
      <c r="B7079" t="s">
        <v>527</v>
      </c>
      <c r="C7079">
        <v>98</v>
      </c>
      <c r="D7079" t="s">
        <v>910</v>
      </c>
      <c r="E7079">
        <v>950</v>
      </c>
      <c r="F7079" s="48" t="str">
        <f t="shared" si="110"/>
        <v>Tỉnh Nghệ AnHuyện Anh SơnXã Cẩm Sơn</v>
      </c>
      <c r="G7079" t="s">
        <v>4320</v>
      </c>
      <c r="H7079">
        <v>5148</v>
      </c>
    </row>
    <row r="7080" spans="1:8">
      <c r="A7080">
        <v>6070</v>
      </c>
      <c r="B7080" t="s">
        <v>527</v>
      </c>
      <c r="C7080">
        <v>98</v>
      </c>
      <c r="D7080" t="s">
        <v>910</v>
      </c>
      <c r="E7080">
        <v>950</v>
      </c>
      <c r="F7080" s="48" t="str">
        <f t="shared" si="110"/>
        <v>Tỉnh Nghệ AnHuyện Anh SơnXã Hội Sơn</v>
      </c>
      <c r="G7080" t="s">
        <v>5604</v>
      </c>
      <c r="H7080">
        <v>5149</v>
      </c>
    </row>
    <row r="7081" spans="1:8">
      <c r="A7081">
        <v>6071</v>
      </c>
      <c r="B7081" t="s">
        <v>527</v>
      </c>
      <c r="C7081">
        <v>98</v>
      </c>
      <c r="D7081" t="s">
        <v>910</v>
      </c>
      <c r="E7081">
        <v>950</v>
      </c>
      <c r="F7081" s="48" t="str">
        <f t="shared" si="110"/>
        <v>Tỉnh Nghệ AnHuyện Anh SơnThị trấn Anh Sơn</v>
      </c>
      <c r="G7081" t="s">
        <v>5605</v>
      </c>
      <c r="H7081">
        <v>5150</v>
      </c>
    </row>
    <row r="7082" spans="1:8">
      <c r="A7082">
        <v>6072</v>
      </c>
      <c r="B7082" t="s">
        <v>527</v>
      </c>
      <c r="C7082">
        <v>98</v>
      </c>
      <c r="D7082" t="s">
        <v>910</v>
      </c>
      <c r="E7082">
        <v>950</v>
      </c>
      <c r="F7082" s="48" t="str">
        <f t="shared" si="110"/>
        <v>Tỉnh Nghệ AnHuyện Anh SơnXã Hoa Sơn</v>
      </c>
      <c r="G7082" t="s">
        <v>3483</v>
      </c>
      <c r="H7082">
        <v>5151</v>
      </c>
    </row>
    <row r="7083" spans="1:8">
      <c r="A7083">
        <v>6073</v>
      </c>
      <c r="B7083" t="s">
        <v>527</v>
      </c>
      <c r="C7083">
        <v>98</v>
      </c>
      <c r="D7083" t="s">
        <v>910</v>
      </c>
      <c r="E7083">
        <v>950</v>
      </c>
      <c r="F7083" s="48" t="str">
        <f t="shared" si="110"/>
        <v>Tỉnh Nghệ AnHuyện Anh SơnXã Bình Sơn</v>
      </c>
      <c r="G7083" t="s">
        <v>2788</v>
      </c>
      <c r="H7083">
        <v>5152</v>
      </c>
    </row>
    <row r="7084" spans="1:8">
      <c r="A7084">
        <v>6074</v>
      </c>
      <c r="B7084" t="s">
        <v>527</v>
      </c>
      <c r="C7084">
        <v>98</v>
      </c>
      <c r="D7084" t="s">
        <v>910</v>
      </c>
      <c r="E7084">
        <v>950</v>
      </c>
      <c r="F7084" s="48" t="str">
        <f t="shared" si="110"/>
        <v>Tỉnh Nghệ AnHuyện Anh SơnXã Lạng Sơn</v>
      </c>
      <c r="G7084" t="s">
        <v>5606</v>
      </c>
      <c r="H7084">
        <v>5153</v>
      </c>
    </row>
    <row r="7085" spans="1:8">
      <c r="A7085">
        <v>6075</v>
      </c>
      <c r="B7085" t="s">
        <v>527</v>
      </c>
      <c r="C7085">
        <v>98</v>
      </c>
      <c r="D7085" t="s">
        <v>910</v>
      </c>
      <c r="E7085">
        <v>950</v>
      </c>
      <c r="F7085" s="48" t="str">
        <f t="shared" si="110"/>
        <v>Tỉnh Nghệ AnHuyện Anh SơnXã Vĩnh Sơn</v>
      </c>
      <c r="G7085" t="s">
        <v>2293</v>
      </c>
      <c r="H7085">
        <v>5154</v>
      </c>
    </row>
    <row r="7086" spans="1:8">
      <c r="A7086">
        <v>6076</v>
      </c>
      <c r="B7086" t="s">
        <v>527</v>
      </c>
      <c r="C7086">
        <v>98</v>
      </c>
      <c r="D7086" t="s">
        <v>910</v>
      </c>
      <c r="E7086">
        <v>950</v>
      </c>
      <c r="F7086" s="48" t="str">
        <f t="shared" si="110"/>
        <v>Tỉnh Nghệ AnHuyện Anh SơnXã Khai Sơn</v>
      </c>
      <c r="G7086" t="s">
        <v>5607</v>
      </c>
      <c r="H7086">
        <v>5155</v>
      </c>
    </row>
    <row r="7087" spans="1:8">
      <c r="A7087">
        <v>6077</v>
      </c>
      <c r="B7087" t="s">
        <v>527</v>
      </c>
      <c r="C7087">
        <v>98</v>
      </c>
      <c r="D7087" t="s">
        <v>905</v>
      </c>
      <c r="E7087">
        <v>945</v>
      </c>
      <c r="F7087" s="48" t="str">
        <f t="shared" si="110"/>
        <v>Tỉnh Nghệ AnHuyện Nghĩa ĐànXã Nghĩa Bình</v>
      </c>
      <c r="G7087" t="s">
        <v>2955</v>
      </c>
      <c r="H7087">
        <v>5156</v>
      </c>
    </row>
    <row r="7088" spans="1:8">
      <c r="A7088">
        <v>6078</v>
      </c>
      <c r="B7088" t="s">
        <v>527</v>
      </c>
      <c r="C7088">
        <v>98</v>
      </c>
      <c r="D7088" t="s">
        <v>905</v>
      </c>
      <c r="E7088">
        <v>945</v>
      </c>
      <c r="F7088" s="48" t="str">
        <f t="shared" si="110"/>
        <v>Tỉnh Nghệ AnHuyện Nghĩa ĐànXã Nghĩa Minh</v>
      </c>
      <c r="G7088" t="s">
        <v>5608</v>
      </c>
      <c r="H7088">
        <v>5157</v>
      </c>
    </row>
    <row r="7089" spans="1:8">
      <c r="A7089">
        <v>6079</v>
      </c>
      <c r="B7089" t="s">
        <v>527</v>
      </c>
      <c r="C7089">
        <v>98</v>
      </c>
      <c r="D7089" t="s">
        <v>905</v>
      </c>
      <c r="E7089">
        <v>945</v>
      </c>
      <c r="F7089" s="48" t="str">
        <f t="shared" si="110"/>
        <v>Tỉnh Nghệ AnHuyện Nghĩa ĐànXã Nghĩa Trung</v>
      </c>
      <c r="G7089" t="s">
        <v>2958</v>
      </c>
      <c r="H7089">
        <v>5158</v>
      </c>
    </row>
    <row r="7090" spans="1:8">
      <c r="A7090">
        <v>6080</v>
      </c>
      <c r="B7090" t="s">
        <v>527</v>
      </c>
      <c r="C7090">
        <v>98</v>
      </c>
      <c r="D7090" t="s">
        <v>905</v>
      </c>
      <c r="E7090">
        <v>945</v>
      </c>
      <c r="F7090" s="48" t="str">
        <f t="shared" si="110"/>
        <v>Tỉnh Nghệ AnHuyện Nghĩa ĐànXã Nghĩa Lộc</v>
      </c>
      <c r="G7090" t="s">
        <v>5609</v>
      </c>
      <c r="H7090">
        <v>5159</v>
      </c>
    </row>
    <row r="7091" spans="1:8">
      <c r="A7091">
        <v>6081</v>
      </c>
      <c r="B7091" t="s">
        <v>527</v>
      </c>
      <c r="C7091">
        <v>98</v>
      </c>
      <c r="D7091" t="s">
        <v>905</v>
      </c>
      <c r="E7091">
        <v>945</v>
      </c>
      <c r="F7091" s="48" t="str">
        <f t="shared" si="110"/>
        <v>Tỉnh Nghệ AnHuyện Nghĩa ĐànXã Nghĩa Sơn</v>
      </c>
      <c r="G7091" t="s">
        <v>4922</v>
      </c>
      <c r="H7091">
        <v>5160</v>
      </c>
    </row>
    <row r="7092" spans="1:8">
      <c r="A7092">
        <v>6082</v>
      </c>
      <c r="B7092" t="s">
        <v>527</v>
      </c>
      <c r="C7092">
        <v>98</v>
      </c>
      <c r="D7092" t="s">
        <v>905</v>
      </c>
      <c r="E7092">
        <v>945</v>
      </c>
      <c r="F7092" s="48" t="str">
        <f t="shared" si="110"/>
        <v>Tỉnh Nghệ AnHuyện Nghĩa ĐànXã Nghĩa Thọ</v>
      </c>
      <c r="G7092" t="s">
        <v>4925</v>
      </c>
      <c r="H7092">
        <v>5161</v>
      </c>
    </row>
    <row r="7093" spans="1:8">
      <c r="A7093">
        <v>6083</v>
      </c>
      <c r="B7093" t="s">
        <v>527</v>
      </c>
      <c r="C7093">
        <v>98</v>
      </c>
      <c r="D7093" t="s">
        <v>905</v>
      </c>
      <c r="E7093">
        <v>945</v>
      </c>
      <c r="F7093" s="48" t="str">
        <f t="shared" si="110"/>
        <v>Tỉnh Nghệ AnHuyện Nghĩa ĐànXã Nghĩa Mai</v>
      </c>
      <c r="G7093" t="s">
        <v>5610</v>
      </c>
      <c r="H7093">
        <v>5162</v>
      </c>
    </row>
    <row r="7094" spans="1:8">
      <c r="A7094">
        <v>6084</v>
      </c>
      <c r="B7094" t="s">
        <v>527</v>
      </c>
      <c r="C7094">
        <v>98</v>
      </c>
      <c r="D7094" t="s">
        <v>905</v>
      </c>
      <c r="E7094">
        <v>945</v>
      </c>
      <c r="F7094" s="48" t="str">
        <f t="shared" si="110"/>
        <v>Tỉnh Nghệ AnHuyện Nghĩa ĐànXã Nghĩa Lạc</v>
      </c>
      <c r="G7094" t="s">
        <v>5611</v>
      </c>
      <c r="H7094">
        <v>5163</v>
      </c>
    </row>
    <row r="7095" spans="1:8">
      <c r="A7095">
        <v>6085</v>
      </c>
      <c r="B7095" t="s">
        <v>527</v>
      </c>
      <c r="C7095">
        <v>98</v>
      </c>
      <c r="D7095" t="s">
        <v>905</v>
      </c>
      <c r="E7095">
        <v>945</v>
      </c>
      <c r="F7095" s="48" t="str">
        <f t="shared" si="110"/>
        <v>Tỉnh Nghệ AnHuyện Nghĩa ĐànXã Nghĩa Tân</v>
      </c>
      <c r="G7095" t="s">
        <v>5612</v>
      </c>
      <c r="H7095">
        <v>5164</v>
      </c>
    </row>
    <row r="7096" spans="1:8">
      <c r="A7096">
        <v>6086</v>
      </c>
      <c r="B7096" t="s">
        <v>527</v>
      </c>
      <c r="C7096">
        <v>98</v>
      </c>
      <c r="D7096" t="s">
        <v>905</v>
      </c>
      <c r="E7096">
        <v>945</v>
      </c>
      <c r="F7096" s="48" t="str">
        <f t="shared" si="110"/>
        <v>Tỉnh Nghệ AnHuyện Nghĩa ĐànXã Nghĩa Quang</v>
      </c>
      <c r="G7096" t="s">
        <v>5613</v>
      </c>
      <c r="H7096">
        <v>5165</v>
      </c>
    </row>
    <row r="7097" spans="1:8">
      <c r="A7097">
        <v>7829</v>
      </c>
      <c r="B7097" t="s">
        <v>527</v>
      </c>
      <c r="C7097">
        <v>98</v>
      </c>
      <c r="D7097" t="s">
        <v>905</v>
      </c>
      <c r="E7097">
        <v>945</v>
      </c>
      <c r="F7097" s="48" t="str">
        <f t="shared" si="110"/>
        <v>Tỉnh Nghệ AnHuyện Nghĩa ĐànXã Nghĩa Yên</v>
      </c>
      <c r="G7097" t="s">
        <v>5614</v>
      </c>
      <c r="H7097">
        <v>5166</v>
      </c>
    </row>
    <row r="7098" spans="1:8">
      <c r="A7098">
        <v>8651</v>
      </c>
      <c r="B7098" t="s">
        <v>527</v>
      </c>
      <c r="C7098">
        <v>98</v>
      </c>
      <c r="D7098" t="s">
        <v>918</v>
      </c>
      <c r="E7098">
        <v>958</v>
      </c>
      <c r="F7098" s="48" t="str">
        <f t="shared" si="110"/>
        <v>Tỉnh Nghệ AnThị xã Thái HoàPhường Hoà Hiếu</v>
      </c>
      <c r="G7098" t="s">
        <v>9403</v>
      </c>
      <c r="H7098">
        <v>11133</v>
      </c>
    </row>
    <row r="7099" spans="1:8">
      <c r="A7099">
        <v>8652</v>
      </c>
      <c r="B7099" t="s">
        <v>527</v>
      </c>
      <c r="C7099">
        <v>98</v>
      </c>
      <c r="D7099" t="s">
        <v>918</v>
      </c>
      <c r="E7099">
        <v>958</v>
      </c>
      <c r="F7099" s="48" t="str">
        <f t="shared" si="110"/>
        <v>Tỉnh Nghệ AnThị xã Thái HoàPhường Quang Tiến</v>
      </c>
      <c r="G7099" t="s">
        <v>9404</v>
      </c>
      <c r="H7099">
        <v>11134</v>
      </c>
    </row>
    <row r="7100" spans="1:8">
      <c r="A7100">
        <v>8653</v>
      </c>
      <c r="B7100" t="s">
        <v>527</v>
      </c>
      <c r="C7100">
        <v>98</v>
      </c>
      <c r="D7100" t="s">
        <v>918</v>
      </c>
      <c r="E7100">
        <v>958</v>
      </c>
      <c r="F7100" s="48" t="str">
        <f t="shared" si="110"/>
        <v>Tỉnh Nghệ AnThị xã Thái HoàPhường Quang Phong</v>
      </c>
      <c r="G7100" t="s">
        <v>9405</v>
      </c>
      <c r="H7100">
        <v>11135</v>
      </c>
    </row>
    <row r="7101" spans="1:8">
      <c r="A7101">
        <v>8654</v>
      </c>
      <c r="B7101" t="s">
        <v>527</v>
      </c>
      <c r="C7101">
        <v>98</v>
      </c>
      <c r="D7101" t="s">
        <v>918</v>
      </c>
      <c r="E7101">
        <v>958</v>
      </c>
      <c r="F7101" s="48" t="str">
        <f t="shared" si="110"/>
        <v>Tỉnh Nghệ AnThị xã Thái HoàPhường Long Sơn</v>
      </c>
      <c r="G7101" t="s">
        <v>9406</v>
      </c>
      <c r="H7101">
        <v>11136</v>
      </c>
    </row>
    <row r="7102" spans="1:8">
      <c r="A7102">
        <v>8655</v>
      </c>
      <c r="B7102" t="s">
        <v>527</v>
      </c>
      <c r="C7102">
        <v>98</v>
      </c>
      <c r="D7102" t="s">
        <v>918</v>
      </c>
      <c r="E7102">
        <v>958</v>
      </c>
      <c r="F7102" s="48" t="str">
        <f t="shared" si="110"/>
        <v>Tỉnh Nghệ AnThị xã Thái HoàXã Nghĩa Hoà</v>
      </c>
      <c r="G7102" t="s">
        <v>9407</v>
      </c>
      <c r="H7102">
        <v>11137</v>
      </c>
    </row>
    <row r="7103" spans="1:8">
      <c r="A7103">
        <v>8656</v>
      </c>
      <c r="B7103" t="s">
        <v>527</v>
      </c>
      <c r="C7103">
        <v>98</v>
      </c>
      <c r="D7103" t="s">
        <v>918</v>
      </c>
      <c r="E7103">
        <v>958</v>
      </c>
      <c r="F7103" s="48" t="str">
        <f t="shared" si="110"/>
        <v>Tỉnh Nghệ AnThị xã Thái HoàXã Tây Hiếu</v>
      </c>
      <c r="G7103" t="s">
        <v>5626</v>
      </c>
      <c r="H7103">
        <v>11138</v>
      </c>
    </row>
    <row r="7104" spans="1:8">
      <c r="A7104">
        <v>8657</v>
      </c>
      <c r="B7104" t="s">
        <v>527</v>
      </c>
      <c r="C7104">
        <v>98</v>
      </c>
      <c r="D7104" t="s">
        <v>918</v>
      </c>
      <c r="E7104">
        <v>958</v>
      </c>
      <c r="F7104" s="48" t="str">
        <f t="shared" si="110"/>
        <v>Tỉnh Nghệ AnThị xã Thái HoàXã Nghĩa Mỹ</v>
      </c>
      <c r="G7104" t="s">
        <v>4920</v>
      </c>
      <c r="H7104">
        <v>11139</v>
      </c>
    </row>
    <row r="7105" spans="1:8">
      <c r="A7105">
        <v>8658</v>
      </c>
      <c r="B7105" t="s">
        <v>527</v>
      </c>
      <c r="C7105">
        <v>98</v>
      </c>
      <c r="D7105" t="s">
        <v>918</v>
      </c>
      <c r="E7105">
        <v>958</v>
      </c>
      <c r="F7105" s="48" t="str">
        <f t="shared" si="110"/>
        <v>Tỉnh Nghệ AnThị xã Thái HoàXã Nghĩa Thuận</v>
      </c>
      <c r="G7105" t="s">
        <v>4216</v>
      </c>
      <c r="H7105">
        <v>11140</v>
      </c>
    </row>
    <row r="7106" spans="1:8">
      <c r="A7106">
        <v>8659</v>
      </c>
      <c r="B7106" t="s">
        <v>527</v>
      </c>
      <c r="C7106">
        <v>98</v>
      </c>
      <c r="D7106" t="s">
        <v>918</v>
      </c>
      <c r="E7106">
        <v>958</v>
      </c>
      <c r="F7106" s="48" t="str">
        <f t="shared" ref="F7106:F7169" si="111">B7106&amp;D7106&amp;G7106</f>
        <v>Tỉnh Nghệ AnThị xã Thái HoàXã Đông Hiếu</v>
      </c>
      <c r="G7106" t="s">
        <v>5618</v>
      </c>
      <c r="H7106">
        <v>11141</v>
      </c>
    </row>
    <row r="7107" spans="1:8">
      <c r="A7107">
        <v>8660</v>
      </c>
      <c r="B7107" t="s">
        <v>527</v>
      </c>
      <c r="C7107">
        <v>98</v>
      </c>
      <c r="D7107" t="s">
        <v>918</v>
      </c>
      <c r="E7107">
        <v>958</v>
      </c>
      <c r="F7107" s="48" t="str">
        <f t="shared" si="111"/>
        <v>Tỉnh Nghệ AnThị xã Thái HoàXã Nghĩa Tiến</v>
      </c>
      <c r="G7107" t="s">
        <v>5617</v>
      </c>
      <c r="H7107">
        <v>11142</v>
      </c>
    </row>
    <row r="7108" spans="1:8">
      <c r="A7108">
        <v>8661</v>
      </c>
      <c r="B7108" t="s">
        <v>527</v>
      </c>
      <c r="C7108">
        <v>98</v>
      </c>
      <c r="D7108" t="s">
        <v>900</v>
      </c>
      <c r="E7108">
        <v>939</v>
      </c>
      <c r="F7108" s="48" t="str">
        <f t="shared" si="111"/>
        <v>Tỉnh Nghệ AnThành phố VinhXã Nghi Kim</v>
      </c>
      <c r="G7108" t="s">
        <v>5757</v>
      </c>
      <c r="H7108">
        <v>11143</v>
      </c>
    </row>
    <row r="7109" spans="1:8">
      <c r="A7109">
        <v>8662</v>
      </c>
      <c r="B7109" t="s">
        <v>527</v>
      </c>
      <c r="C7109">
        <v>98</v>
      </c>
      <c r="D7109" t="s">
        <v>900</v>
      </c>
      <c r="E7109">
        <v>939</v>
      </c>
      <c r="F7109" s="48" t="str">
        <f t="shared" si="111"/>
        <v>Tỉnh Nghệ AnThành phố VinhPhường Hưng Bình</v>
      </c>
      <c r="G7109" t="s">
        <v>9408</v>
      </c>
      <c r="H7109">
        <v>11144</v>
      </c>
    </row>
    <row r="7110" spans="1:8">
      <c r="A7110">
        <v>8663</v>
      </c>
      <c r="B7110" t="s">
        <v>527</v>
      </c>
      <c r="C7110">
        <v>98</v>
      </c>
      <c r="D7110" t="s">
        <v>900</v>
      </c>
      <c r="E7110">
        <v>939</v>
      </c>
      <c r="F7110" s="48" t="str">
        <f t="shared" si="111"/>
        <v>Tỉnh Nghệ AnThành phố VinhPhường Lê Mao</v>
      </c>
      <c r="G7110" t="s">
        <v>9409</v>
      </c>
      <c r="H7110">
        <v>11145</v>
      </c>
    </row>
    <row r="7111" spans="1:8">
      <c r="A7111">
        <v>8664</v>
      </c>
      <c r="B7111" t="s">
        <v>527</v>
      </c>
      <c r="C7111">
        <v>98</v>
      </c>
      <c r="D7111" t="s">
        <v>900</v>
      </c>
      <c r="E7111">
        <v>939</v>
      </c>
      <c r="F7111" s="48" t="str">
        <f t="shared" si="111"/>
        <v>Tỉnh Nghệ AnThành phố VinhPhường Hưng Phúc</v>
      </c>
      <c r="G7111" t="s">
        <v>9410</v>
      </c>
      <c r="H7111">
        <v>11146</v>
      </c>
    </row>
    <row r="7112" spans="1:8">
      <c r="A7112">
        <v>8665</v>
      </c>
      <c r="B7112" t="s">
        <v>527</v>
      </c>
      <c r="C7112">
        <v>98</v>
      </c>
      <c r="D7112" t="s">
        <v>900</v>
      </c>
      <c r="E7112">
        <v>939</v>
      </c>
      <c r="F7112" s="48" t="str">
        <f t="shared" si="111"/>
        <v>Tỉnh Nghệ AnThành phố VinhPhường Hồng Sơn</v>
      </c>
      <c r="G7112" t="s">
        <v>9411</v>
      </c>
      <c r="H7112">
        <v>11147</v>
      </c>
    </row>
    <row r="7113" spans="1:8">
      <c r="A7113">
        <v>8666</v>
      </c>
      <c r="B7113" t="s">
        <v>527</v>
      </c>
      <c r="C7113">
        <v>98</v>
      </c>
      <c r="D7113" t="s">
        <v>900</v>
      </c>
      <c r="E7113">
        <v>939</v>
      </c>
      <c r="F7113" s="48" t="str">
        <f t="shared" si="111"/>
        <v>Tỉnh Nghệ AnThành phố VinhPhường Đội Cung</v>
      </c>
      <c r="G7113" t="s">
        <v>9412</v>
      </c>
      <c r="H7113">
        <v>11148</v>
      </c>
    </row>
    <row r="7114" spans="1:8">
      <c r="A7114">
        <v>8667</v>
      </c>
      <c r="B7114" t="s">
        <v>527</v>
      </c>
      <c r="C7114">
        <v>98</v>
      </c>
      <c r="D7114" t="s">
        <v>900</v>
      </c>
      <c r="E7114">
        <v>939</v>
      </c>
      <c r="F7114" s="48" t="str">
        <f t="shared" si="111"/>
        <v>Tỉnh Nghệ AnThành phố VinhXã Hưng Đông</v>
      </c>
      <c r="G7114" t="s">
        <v>9413</v>
      </c>
      <c r="H7114">
        <v>11149</v>
      </c>
    </row>
    <row r="7115" spans="1:8">
      <c r="A7115">
        <v>8668</v>
      </c>
      <c r="B7115" t="s">
        <v>527</v>
      </c>
      <c r="C7115">
        <v>98</v>
      </c>
      <c r="D7115" t="s">
        <v>900</v>
      </c>
      <c r="E7115">
        <v>939</v>
      </c>
      <c r="F7115" s="48" t="str">
        <f t="shared" si="111"/>
        <v>Tỉnh Nghệ AnThành phố VinhPhường Quán Bàu</v>
      </c>
      <c r="G7115" t="s">
        <v>9414</v>
      </c>
      <c r="H7115">
        <v>11150</v>
      </c>
    </row>
    <row r="7116" spans="1:8">
      <c r="A7116">
        <v>8669</v>
      </c>
      <c r="B7116" t="s">
        <v>527</v>
      </c>
      <c r="C7116">
        <v>98</v>
      </c>
      <c r="D7116" t="s">
        <v>900</v>
      </c>
      <c r="E7116">
        <v>939</v>
      </c>
      <c r="F7116" s="48" t="str">
        <f t="shared" si="111"/>
        <v>Tỉnh Nghệ AnThành phố VinhPhường Hà Huy Tập</v>
      </c>
      <c r="G7116" t="s">
        <v>6514</v>
      </c>
      <c r="H7116">
        <v>11151</v>
      </c>
    </row>
    <row r="7117" spans="1:8">
      <c r="A7117">
        <v>8670</v>
      </c>
      <c r="B7117" t="s">
        <v>527</v>
      </c>
      <c r="C7117">
        <v>98</v>
      </c>
      <c r="D7117" t="s">
        <v>900</v>
      </c>
      <c r="E7117">
        <v>939</v>
      </c>
      <c r="F7117" s="48" t="str">
        <f t="shared" si="111"/>
        <v>Tỉnh Nghệ AnThành phố VinhPhường Trung Đô</v>
      </c>
      <c r="G7117" t="s">
        <v>9415</v>
      </c>
      <c r="H7117">
        <v>11152</v>
      </c>
    </row>
    <row r="7118" spans="1:8">
      <c r="A7118">
        <v>8671</v>
      </c>
      <c r="B7118" t="s">
        <v>527</v>
      </c>
      <c r="C7118">
        <v>98</v>
      </c>
      <c r="D7118" t="s">
        <v>900</v>
      </c>
      <c r="E7118">
        <v>939</v>
      </c>
      <c r="F7118" s="48" t="str">
        <f t="shared" si="111"/>
        <v>Tỉnh Nghệ AnThành phố VinhXã Nghi Phú</v>
      </c>
      <c r="G7118" t="s">
        <v>9416</v>
      </c>
      <c r="H7118">
        <v>11153</v>
      </c>
    </row>
    <row r="7119" spans="1:8">
      <c r="A7119">
        <v>8672</v>
      </c>
      <c r="B7119" t="s">
        <v>527</v>
      </c>
      <c r="C7119">
        <v>98</v>
      </c>
      <c r="D7119" t="s">
        <v>900</v>
      </c>
      <c r="E7119">
        <v>939</v>
      </c>
      <c r="F7119" s="48" t="str">
        <f t="shared" si="111"/>
        <v>Tỉnh Nghệ AnThành phố VinhPhường Cửa Nam</v>
      </c>
      <c r="G7119" t="s">
        <v>1849</v>
      </c>
      <c r="H7119">
        <v>11154</v>
      </c>
    </row>
    <row r="7120" spans="1:8">
      <c r="A7120">
        <v>8673</v>
      </c>
      <c r="B7120" t="s">
        <v>527</v>
      </c>
      <c r="C7120">
        <v>98</v>
      </c>
      <c r="D7120" t="s">
        <v>900</v>
      </c>
      <c r="E7120">
        <v>939</v>
      </c>
      <c r="F7120" s="48" t="str">
        <f t="shared" si="111"/>
        <v>Tỉnh Nghệ AnThành phố VinhPhường Quang Trung</v>
      </c>
      <c r="G7120" t="s">
        <v>1904</v>
      </c>
      <c r="H7120">
        <v>11155</v>
      </c>
    </row>
    <row r="7121" spans="1:8">
      <c r="A7121">
        <v>8674</v>
      </c>
      <c r="B7121" t="s">
        <v>527</v>
      </c>
      <c r="C7121">
        <v>98</v>
      </c>
      <c r="D7121" t="s">
        <v>900</v>
      </c>
      <c r="E7121">
        <v>939</v>
      </c>
      <c r="F7121" s="48" t="str">
        <f t="shared" si="111"/>
        <v>Tỉnh Nghệ AnThành phố VinhPhường Trường Thi</v>
      </c>
      <c r="G7121" t="s">
        <v>4816</v>
      </c>
      <c r="H7121">
        <v>11156</v>
      </c>
    </row>
    <row r="7122" spans="1:8">
      <c r="A7122">
        <v>8675</v>
      </c>
      <c r="B7122" t="s">
        <v>527</v>
      </c>
      <c r="C7122">
        <v>98</v>
      </c>
      <c r="D7122" t="s">
        <v>900</v>
      </c>
      <c r="E7122">
        <v>939</v>
      </c>
      <c r="F7122" s="48" t="str">
        <f t="shared" si="111"/>
        <v>Tỉnh Nghệ AnThành phố VinhXã Hưng Hòa</v>
      </c>
      <c r="G7122" t="s">
        <v>6564</v>
      </c>
      <c r="H7122">
        <v>11157</v>
      </c>
    </row>
    <row r="7123" spans="1:8">
      <c r="A7123">
        <v>8676</v>
      </c>
      <c r="B7123" t="s">
        <v>527</v>
      </c>
      <c r="C7123">
        <v>98</v>
      </c>
      <c r="D7123" t="s">
        <v>900</v>
      </c>
      <c r="E7123">
        <v>939</v>
      </c>
      <c r="F7123" s="48" t="str">
        <f t="shared" si="111"/>
        <v>Tỉnh Nghệ AnThành phố VinhPhường Bến Thủy</v>
      </c>
      <c r="G7123" t="s">
        <v>9417</v>
      </c>
      <c r="H7123">
        <v>11158</v>
      </c>
    </row>
    <row r="7124" spans="1:8">
      <c r="A7124">
        <v>8677</v>
      </c>
      <c r="B7124" t="s">
        <v>527</v>
      </c>
      <c r="C7124">
        <v>98</v>
      </c>
      <c r="D7124" t="s">
        <v>900</v>
      </c>
      <c r="E7124">
        <v>939</v>
      </c>
      <c r="F7124" s="48" t="str">
        <f t="shared" si="111"/>
        <v>Tỉnh Nghệ AnThành phố VinhXã Hưng Lộc</v>
      </c>
      <c r="G7124" t="s">
        <v>5233</v>
      </c>
      <c r="H7124">
        <v>11159</v>
      </c>
    </row>
    <row r="7125" spans="1:8">
      <c r="A7125">
        <v>8678</v>
      </c>
      <c r="B7125" t="s">
        <v>527</v>
      </c>
      <c r="C7125">
        <v>98</v>
      </c>
      <c r="D7125" t="s">
        <v>900</v>
      </c>
      <c r="E7125">
        <v>939</v>
      </c>
      <c r="F7125" s="48" t="str">
        <f t="shared" si="111"/>
        <v>Tỉnh Nghệ AnThành phố VinhPhường Đông Vĩnh</v>
      </c>
      <c r="G7125" t="s">
        <v>9418</v>
      </c>
      <c r="H7125">
        <v>11160</v>
      </c>
    </row>
    <row r="7126" spans="1:8">
      <c r="A7126">
        <v>8679</v>
      </c>
      <c r="B7126" t="s">
        <v>527</v>
      </c>
      <c r="C7126">
        <v>98</v>
      </c>
      <c r="D7126" t="s">
        <v>900</v>
      </c>
      <c r="E7126">
        <v>939</v>
      </c>
      <c r="F7126" s="48" t="str">
        <f t="shared" si="111"/>
        <v>Tỉnh Nghệ AnThành phố VinhPhường Lê Lợi</v>
      </c>
      <c r="G7126" t="s">
        <v>1962</v>
      </c>
      <c r="H7126">
        <v>11161</v>
      </c>
    </row>
    <row r="7127" spans="1:8">
      <c r="A7127">
        <v>8680</v>
      </c>
      <c r="B7127" t="s">
        <v>527</v>
      </c>
      <c r="C7127">
        <v>98</v>
      </c>
      <c r="D7127" t="s">
        <v>900</v>
      </c>
      <c r="E7127">
        <v>939</v>
      </c>
      <c r="F7127" s="48" t="str">
        <f t="shared" si="111"/>
        <v>Tỉnh Nghệ AnThành phố VinhPhường Hưng Dũng</v>
      </c>
      <c r="G7127" t="s">
        <v>9419</v>
      </c>
      <c r="H7127">
        <v>11162</v>
      </c>
    </row>
    <row r="7128" spans="1:8">
      <c r="A7128">
        <v>8681</v>
      </c>
      <c r="B7128" t="s">
        <v>527</v>
      </c>
      <c r="C7128">
        <v>98</v>
      </c>
      <c r="D7128" t="s">
        <v>900</v>
      </c>
      <c r="E7128">
        <v>939</v>
      </c>
      <c r="F7128" s="48" t="str">
        <f t="shared" si="111"/>
        <v>Tỉnh Nghệ AnThành phố VinhPhường Vinh Tân</v>
      </c>
      <c r="G7128" t="s">
        <v>9420</v>
      </c>
      <c r="H7128">
        <v>11163</v>
      </c>
    </row>
    <row r="7129" spans="1:8">
      <c r="A7129">
        <v>8682</v>
      </c>
      <c r="B7129" t="s">
        <v>527</v>
      </c>
      <c r="C7129">
        <v>98</v>
      </c>
      <c r="D7129" t="s">
        <v>900</v>
      </c>
      <c r="E7129">
        <v>939</v>
      </c>
      <c r="F7129" s="48" t="str">
        <f t="shared" si="111"/>
        <v>Tỉnh Nghệ AnThành phố VinhXã Nghi Liên</v>
      </c>
      <c r="G7129" t="s">
        <v>5739</v>
      </c>
      <c r="H7129">
        <v>11164</v>
      </c>
    </row>
    <row r="7130" spans="1:8">
      <c r="A7130">
        <v>8684</v>
      </c>
      <c r="B7130" t="s">
        <v>527</v>
      </c>
      <c r="C7130">
        <v>98</v>
      </c>
      <c r="D7130" t="s">
        <v>900</v>
      </c>
      <c r="E7130">
        <v>939</v>
      </c>
      <c r="F7130" s="48" t="str">
        <f t="shared" si="111"/>
        <v>Tỉnh Nghệ AnThành phố VinhXã Nghi Ân</v>
      </c>
      <c r="G7130" t="s">
        <v>5747</v>
      </c>
      <c r="H7130">
        <v>11165</v>
      </c>
    </row>
    <row r="7131" spans="1:8">
      <c r="A7131">
        <v>8685</v>
      </c>
      <c r="B7131" t="s">
        <v>527</v>
      </c>
      <c r="C7131">
        <v>98</v>
      </c>
      <c r="D7131" t="s">
        <v>900</v>
      </c>
      <c r="E7131">
        <v>939</v>
      </c>
      <c r="F7131" s="48" t="str">
        <f t="shared" si="111"/>
        <v>Tỉnh Nghệ AnThành phố VinhXã Nghi Đức</v>
      </c>
      <c r="G7131" t="s">
        <v>5744</v>
      </c>
      <c r="H7131">
        <v>11166</v>
      </c>
    </row>
    <row r="7132" spans="1:8">
      <c r="A7132">
        <v>8686</v>
      </c>
      <c r="B7132" t="s">
        <v>527</v>
      </c>
      <c r="C7132">
        <v>98</v>
      </c>
      <c r="D7132" t="s">
        <v>900</v>
      </c>
      <c r="E7132">
        <v>939</v>
      </c>
      <c r="F7132" s="48" t="str">
        <f t="shared" si="111"/>
        <v>Tỉnh Nghệ AnThành phố VinhXã Hưng Chính</v>
      </c>
      <c r="G7132" t="s">
        <v>5665</v>
      </c>
      <c r="H7132">
        <v>11167</v>
      </c>
    </row>
    <row r="7133" spans="1:8">
      <c r="A7133">
        <v>9259</v>
      </c>
      <c r="B7133" t="s">
        <v>527</v>
      </c>
      <c r="C7133">
        <v>98</v>
      </c>
      <c r="D7133" t="s">
        <v>919</v>
      </c>
      <c r="E7133">
        <v>959</v>
      </c>
      <c r="F7133" s="48" t="str">
        <f t="shared" si="111"/>
        <v>Tỉnh Nghệ AnThị xã Hoàng MaiPhường Quỳnh Thiện</v>
      </c>
      <c r="G7133" t="s">
        <v>9536</v>
      </c>
      <c r="H7133">
        <v>11475</v>
      </c>
    </row>
    <row r="7134" spans="1:8">
      <c r="A7134">
        <v>9260</v>
      </c>
      <c r="B7134" t="s">
        <v>527</v>
      </c>
      <c r="C7134">
        <v>98</v>
      </c>
      <c r="D7134" t="s">
        <v>919</v>
      </c>
      <c r="E7134">
        <v>959</v>
      </c>
      <c r="F7134" s="48" t="str">
        <f t="shared" si="111"/>
        <v>Tỉnh Nghệ AnThị xã Hoàng MaiPhường Quỳnh Dị</v>
      </c>
      <c r="G7134" t="s">
        <v>9537</v>
      </c>
      <c r="H7134">
        <v>11476</v>
      </c>
    </row>
    <row r="7135" spans="1:8">
      <c r="A7135">
        <v>9261</v>
      </c>
      <c r="B7135" t="s">
        <v>527</v>
      </c>
      <c r="C7135">
        <v>98</v>
      </c>
      <c r="D7135" t="s">
        <v>919</v>
      </c>
      <c r="E7135">
        <v>959</v>
      </c>
      <c r="F7135" s="48" t="str">
        <f t="shared" si="111"/>
        <v>Tỉnh Nghệ AnThị xã Hoàng MaiPhường Mai Hùng</v>
      </c>
      <c r="G7135" t="s">
        <v>9538</v>
      </c>
      <c r="H7135">
        <v>11477</v>
      </c>
    </row>
    <row r="7136" spans="1:8">
      <c r="A7136">
        <v>9262</v>
      </c>
      <c r="B7136" t="s">
        <v>527</v>
      </c>
      <c r="C7136">
        <v>98</v>
      </c>
      <c r="D7136" t="s">
        <v>919</v>
      </c>
      <c r="E7136">
        <v>959</v>
      </c>
      <c r="F7136" s="48" t="str">
        <f t="shared" si="111"/>
        <v>Tỉnh Nghệ AnThị xã Hoàng MaiPhường Quỳnh Phương</v>
      </c>
      <c r="G7136" t="s">
        <v>9539</v>
      </c>
      <c r="H7136">
        <v>11478</v>
      </c>
    </row>
    <row r="7137" spans="1:8">
      <c r="A7137">
        <v>9263</v>
      </c>
      <c r="B7137" t="s">
        <v>527</v>
      </c>
      <c r="C7137">
        <v>98</v>
      </c>
      <c r="D7137" t="s">
        <v>919</v>
      </c>
      <c r="E7137">
        <v>959</v>
      </c>
      <c r="F7137" s="48" t="str">
        <f t="shared" si="111"/>
        <v>Tỉnh Nghệ AnThị xã Hoàng MaiPhường Quỳnh Xuân</v>
      </c>
      <c r="G7137" t="s">
        <v>9540</v>
      </c>
      <c r="H7137">
        <v>11479</v>
      </c>
    </row>
    <row r="7138" spans="1:8">
      <c r="A7138">
        <v>9264</v>
      </c>
      <c r="B7138" t="s">
        <v>527</v>
      </c>
      <c r="C7138">
        <v>98</v>
      </c>
      <c r="D7138" t="s">
        <v>919</v>
      </c>
      <c r="E7138">
        <v>959</v>
      </c>
      <c r="F7138" s="48" t="str">
        <f t="shared" si="111"/>
        <v>Tỉnh Nghệ AnThị xã Hoàng MaiXã Quỳnh Vinh</v>
      </c>
      <c r="G7138" t="s">
        <v>5562</v>
      </c>
      <c r="H7138">
        <v>11480</v>
      </c>
    </row>
    <row r="7139" spans="1:8">
      <c r="A7139">
        <v>9265</v>
      </c>
      <c r="B7139" t="s">
        <v>527</v>
      </c>
      <c r="C7139">
        <v>98</v>
      </c>
      <c r="D7139" t="s">
        <v>919</v>
      </c>
      <c r="E7139">
        <v>959</v>
      </c>
      <c r="F7139" s="48" t="str">
        <f t="shared" si="111"/>
        <v>Tỉnh Nghệ AnThị xã Hoàng MaiXã Quỳnh Lộc</v>
      </c>
      <c r="G7139" t="s">
        <v>5561</v>
      </c>
      <c r="H7139">
        <v>11481</v>
      </c>
    </row>
    <row r="7140" spans="1:8">
      <c r="A7140">
        <v>9266</v>
      </c>
      <c r="B7140" t="s">
        <v>527</v>
      </c>
      <c r="C7140">
        <v>98</v>
      </c>
      <c r="D7140" t="s">
        <v>919</v>
      </c>
      <c r="E7140">
        <v>959</v>
      </c>
      <c r="F7140" s="48" t="str">
        <f t="shared" si="111"/>
        <v>Tỉnh Nghệ AnThị xã Hoàng MaiXã Quỳnh Lập</v>
      </c>
      <c r="G7140" t="s">
        <v>5576</v>
      </c>
      <c r="H7140">
        <v>11482</v>
      </c>
    </row>
    <row r="7141" spans="1:8">
      <c r="A7141">
        <v>9267</v>
      </c>
      <c r="B7141" t="s">
        <v>527</v>
      </c>
      <c r="C7141">
        <v>98</v>
      </c>
      <c r="D7141" t="s">
        <v>919</v>
      </c>
      <c r="E7141">
        <v>959</v>
      </c>
      <c r="F7141" s="48" t="str">
        <f t="shared" si="111"/>
        <v>Tỉnh Nghệ AnThị xã Hoàng MaiXã Quỳnh Liên</v>
      </c>
      <c r="G7141" t="s">
        <v>5575</v>
      </c>
      <c r="H7141">
        <v>11483</v>
      </c>
    </row>
    <row r="7142" spans="1:8">
      <c r="A7142">
        <v>9268</v>
      </c>
      <c r="B7142" t="s">
        <v>527</v>
      </c>
      <c r="C7142">
        <v>98</v>
      </c>
      <c r="D7142" t="s">
        <v>919</v>
      </c>
      <c r="E7142">
        <v>959</v>
      </c>
      <c r="F7142" s="48" t="str">
        <f t="shared" si="111"/>
        <v>Tỉnh Nghệ AnThị xã Hoàng MaiXã Quỳnh Trang</v>
      </c>
      <c r="G7142" t="s">
        <v>5585</v>
      </c>
      <c r="H7142">
        <v>11484</v>
      </c>
    </row>
    <row r="7143" spans="1:8">
      <c r="A7143">
        <v>1956</v>
      </c>
      <c r="B7143" t="s">
        <v>523</v>
      </c>
      <c r="C7143">
        <v>96</v>
      </c>
      <c r="D7143" t="s">
        <v>869</v>
      </c>
      <c r="E7143">
        <v>908</v>
      </c>
      <c r="F7143" s="48" t="str">
        <f t="shared" si="111"/>
        <v>Tỉnh Ninh BìnhHuyện Hoa LưXã Ninh Giang</v>
      </c>
      <c r="G7143" t="s">
        <v>8275</v>
      </c>
      <c r="H7143">
        <v>9063</v>
      </c>
    </row>
    <row r="7144" spans="1:8">
      <c r="A7144">
        <v>1957</v>
      </c>
      <c r="B7144" t="s">
        <v>523</v>
      </c>
      <c r="C7144">
        <v>96</v>
      </c>
      <c r="D7144" t="s">
        <v>869</v>
      </c>
      <c r="E7144">
        <v>908</v>
      </c>
      <c r="F7144" s="48" t="str">
        <f t="shared" si="111"/>
        <v>Tỉnh Ninh BìnhHuyện Hoa LưXã Ninh Thắng</v>
      </c>
      <c r="G7144" t="s">
        <v>8276</v>
      </c>
      <c r="H7144">
        <v>9064</v>
      </c>
    </row>
    <row r="7145" spans="1:8">
      <c r="A7145">
        <v>1958</v>
      </c>
      <c r="B7145" t="s">
        <v>523</v>
      </c>
      <c r="C7145">
        <v>96</v>
      </c>
      <c r="D7145" t="s">
        <v>869</v>
      </c>
      <c r="E7145">
        <v>908</v>
      </c>
      <c r="F7145" s="48" t="str">
        <f t="shared" si="111"/>
        <v>Tỉnh Ninh BìnhHuyện Hoa LưXã Ninh Vân</v>
      </c>
      <c r="G7145" t="s">
        <v>4521</v>
      </c>
      <c r="H7145">
        <v>9065</v>
      </c>
    </row>
    <row r="7146" spans="1:8">
      <c r="A7146">
        <v>1959</v>
      </c>
      <c r="B7146" t="s">
        <v>523</v>
      </c>
      <c r="C7146">
        <v>96</v>
      </c>
      <c r="D7146" t="s">
        <v>869</v>
      </c>
      <c r="E7146">
        <v>908</v>
      </c>
      <c r="F7146" s="48" t="str">
        <f t="shared" si="111"/>
        <v>Tỉnh Ninh BìnhHuyện Hoa LưThị trấn Thiên Tôn</v>
      </c>
      <c r="G7146" t="s">
        <v>8277</v>
      </c>
      <c r="H7146">
        <v>9066</v>
      </c>
    </row>
    <row r="7147" spans="1:8">
      <c r="A7147">
        <v>1960</v>
      </c>
      <c r="B7147" t="s">
        <v>523</v>
      </c>
      <c r="C7147">
        <v>96</v>
      </c>
      <c r="D7147" t="s">
        <v>869</v>
      </c>
      <c r="E7147">
        <v>908</v>
      </c>
      <c r="F7147" s="48" t="str">
        <f t="shared" si="111"/>
        <v>Tỉnh Ninh BìnhHuyện Hoa LưXã Ninh Mỹ</v>
      </c>
      <c r="G7147" t="s">
        <v>8278</v>
      </c>
      <c r="H7147">
        <v>9067</v>
      </c>
    </row>
    <row r="7148" spans="1:8">
      <c r="A7148">
        <v>1961</v>
      </c>
      <c r="B7148" t="s">
        <v>523</v>
      </c>
      <c r="C7148">
        <v>96</v>
      </c>
      <c r="D7148" t="s">
        <v>869</v>
      </c>
      <c r="E7148">
        <v>908</v>
      </c>
      <c r="F7148" s="48" t="str">
        <f t="shared" si="111"/>
        <v>Tỉnh Ninh BìnhHuyện Hoa LưXã Ninh Hải</v>
      </c>
      <c r="G7148" t="s">
        <v>6004</v>
      </c>
      <c r="H7148">
        <v>9068</v>
      </c>
    </row>
    <row r="7149" spans="1:8">
      <c r="A7149">
        <v>1962</v>
      </c>
      <c r="B7149" t="s">
        <v>523</v>
      </c>
      <c r="C7149">
        <v>96</v>
      </c>
      <c r="D7149" t="s">
        <v>869</v>
      </c>
      <c r="E7149">
        <v>908</v>
      </c>
      <c r="F7149" s="48" t="str">
        <f t="shared" si="111"/>
        <v>Tỉnh Ninh BìnhHuyện Hoa LưXã Trường Yên</v>
      </c>
      <c r="G7149" t="s">
        <v>3545</v>
      </c>
      <c r="H7149">
        <v>9069</v>
      </c>
    </row>
    <row r="7150" spans="1:8">
      <c r="A7150">
        <v>1963</v>
      </c>
      <c r="B7150" t="s">
        <v>523</v>
      </c>
      <c r="C7150">
        <v>96</v>
      </c>
      <c r="D7150" t="s">
        <v>869</v>
      </c>
      <c r="E7150">
        <v>908</v>
      </c>
      <c r="F7150" s="48" t="str">
        <f t="shared" si="111"/>
        <v>Tỉnh Ninh BìnhHuyện Hoa LưXã Ninh Khang</v>
      </c>
      <c r="G7150" t="s">
        <v>8279</v>
      </c>
      <c r="H7150">
        <v>9070</v>
      </c>
    </row>
    <row r="7151" spans="1:8">
      <c r="A7151">
        <v>1964</v>
      </c>
      <c r="B7151" t="s">
        <v>523</v>
      </c>
      <c r="C7151">
        <v>96</v>
      </c>
      <c r="D7151" t="s">
        <v>869</v>
      </c>
      <c r="E7151">
        <v>908</v>
      </c>
      <c r="F7151" s="48" t="str">
        <f t="shared" si="111"/>
        <v>Tỉnh Ninh BìnhHuyện Hoa LưXã Ninh An</v>
      </c>
      <c r="G7151" t="s">
        <v>4501</v>
      </c>
      <c r="H7151">
        <v>9071</v>
      </c>
    </row>
    <row r="7152" spans="1:8">
      <c r="A7152">
        <v>1965</v>
      </c>
      <c r="B7152" t="s">
        <v>523</v>
      </c>
      <c r="C7152">
        <v>96</v>
      </c>
      <c r="D7152" t="s">
        <v>869</v>
      </c>
      <c r="E7152">
        <v>908</v>
      </c>
      <c r="F7152" s="48" t="str">
        <f t="shared" si="111"/>
        <v>Tỉnh Ninh BìnhHuyện Hoa LưXã Ninh Hòa</v>
      </c>
      <c r="G7152" t="s">
        <v>6003</v>
      </c>
      <c r="H7152">
        <v>9072</v>
      </c>
    </row>
    <row r="7153" spans="1:8">
      <c r="A7153">
        <v>1966</v>
      </c>
      <c r="B7153" t="s">
        <v>523</v>
      </c>
      <c r="C7153">
        <v>96</v>
      </c>
      <c r="D7153" t="s">
        <v>869</v>
      </c>
      <c r="E7153">
        <v>908</v>
      </c>
      <c r="F7153" s="48" t="str">
        <f t="shared" si="111"/>
        <v>Tỉnh Ninh BìnhHuyện Hoa LưXã Ninh Xuân</v>
      </c>
      <c r="G7153" t="s">
        <v>4514</v>
      </c>
      <c r="H7153">
        <v>9073</v>
      </c>
    </row>
    <row r="7154" spans="1:8">
      <c r="A7154">
        <v>4953</v>
      </c>
      <c r="B7154" t="s">
        <v>523</v>
      </c>
      <c r="C7154">
        <v>96</v>
      </c>
      <c r="D7154" t="s">
        <v>870</v>
      </c>
      <c r="E7154">
        <v>909</v>
      </c>
      <c r="F7154" s="48" t="str">
        <f t="shared" si="111"/>
        <v>Tỉnh Ninh BìnhHuyện Yên KhánhXã Khánh Mậu</v>
      </c>
      <c r="G7154" t="s">
        <v>6935</v>
      </c>
      <c r="H7154">
        <v>7046</v>
      </c>
    </row>
    <row r="7155" spans="1:8">
      <c r="A7155">
        <v>4954</v>
      </c>
      <c r="B7155" t="s">
        <v>523</v>
      </c>
      <c r="C7155">
        <v>96</v>
      </c>
      <c r="D7155" t="s">
        <v>870</v>
      </c>
      <c r="E7155">
        <v>909</v>
      </c>
      <c r="F7155" s="48" t="str">
        <f t="shared" si="111"/>
        <v>Tỉnh Ninh BìnhHuyện Yên KhánhXã Khánh Nhạc</v>
      </c>
      <c r="G7155" t="s">
        <v>6936</v>
      </c>
      <c r="H7155">
        <v>7047</v>
      </c>
    </row>
    <row r="7156" spans="1:8">
      <c r="A7156">
        <v>4955</v>
      </c>
      <c r="B7156" t="s">
        <v>523</v>
      </c>
      <c r="C7156">
        <v>96</v>
      </c>
      <c r="D7156" t="s">
        <v>870</v>
      </c>
      <c r="E7156">
        <v>909</v>
      </c>
      <c r="F7156" s="48" t="str">
        <f t="shared" si="111"/>
        <v>Tỉnh Ninh BìnhHuyện Yên KhánhXã Khánh Lợi</v>
      </c>
      <c r="G7156" t="s">
        <v>6937</v>
      </c>
      <c r="H7156">
        <v>7048</v>
      </c>
    </row>
    <row r="7157" spans="1:8">
      <c r="A7157">
        <v>4956</v>
      </c>
      <c r="B7157" t="s">
        <v>523</v>
      </c>
      <c r="C7157">
        <v>96</v>
      </c>
      <c r="D7157" t="s">
        <v>870</v>
      </c>
      <c r="E7157">
        <v>909</v>
      </c>
      <c r="F7157" s="48" t="str">
        <f t="shared" si="111"/>
        <v>Tỉnh Ninh BìnhHuyện Yên KhánhXã Khánh Ninh</v>
      </c>
      <c r="G7157" t="s">
        <v>6938</v>
      </c>
      <c r="H7157">
        <v>7049</v>
      </c>
    </row>
    <row r="7158" spans="1:8">
      <c r="A7158">
        <v>4957</v>
      </c>
      <c r="B7158" t="s">
        <v>523</v>
      </c>
      <c r="C7158">
        <v>96</v>
      </c>
      <c r="D7158" t="s">
        <v>870</v>
      </c>
      <c r="E7158">
        <v>909</v>
      </c>
      <c r="F7158" s="48" t="str">
        <f t="shared" si="111"/>
        <v>Tỉnh Ninh BìnhHuyện Yên KhánhXã Khánh Thiện</v>
      </c>
      <c r="G7158" t="s">
        <v>4180</v>
      </c>
      <c r="H7158">
        <v>7050</v>
      </c>
    </row>
    <row r="7159" spans="1:8">
      <c r="A7159">
        <v>4958</v>
      </c>
      <c r="B7159" t="s">
        <v>523</v>
      </c>
      <c r="C7159">
        <v>96</v>
      </c>
      <c r="D7159" t="s">
        <v>870</v>
      </c>
      <c r="E7159">
        <v>909</v>
      </c>
      <c r="F7159" s="48" t="str">
        <f t="shared" si="111"/>
        <v>Tỉnh Ninh BìnhHuyện Yên KhánhXã Khánh Cường</v>
      </c>
      <c r="G7159" t="s">
        <v>6939</v>
      </c>
      <c r="H7159">
        <v>7051</v>
      </c>
    </row>
    <row r="7160" spans="1:8">
      <c r="A7160">
        <v>4959</v>
      </c>
      <c r="B7160" t="s">
        <v>523</v>
      </c>
      <c r="C7160">
        <v>96</v>
      </c>
      <c r="D7160" t="s">
        <v>870</v>
      </c>
      <c r="E7160">
        <v>909</v>
      </c>
      <c r="F7160" s="48" t="str">
        <f t="shared" si="111"/>
        <v>Tỉnh Ninh BìnhHuyện Yên KhánhXã Khánh Thành</v>
      </c>
      <c r="G7160" t="s">
        <v>6318</v>
      </c>
      <c r="H7160">
        <v>7052</v>
      </c>
    </row>
    <row r="7161" spans="1:8">
      <c r="A7161">
        <v>4960</v>
      </c>
      <c r="B7161" t="s">
        <v>523</v>
      </c>
      <c r="C7161">
        <v>96</v>
      </c>
      <c r="D7161" t="s">
        <v>870</v>
      </c>
      <c r="E7161">
        <v>909</v>
      </c>
      <c r="F7161" s="48" t="str">
        <f t="shared" si="111"/>
        <v>Tỉnh Ninh BìnhHuyện Yên KhánhThị trấn Yên Ninh</v>
      </c>
      <c r="G7161" t="s">
        <v>6940</v>
      </c>
      <c r="H7161">
        <v>7053</v>
      </c>
    </row>
    <row r="7162" spans="1:8">
      <c r="A7162">
        <v>4961</v>
      </c>
      <c r="B7162" t="s">
        <v>523</v>
      </c>
      <c r="C7162">
        <v>96</v>
      </c>
      <c r="D7162" t="s">
        <v>870</v>
      </c>
      <c r="E7162">
        <v>909</v>
      </c>
      <c r="F7162" s="48" t="str">
        <f t="shared" si="111"/>
        <v>Tỉnh Ninh BìnhHuyện Yên KhánhXã Khánh Hải</v>
      </c>
      <c r="G7162" t="s">
        <v>6941</v>
      </c>
      <c r="H7162">
        <v>7054</v>
      </c>
    </row>
    <row r="7163" spans="1:8">
      <c r="A7163">
        <v>4962</v>
      </c>
      <c r="B7163" t="s">
        <v>523</v>
      </c>
      <c r="C7163">
        <v>96</v>
      </c>
      <c r="D7163" t="s">
        <v>870</v>
      </c>
      <c r="E7163">
        <v>909</v>
      </c>
      <c r="F7163" s="48" t="str">
        <f t="shared" si="111"/>
        <v>Tỉnh Ninh BìnhHuyện Yên KhánhXã Khánh Hồng</v>
      </c>
      <c r="G7163" t="s">
        <v>6942</v>
      </c>
      <c r="H7163">
        <v>7055</v>
      </c>
    </row>
    <row r="7164" spans="1:8">
      <c r="A7164">
        <v>5811</v>
      </c>
      <c r="B7164" t="s">
        <v>523</v>
      </c>
      <c r="C7164">
        <v>96</v>
      </c>
      <c r="D7164" t="s">
        <v>870</v>
      </c>
      <c r="E7164">
        <v>909</v>
      </c>
      <c r="F7164" s="48" t="str">
        <f t="shared" si="111"/>
        <v>Tỉnh Ninh BìnhHuyện Yên KhánhXã Khánh Vân</v>
      </c>
      <c r="G7164" t="s">
        <v>6925</v>
      </c>
      <c r="H7164">
        <v>7036</v>
      </c>
    </row>
    <row r="7165" spans="1:8">
      <c r="A7165">
        <v>5812</v>
      </c>
      <c r="B7165" t="s">
        <v>523</v>
      </c>
      <c r="C7165">
        <v>96</v>
      </c>
      <c r="D7165" t="s">
        <v>870</v>
      </c>
      <c r="E7165">
        <v>909</v>
      </c>
      <c r="F7165" s="48" t="str">
        <f t="shared" si="111"/>
        <v>Tỉnh Ninh BìnhHuyện Yên KhánhXã Khánh Công</v>
      </c>
      <c r="G7165" t="s">
        <v>6926</v>
      </c>
      <c r="H7165">
        <v>7037</v>
      </c>
    </row>
    <row r="7166" spans="1:8">
      <c r="A7166">
        <v>5813</v>
      </c>
      <c r="B7166" t="s">
        <v>523</v>
      </c>
      <c r="C7166">
        <v>96</v>
      </c>
      <c r="D7166" t="s">
        <v>870</v>
      </c>
      <c r="E7166">
        <v>909</v>
      </c>
      <c r="F7166" s="48" t="str">
        <f t="shared" si="111"/>
        <v>Tỉnh Ninh BìnhHuyện Yên KhánhXã Khánh Hội</v>
      </c>
      <c r="G7166" t="s">
        <v>6927</v>
      </c>
      <c r="H7166">
        <v>7038</v>
      </c>
    </row>
    <row r="7167" spans="1:8">
      <c r="A7167">
        <v>5814</v>
      </c>
      <c r="B7167" t="s">
        <v>523</v>
      </c>
      <c r="C7167">
        <v>96</v>
      </c>
      <c r="D7167" t="s">
        <v>870</v>
      </c>
      <c r="E7167">
        <v>909</v>
      </c>
      <c r="F7167" s="48" t="str">
        <f t="shared" si="111"/>
        <v>Tỉnh Ninh BìnhHuyện Yên KhánhXã Khánh Cư</v>
      </c>
      <c r="G7167" t="s">
        <v>6928</v>
      </c>
      <c r="H7167">
        <v>7039</v>
      </c>
    </row>
    <row r="7168" spans="1:8">
      <c r="A7168">
        <v>5815</v>
      </c>
      <c r="B7168" t="s">
        <v>523</v>
      </c>
      <c r="C7168">
        <v>96</v>
      </c>
      <c r="D7168" t="s">
        <v>870</v>
      </c>
      <c r="E7168">
        <v>909</v>
      </c>
      <c r="F7168" s="48" t="str">
        <f t="shared" si="111"/>
        <v>Tỉnh Ninh BìnhHuyện Yên KhánhXã Khánh Hòa</v>
      </c>
      <c r="G7168" t="s">
        <v>6929</v>
      </c>
      <c r="H7168">
        <v>7040</v>
      </c>
    </row>
    <row r="7169" spans="1:8">
      <c r="A7169">
        <v>5816</v>
      </c>
      <c r="B7169" t="s">
        <v>523</v>
      </c>
      <c r="C7169">
        <v>96</v>
      </c>
      <c r="D7169" t="s">
        <v>870</v>
      </c>
      <c r="E7169">
        <v>909</v>
      </c>
      <c r="F7169" s="48" t="str">
        <f t="shared" si="111"/>
        <v>Tỉnh Ninh BìnhHuyện Yên KhánhXã Khánh Trung</v>
      </c>
      <c r="G7169" t="s">
        <v>6930</v>
      </c>
      <c r="H7169">
        <v>7041</v>
      </c>
    </row>
    <row r="7170" spans="1:8">
      <c r="A7170">
        <v>5817</v>
      </c>
      <c r="B7170" t="s">
        <v>523</v>
      </c>
      <c r="C7170">
        <v>96</v>
      </c>
      <c r="D7170" t="s">
        <v>870</v>
      </c>
      <c r="E7170">
        <v>909</v>
      </c>
      <c r="F7170" s="48" t="str">
        <f t="shared" ref="F7170:F7233" si="112">B7170&amp;D7170&amp;G7170</f>
        <v>Tỉnh Ninh BìnhHuyện Yên KhánhXã Khánh Thủy</v>
      </c>
      <c r="G7170" t="s">
        <v>6931</v>
      </c>
      <c r="H7170">
        <v>7042</v>
      </c>
    </row>
    <row r="7171" spans="1:8">
      <c r="A7171">
        <v>5818</v>
      </c>
      <c r="B7171" t="s">
        <v>523</v>
      </c>
      <c r="C7171">
        <v>96</v>
      </c>
      <c r="D7171" t="s">
        <v>870</v>
      </c>
      <c r="E7171">
        <v>909</v>
      </c>
      <c r="F7171" s="48" t="str">
        <f t="shared" si="112"/>
        <v>Tỉnh Ninh BìnhHuyện Yên KhánhXã Khánh An</v>
      </c>
      <c r="G7171" t="s">
        <v>6932</v>
      </c>
      <c r="H7171">
        <v>7043</v>
      </c>
    </row>
    <row r="7172" spans="1:8">
      <c r="A7172">
        <v>5819</v>
      </c>
      <c r="B7172" t="s">
        <v>523</v>
      </c>
      <c r="C7172">
        <v>96</v>
      </c>
      <c r="D7172" t="s">
        <v>870</v>
      </c>
      <c r="E7172">
        <v>909</v>
      </c>
      <c r="F7172" s="48" t="str">
        <f t="shared" si="112"/>
        <v>Tỉnh Ninh BìnhHuyện Yên KhánhXã Khánh Phú</v>
      </c>
      <c r="G7172" t="s">
        <v>6933</v>
      </c>
      <c r="H7172">
        <v>7044</v>
      </c>
    </row>
    <row r="7173" spans="1:8">
      <c r="A7173">
        <v>5820</v>
      </c>
      <c r="B7173" t="s">
        <v>523</v>
      </c>
      <c r="C7173">
        <v>96</v>
      </c>
      <c r="D7173" t="s">
        <v>870</v>
      </c>
      <c r="E7173">
        <v>909</v>
      </c>
      <c r="F7173" s="48" t="str">
        <f t="shared" si="112"/>
        <v>Tỉnh Ninh BìnhHuyện Yên KhánhXã Khánh Tiên</v>
      </c>
      <c r="G7173" t="s">
        <v>6934</v>
      </c>
      <c r="H7173">
        <v>7045</v>
      </c>
    </row>
    <row r="7174" spans="1:8">
      <c r="A7174">
        <v>5954</v>
      </c>
      <c r="B7174" t="s">
        <v>523</v>
      </c>
      <c r="C7174">
        <v>96</v>
      </c>
      <c r="D7174" t="s">
        <v>868</v>
      </c>
      <c r="E7174">
        <v>907</v>
      </c>
      <c r="F7174" s="48" t="str">
        <f t="shared" si="112"/>
        <v>Tỉnh Ninh BìnhHuyện Gia ViễnXã Gia Phú</v>
      </c>
      <c r="G7174" t="s">
        <v>1596</v>
      </c>
      <c r="H7174">
        <v>5034</v>
      </c>
    </row>
    <row r="7175" spans="1:8">
      <c r="A7175">
        <v>5955</v>
      </c>
      <c r="B7175" t="s">
        <v>523</v>
      </c>
      <c r="C7175">
        <v>96</v>
      </c>
      <c r="D7175" t="s">
        <v>868</v>
      </c>
      <c r="E7175">
        <v>907</v>
      </c>
      <c r="F7175" s="48" t="str">
        <f t="shared" si="112"/>
        <v>Tỉnh Ninh BìnhHuyện Gia ViễnXã Liên Sơn</v>
      </c>
      <c r="G7175" t="s">
        <v>3111</v>
      </c>
      <c r="H7175">
        <v>5035</v>
      </c>
    </row>
    <row r="7176" spans="1:8">
      <c r="A7176">
        <v>5956</v>
      </c>
      <c r="B7176" t="s">
        <v>523</v>
      </c>
      <c r="C7176">
        <v>96</v>
      </c>
      <c r="D7176" t="s">
        <v>868</v>
      </c>
      <c r="E7176">
        <v>907</v>
      </c>
      <c r="F7176" s="48" t="str">
        <f t="shared" si="112"/>
        <v>Tỉnh Ninh BìnhHuyện Gia ViễnXã Gia Thanh</v>
      </c>
      <c r="G7176" t="s">
        <v>3643</v>
      </c>
      <c r="H7176">
        <v>5036</v>
      </c>
    </row>
    <row r="7177" spans="1:8">
      <c r="A7177">
        <v>5957</v>
      </c>
      <c r="B7177" t="s">
        <v>523</v>
      </c>
      <c r="C7177">
        <v>96</v>
      </c>
      <c r="D7177" t="s">
        <v>868</v>
      </c>
      <c r="E7177">
        <v>907</v>
      </c>
      <c r="F7177" s="48" t="str">
        <f t="shared" si="112"/>
        <v>Tỉnh Ninh BìnhHuyện Gia ViễnXã Gia Hòa</v>
      </c>
      <c r="G7177" t="s">
        <v>4381</v>
      </c>
      <c r="H7177">
        <v>5037</v>
      </c>
    </row>
    <row r="7178" spans="1:8">
      <c r="A7178">
        <v>5958</v>
      </c>
      <c r="B7178" t="s">
        <v>523</v>
      </c>
      <c r="C7178">
        <v>96</v>
      </c>
      <c r="D7178" t="s">
        <v>868</v>
      </c>
      <c r="E7178">
        <v>907</v>
      </c>
      <c r="F7178" s="48" t="str">
        <f t="shared" si="112"/>
        <v>Tỉnh Ninh BìnhHuyện Gia ViễnXã Gia Minh</v>
      </c>
      <c r="G7178" t="s">
        <v>2430</v>
      </c>
      <c r="H7178">
        <v>5038</v>
      </c>
    </row>
    <row r="7179" spans="1:8">
      <c r="A7179">
        <v>5959</v>
      </c>
      <c r="B7179" t="s">
        <v>523</v>
      </c>
      <c r="C7179">
        <v>96</v>
      </c>
      <c r="D7179" t="s">
        <v>868</v>
      </c>
      <c r="E7179">
        <v>907</v>
      </c>
      <c r="F7179" s="48" t="str">
        <f t="shared" si="112"/>
        <v>Tỉnh Ninh BìnhHuyện Gia ViễnXã Gia Thắng</v>
      </c>
      <c r="G7179" t="s">
        <v>5518</v>
      </c>
      <c r="H7179">
        <v>5039</v>
      </c>
    </row>
    <row r="7180" spans="1:8">
      <c r="A7180">
        <v>5960</v>
      </c>
      <c r="B7180" t="s">
        <v>523</v>
      </c>
      <c r="C7180">
        <v>96</v>
      </c>
      <c r="D7180" t="s">
        <v>868</v>
      </c>
      <c r="E7180">
        <v>907</v>
      </c>
      <c r="F7180" s="48" t="str">
        <f t="shared" si="112"/>
        <v>Tỉnh Ninh BìnhHuyện Gia ViễnXã Gia Tiến</v>
      </c>
      <c r="G7180" t="s">
        <v>5519</v>
      </c>
      <c r="H7180">
        <v>5040</v>
      </c>
    </row>
    <row r="7181" spans="1:8">
      <c r="A7181">
        <v>5961</v>
      </c>
      <c r="B7181" t="s">
        <v>523</v>
      </c>
      <c r="C7181">
        <v>96</v>
      </c>
      <c r="D7181" t="s">
        <v>868</v>
      </c>
      <c r="E7181">
        <v>907</v>
      </c>
      <c r="F7181" s="48" t="str">
        <f t="shared" si="112"/>
        <v>Tỉnh Ninh BìnhHuyện Gia ViễnXã Gia Xuân</v>
      </c>
      <c r="G7181" t="s">
        <v>5520</v>
      </c>
      <c r="H7181">
        <v>5041</v>
      </c>
    </row>
    <row r="7182" spans="1:8">
      <c r="A7182">
        <v>5962</v>
      </c>
      <c r="B7182" t="s">
        <v>523</v>
      </c>
      <c r="C7182">
        <v>96</v>
      </c>
      <c r="D7182" t="s">
        <v>868</v>
      </c>
      <c r="E7182">
        <v>907</v>
      </c>
      <c r="F7182" s="48" t="str">
        <f t="shared" si="112"/>
        <v>Tỉnh Ninh BìnhHuyện Gia ViễnXã Gia Vượng</v>
      </c>
      <c r="G7182" t="s">
        <v>5521</v>
      </c>
      <c r="H7182">
        <v>5042</v>
      </c>
    </row>
    <row r="7183" spans="1:8">
      <c r="A7183">
        <v>5963</v>
      </c>
      <c r="B7183" t="s">
        <v>523</v>
      </c>
      <c r="C7183">
        <v>96</v>
      </c>
      <c r="D7183" t="s">
        <v>868</v>
      </c>
      <c r="E7183">
        <v>907</v>
      </c>
      <c r="F7183" s="48" t="str">
        <f t="shared" si="112"/>
        <v>Tỉnh Ninh BìnhHuyện Gia ViễnXã Gia Thịnh</v>
      </c>
      <c r="G7183" t="s">
        <v>5522</v>
      </c>
      <c r="H7183">
        <v>5043</v>
      </c>
    </row>
    <row r="7184" spans="1:8">
      <c r="A7184">
        <v>5964</v>
      </c>
      <c r="B7184" t="s">
        <v>523</v>
      </c>
      <c r="C7184">
        <v>96</v>
      </c>
      <c r="D7184" t="s">
        <v>868</v>
      </c>
      <c r="E7184">
        <v>907</v>
      </c>
      <c r="F7184" s="48" t="str">
        <f t="shared" si="112"/>
        <v>Tỉnh Ninh BìnhHuyện Gia ViễnXã Gia Trấn</v>
      </c>
      <c r="G7184" t="s">
        <v>5523</v>
      </c>
      <c r="H7184">
        <v>5044</v>
      </c>
    </row>
    <row r="7185" spans="1:8">
      <c r="A7185">
        <v>5965</v>
      </c>
      <c r="B7185" t="s">
        <v>523</v>
      </c>
      <c r="C7185">
        <v>96</v>
      </c>
      <c r="D7185" t="s">
        <v>868</v>
      </c>
      <c r="E7185">
        <v>907</v>
      </c>
      <c r="F7185" s="48" t="str">
        <f t="shared" si="112"/>
        <v>Tỉnh Ninh BìnhHuyện Gia ViễnXã Gia Lạc</v>
      </c>
      <c r="G7185" t="s">
        <v>5524</v>
      </c>
      <c r="H7185">
        <v>5045</v>
      </c>
    </row>
    <row r="7186" spans="1:8">
      <c r="A7186">
        <v>5966</v>
      </c>
      <c r="B7186" t="s">
        <v>523</v>
      </c>
      <c r="C7186">
        <v>96</v>
      </c>
      <c r="D7186" t="s">
        <v>868</v>
      </c>
      <c r="E7186">
        <v>907</v>
      </c>
      <c r="F7186" s="48" t="str">
        <f t="shared" si="112"/>
        <v>Tỉnh Ninh BìnhHuyện Gia ViễnThị trấn Me</v>
      </c>
      <c r="G7186" t="s">
        <v>5525</v>
      </c>
      <c r="H7186">
        <v>5046</v>
      </c>
    </row>
    <row r="7187" spans="1:8">
      <c r="A7187">
        <v>5967</v>
      </c>
      <c r="B7187" t="s">
        <v>523</v>
      </c>
      <c r="C7187">
        <v>96</v>
      </c>
      <c r="D7187" t="s">
        <v>868</v>
      </c>
      <c r="E7187">
        <v>907</v>
      </c>
      <c r="F7187" s="48" t="str">
        <f t="shared" si="112"/>
        <v>Tỉnh Ninh BìnhHuyện Gia ViễnXã Gia Tân</v>
      </c>
      <c r="G7187" t="s">
        <v>4376</v>
      </c>
      <c r="H7187">
        <v>5047</v>
      </c>
    </row>
    <row r="7188" spans="1:8">
      <c r="A7188">
        <v>5968</v>
      </c>
      <c r="B7188" t="s">
        <v>523</v>
      </c>
      <c r="C7188">
        <v>96</v>
      </c>
      <c r="D7188" t="s">
        <v>868</v>
      </c>
      <c r="E7188">
        <v>907</v>
      </c>
      <c r="F7188" s="48" t="str">
        <f t="shared" si="112"/>
        <v>Tỉnh Ninh BìnhHuyện Gia ViễnXã Gia Trung</v>
      </c>
      <c r="G7188" t="s">
        <v>5526</v>
      </c>
      <c r="H7188">
        <v>5048</v>
      </c>
    </row>
    <row r="7189" spans="1:8">
      <c r="A7189">
        <v>5969</v>
      </c>
      <c r="B7189" t="s">
        <v>523</v>
      </c>
      <c r="C7189">
        <v>96</v>
      </c>
      <c r="D7189" t="s">
        <v>868</v>
      </c>
      <c r="E7189">
        <v>907</v>
      </c>
      <c r="F7189" s="48" t="str">
        <f t="shared" si="112"/>
        <v>Tỉnh Ninh BìnhHuyện Gia ViễnXã Gia Phương</v>
      </c>
      <c r="G7189" t="s">
        <v>5527</v>
      </c>
      <c r="H7189">
        <v>5049</v>
      </c>
    </row>
    <row r="7190" spans="1:8">
      <c r="A7190">
        <v>5970</v>
      </c>
      <c r="B7190" t="s">
        <v>523</v>
      </c>
      <c r="C7190">
        <v>96</v>
      </c>
      <c r="D7190" t="s">
        <v>868</v>
      </c>
      <c r="E7190">
        <v>907</v>
      </c>
      <c r="F7190" s="48" t="str">
        <f t="shared" si="112"/>
        <v>Tỉnh Ninh BìnhHuyện Gia ViễnXã Gia Phong</v>
      </c>
      <c r="G7190" t="s">
        <v>5528</v>
      </c>
      <c r="H7190">
        <v>5050</v>
      </c>
    </row>
    <row r="7191" spans="1:8">
      <c r="A7191">
        <v>5971</v>
      </c>
      <c r="B7191" t="s">
        <v>523</v>
      </c>
      <c r="C7191">
        <v>96</v>
      </c>
      <c r="D7191" t="s">
        <v>865</v>
      </c>
      <c r="E7191">
        <v>904</v>
      </c>
      <c r="F7191" s="48" t="str">
        <f t="shared" si="112"/>
        <v>Tỉnh Ninh BìnhThành phố Ninh BìnhPhường Thanh Bình</v>
      </c>
      <c r="G7191" t="s">
        <v>1716</v>
      </c>
      <c r="H7191">
        <v>5051</v>
      </c>
    </row>
    <row r="7192" spans="1:8">
      <c r="A7192">
        <v>5972</v>
      </c>
      <c r="B7192" t="s">
        <v>523</v>
      </c>
      <c r="C7192">
        <v>96</v>
      </c>
      <c r="D7192" t="s">
        <v>865</v>
      </c>
      <c r="E7192">
        <v>904</v>
      </c>
      <c r="F7192" s="48" t="str">
        <f t="shared" si="112"/>
        <v>Tỉnh Ninh BìnhThành phố Ninh BìnhPhường Tân Thành</v>
      </c>
      <c r="G7192" t="s">
        <v>4457</v>
      </c>
      <c r="H7192">
        <v>5052</v>
      </c>
    </row>
    <row r="7193" spans="1:8">
      <c r="A7193">
        <v>5973</v>
      </c>
      <c r="B7193" t="s">
        <v>523</v>
      </c>
      <c r="C7193">
        <v>96</v>
      </c>
      <c r="D7193" t="s">
        <v>865</v>
      </c>
      <c r="E7193">
        <v>904</v>
      </c>
      <c r="F7193" s="48" t="str">
        <f t="shared" si="112"/>
        <v>Tỉnh Ninh BìnhThành phố Ninh BìnhPhường Ninh Phong</v>
      </c>
      <c r="G7193" t="s">
        <v>5529</v>
      </c>
      <c r="H7193">
        <v>5053</v>
      </c>
    </row>
    <row r="7194" spans="1:8">
      <c r="A7194">
        <v>5974</v>
      </c>
      <c r="B7194" t="s">
        <v>523</v>
      </c>
      <c r="C7194">
        <v>96</v>
      </c>
      <c r="D7194" t="s">
        <v>865</v>
      </c>
      <c r="E7194">
        <v>904</v>
      </c>
      <c r="F7194" s="48" t="str">
        <f t="shared" si="112"/>
        <v>Tỉnh Ninh BìnhThành phố Ninh BìnhPhường Đông Thành</v>
      </c>
      <c r="G7194" t="s">
        <v>5530</v>
      </c>
      <c r="H7194">
        <v>5054</v>
      </c>
    </row>
    <row r="7195" spans="1:8">
      <c r="A7195">
        <v>5975</v>
      </c>
      <c r="B7195" t="s">
        <v>523</v>
      </c>
      <c r="C7195">
        <v>96</v>
      </c>
      <c r="D7195" t="s">
        <v>865</v>
      </c>
      <c r="E7195">
        <v>904</v>
      </c>
      <c r="F7195" s="48" t="str">
        <f t="shared" si="112"/>
        <v>Tỉnh Ninh BìnhThành phố Ninh BìnhPhường Phúc Thành</v>
      </c>
      <c r="G7195" t="s">
        <v>5531</v>
      </c>
      <c r="H7195">
        <v>5055</v>
      </c>
    </row>
    <row r="7196" spans="1:8">
      <c r="A7196">
        <v>5976</v>
      </c>
      <c r="B7196" t="s">
        <v>523</v>
      </c>
      <c r="C7196">
        <v>96</v>
      </c>
      <c r="D7196" t="s">
        <v>865</v>
      </c>
      <c r="E7196">
        <v>904</v>
      </c>
      <c r="F7196" s="48" t="str">
        <f t="shared" si="112"/>
        <v>Tỉnh Ninh BìnhThành phố Ninh BìnhPhường Vân Giang</v>
      </c>
      <c r="G7196" t="s">
        <v>5532</v>
      </c>
      <c r="H7196">
        <v>5056</v>
      </c>
    </row>
    <row r="7197" spans="1:8">
      <c r="A7197">
        <v>5977</v>
      </c>
      <c r="B7197" t="s">
        <v>523</v>
      </c>
      <c r="C7197">
        <v>96</v>
      </c>
      <c r="D7197" t="s">
        <v>865</v>
      </c>
      <c r="E7197">
        <v>904</v>
      </c>
      <c r="F7197" s="48" t="str">
        <f t="shared" si="112"/>
        <v>Tỉnh Ninh BìnhThành phố Ninh BìnhPhường Nam Bình</v>
      </c>
      <c r="G7197" t="s">
        <v>5533</v>
      </c>
      <c r="H7197">
        <v>5057</v>
      </c>
    </row>
    <row r="7198" spans="1:8">
      <c r="A7198">
        <v>5978</v>
      </c>
      <c r="B7198" t="s">
        <v>523</v>
      </c>
      <c r="C7198">
        <v>96</v>
      </c>
      <c r="D7198" t="s">
        <v>865</v>
      </c>
      <c r="E7198">
        <v>904</v>
      </c>
      <c r="F7198" s="48" t="str">
        <f t="shared" si="112"/>
        <v>Tỉnh Ninh BìnhThành phố Ninh BìnhPhường Nam Thành</v>
      </c>
      <c r="G7198" t="s">
        <v>5534</v>
      </c>
      <c r="H7198">
        <v>5058</v>
      </c>
    </row>
    <row r="7199" spans="1:8">
      <c r="A7199">
        <v>5979</v>
      </c>
      <c r="B7199" t="s">
        <v>523</v>
      </c>
      <c r="C7199">
        <v>96</v>
      </c>
      <c r="D7199" t="s">
        <v>865</v>
      </c>
      <c r="E7199">
        <v>904</v>
      </c>
      <c r="F7199" s="48" t="str">
        <f t="shared" si="112"/>
        <v>Tỉnh Ninh BìnhThành phố Ninh BìnhXã Ninh Phúc</v>
      </c>
      <c r="G7199" t="s">
        <v>5535</v>
      </c>
      <c r="H7199">
        <v>5059</v>
      </c>
    </row>
    <row r="7200" spans="1:8">
      <c r="A7200">
        <v>5980</v>
      </c>
      <c r="B7200" t="s">
        <v>523</v>
      </c>
      <c r="C7200">
        <v>96</v>
      </c>
      <c r="D7200" t="s">
        <v>865</v>
      </c>
      <c r="E7200">
        <v>904</v>
      </c>
      <c r="F7200" s="48" t="str">
        <f t="shared" si="112"/>
        <v>Tỉnh Ninh BìnhThành phố Ninh BìnhPhường Ninh Khánh</v>
      </c>
      <c r="G7200" t="s">
        <v>5536</v>
      </c>
      <c r="H7200">
        <v>5060</v>
      </c>
    </row>
    <row r="7201" spans="1:8">
      <c r="A7201">
        <v>5981</v>
      </c>
      <c r="B7201" t="s">
        <v>523</v>
      </c>
      <c r="C7201">
        <v>96</v>
      </c>
      <c r="D7201" t="s">
        <v>865</v>
      </c>
      <c r="E7201">
        <v>904</v>
      </c>
      <c r="F7201" s="48" t="str">
        <f t="shared" si="112"/>
        <v>Tỉnh Ninh BìnhThành phố Ninh BìnhXã Ninh Sơn</v>
      </c>
      <c r="G7201" t="s">
        <v>4512</v>
      </c>
      <c r="H7201">
        <v>5061</v>
      </c>
    </row>
    <row r="7202" spans="1:8">
      <c r="A7202">
        <v>5982</v>
      </c>
      <c r="B7202" t="s">
        <v>523</v>
      </c>
      <c r="C7202">
        <v>96</v>
      </c>
      <c r="D7202" t="s">
        <v>865</v>
      </c>
      <c r="E7202">
        <v>904</v>
      </c>
      <c r="F7202" s="48" t="str">
        <f t="shared" si="112"/>
        <v>Tỉnh Ninh BìnhThành phố Ninh BìnhXã Ninh Nhất</v>
      </c>
      <c r="G7202" t="s">
        <v>5537</v>
      </c>
      <c r="H7202">
        <v>5062</v>
      </c>
    </row>
    <row r="7203" spans="1:8">
      <c r="A7203">
        <v>5983</v>
      </c>
      <c r="B7203" t="s">
        <v>523</v>
      </c>
      <c r="C7203">
        <v>96</v>
      </c>
      <c r="D7203" t="s">
        <v>865</v>
      </c>
      <c r="E7203">
        <v>904</v>
      </c>
      <c r="F7203" s="48" t="str">
        <f t="shared" si="112"/>
        <v>Tỉnh Ninh BìnhThành phố Ninh BìnhXã Ninh Tiến</v>
      </c>
      <c r="G7203" t="s">
        <v>5538</v>
      </c>
      <c r="H7203">
        <v>5063</v>
      </c>
    </row>
    <row r="7204" spans="1:8">
      <c r="A7204">
        <v>5984</v>
      </c>
      <c r="B7204" t="s">
        <v>523</v>
      </c>
      <c r="C7204">
        <v>96</v>
      </c>
      <c r="D7204" t="s">
        <v>865</v>
      </c>
      <c r="E7204">
        <v>904</v>
      </c>
      <c r="F7204" s="48" t="str">
        <f t="shared" si="112"/>
        <v>Tỉnh Ninh BìnhThành phố Ninh BìnhPhường Bích Đào</v>
      </c>
      <c r="G7204" t="s">
        <v>5539</v>
      </c>
      <c r="H7204">
        <v>5064</v>
      </c>
    </row>
    <row r="7205" spans="1:8">
      <c r="A7205">
        <v>6781</v>
      </c>
      <c r="B7205" t="s">
        <v>523</v>
      </c>
      <c r="C7205">
        <v>96</v>
      </c>
      <c r="D7205" t="s">
        <v>872</v>
      </c>
      <c r="E7205">
        <v>911</v>
      </c>
      <c r="F7205" s="48" t="str">
        <f t="shared" si="112"/>
        <v>Tỉnh Ninh BìnhHuyện Yên MôXã Yên Lâm</v>
      </c>
      <c r="G7205" t="s">
        <v>3775</v>
      </c>
      <c r="H7205">
        <v>4985</v>
      </c>
    </row>
    <row r="7206" spans="1:8">
      <c r="A7206">
        <v>6782</v>
      </c>
      <c r="B7206" t="s">
        <v>523</v>
      </c>
      <c r="C7206">
        <v>96</v>
      </c>
      <c r="D7206" t="s">
        <v>872</v>
      </c>
      <c r="E7206">
        <v>911</v>
      </c>
      <c r="F7206" s="48" t="str">
        <f t="shared" si="112"/>
        <v>Tỉnh Ninh BìnhHuyện Yên MôXã Yên Thái</v>
      </c>
      <c r="G7206" t="s">
        <v>4143</v>
      </c>
      <c r="H7206">
        <v>4986</v>
      </c>
    </row>
    <row r="7207" spans="1:8">
      <c r="A7207">
        <v>6783</v>
      </c>
      <c r="B7207" t="s">
        <v>523</v>
      </c>
      <c r="C7207">
        <v>96</v>
      </c>
      <c r="D7207" t="s">
        <v>872</v>
      </c>
      <c r="E7207">
        <v>911</v>
      </c>
      <c r="F7207" s="48" t="str">
        <f t="shared" si="112"/>
        <v>Tỉnh Ninh BìnhHuyện Yên MôXã Yên Phú</v>
      </c>
      <c r="G7207" t="s">
        <v>2723</v>
      </c>
      <c r="H7207">
        <v>4987</v>
      </c>
    </row>
    <row r="7208" spans="1:8">
      <c r="A7208">
        <v>6784</v>
      </c>
      <c r="B7208" t="s">
        <v>523</v>
      </c>
      <c r="C7208">
        <v>96</v>
      </c>
      <c r="D7208" t="s">
        <v>872</v>
      </c>
      <c r="E7208">
        <v>911</v>
      </c>
      <c r="F7208" s="48" t="str">
        <f t="shared" si="112"/>
        <v>Tỉnh Ninh BìnhHuyện Yên MôXã Yên Thắng</v>
      </c>
      <c r="G7208" t="s">
        <v>4171</v>
      </c>
      <c r="H7208">
        <v>4988</v>
      </c>
    </row>
    <row r="7209" spans="1:8">
      <c r="A7209">
        <v>6785</v>
      </c>
      <c r="B7209" t="s">
        <v>523</v>
      </c>
      <c r="C7209">
        <v>96</v>
      </c>
      <c r="D7209" t="s">
        <v>872</v>
      </c>
      <c r="E7209">
        <v>911</v>
      </c>
      <c r="F7209" s="48" t="str">
        <f t="shared" si="112"/>
        <v>Tỉnh Ninh BìnhHuyện Yên MôXã Yên Phong</v>
      </c>
      <c r="G7209" t="s">
        <v>4197</v>
      </c>
      <c r="H7209">
        <v>4989</v>
      </c>
    </row>
    <row r="7210" spans="1:8">
      <c r="A7210">
        <v>6786</v>
      </c>
      <c r="B7210" t="s">
        <v>523</v>
      </c>
      <c r="C7210">
        <v>96</v>
      </c>
      <c r="D7210" t="s">
        <v>872</v>
      </c>
      <c r="E7210">
        <v>911</v>
      </c>
      <c r="F7210" s="48" t="str">
        <f t="shared" si="112"/>
        <v>Tỉnh Ninh BìnhHuyện Yên MôXã Yên Đồng</v>
      </c>
      <c r="G7210" t="s">
        <v>2937</v>
      </c>
      <c r="H7210">
        <v>4990</v>
      </c>
    </row>
    <row r="7211" spans="1:8">
      <c r="A7211">
        <v>6787</v>
      </c>
      <c r="B7211" t="s">
        <v>523</v>
      </c>
      <c r="C7211">
        <v>96</v>
      </c>
      <c r="D7211" t="s">
        <v>872</v>
      </c>
      <c r="E7211">
        <v>911</v>
      </c>
      <c r="F7211" s="48" t="str">
        <f t="shared" si="112"/>
        <v>Tỉnh Ninh BìnhHuyện Yên MôXã Khánh Thịnh</v>
      </c>
      <c r="G7211" t="s">
        <v>5492</v>
      </c>
      <c r="H7211">
        <v>4991</v>
      </c>
    </row>
    <row r="7212" spans="1:8">
      <c r="A7212">
        <v>6788</v>
      </c>
      <c r="B7212" t="s">
        <v>523</v>
      </c>
      <c r="C7212">
        <v>96</v>
      </c>
      <c r="D7212" t="s">
        <v>872</v>
      </c>
      <c r="E7212">
        <v>911</v>
      </c>
      <c r="F7212" s="48" t="str">
        <f t="shared" si="112"/>
        <v>Tỉnh Ninh BìnhHuyện Yên MôXã Yên Mỹ</v>
      </c>
      <c r="G7212" t="s">
        <v>2630</v>
      </c>
      <c r="H7212">
        <v>4992</v>
      </c>
    </row>
    <row r="7213" spans="1:8">
      <c r="A7213">
        <v>6789</v>
      </c>
      <c r="B7213" t="s">
        <v>523</v>
      </c>
      <c r="C7213">
        <v>96</v>
      </c>
      <c r="D7213" t="s">
        <v>872</v>
      </c>
      <c r="E7213">
        <v>911</v>
      </c>
      <c r="F7213" s="48" t="str">
        <f t="shared" si="112"/>
        <v>Tỉnh Ninh BìnhHuyện Yên MôXã Khánh Dương</v>
      </c>
      <c r="G7213" t="s">
        <v>5493</v>
      </c>
      <c r="H7213">
        <v>4993</v>
      </c>
    </row>
    <row r="7214" spans="1:8">
      <c r="A7214">
        <v>6790</v>
      </c>
      <c r="B7214" t="s">
        <v>523</v>
      </c>
      <c r="C7214">
        <v>96</v>
      </c>
      <c r="D7214" t="s">
        <v>872</v>
      </c>
      <c r="E7214">
        <v>911</v>
      </c>
      <c r="F7214" s="48" t="str">
        <f t="shared" si="112"/>
        <v>Tỉnh Ninh BìnhHuyện Yên MôXã Yên Thành</v>
      </c>
      <c r="G7214" t="s">
        <v>3813</v>
      </c>
      <c r="H7214">
        <v>4994</v>
      </c>
    </row>
    <row r="7215" spans="1:8">
      <c r="A7215">
        <v>6791</v>
      </c>
      <c r="B7215" t="s">
        <v>523</v>
      </c>
      <c r="C7215">
        <v>96</v>
      </c>
      <c r="D7215" t="s">
        <v>872</v>
      </c>
      <c r="E7215">
        <v>911</v>
      </c>
      <c r="F7215" s="48" t="str">
        <f t="shared" si="112"/>
        <v>Tỉnh Ninh BìnhHuyện Yên MôXã Khánh Thượng</v>
      </c>
      <c r="G7215" t="s">
        <v>3523</v>
      </c>
      <c r="H7215">
        <v>4995</v>
      </c>
    </row>
    <row r="7216" spans="1:8">
      <c r="A7216">
        <v>6792</v>
      </c>
      <c r="B7216" t="s">
        <v>523</v>
      </c>
      <c r="C7216">
        <v>96</v>
      </c>
      <c r="D7216" t="s">
        <v>872</v>
      </c>
      <c r="E7216">
        <v>911</v>
      </c>
      <c r="F7216" s="48" t="str">
        <f t="shared" si="112"/>
        <v>Tỉnh Ninh BìnhHuyện Yên MôXã Mai Sơn</v>
      </c>
      <c r="G7216" t="s">
        <v>4184</v>
      </c>
      <c r="H7216">
        <v>4996</v>
      </c>
    </row>
    <row r="7217" spans="1:8">
      <c r="A7217">
        <v>6793</v>
      </c>
      <c r="B7217" t="s">
        <v>523</v>
      </c>
      <c r="C7217">
        <v>96</v>
      </c>
      <c r="D7217" t="s">
        <v>872</v>
      </c>
      <c r="E7217">
        <v>911</v>
      </c>
      <c r="F7217" s="48" t="str">
        <f t="shared" si="112"/>
        <v>Tỉnh Ninh BìnhHuyện Yên MôThị trấn Yên Thịnh</v>
      </c>
      <c r="G7217" t="s">
        <v>5494</v>
      </c>
      <c r="H7217">
        <v>4997</v>
      </c>
    </row>
    <row r="7218" spans="1:8">
      <c r="A7218">
        <v>6794</v>
      </c>
      <c r="B7218" t="s">
        <v>523</v>
      </c>
      <c r="C7218">
        <v>96</v>
      </c>
      <c r="D7218" t="s">
        <v>872</v>
      </c>
      <c r="E7218">
        <v>911</v>
      </c>
      <c r="F7218" s="48" t="str">
        <f t="shared" si="112"/>
        <v>Tỉnh Ninh BìnhHuyện Yên MôXã Yên Nhân</v>
      </c>
      <c r="G7218" t="s">
        <v>4787</v>
      </c>
      <c r="H7218">
        <v>4998</v>
      </c>
    </row>
    <row r="7219" spans="1:8">
      <c r="A7219">
        <v>6795</v>
      </c>
      <c r="B7219" t="s">
        <v>523</v>
      </c>
      <c r="C7219">
        <v>96</v>
      </c>
      <c r="D7219" t="s">
        <v>872</v>
      </c>
      <c r="E7219">
        <v>911</v>
      </c>
      <c r="F7219" s="48" t="str">
        <f t="shared" si="112"/>
        <v>Tỉnh Ninh BìnhHuyện Yên MôXã Yên Hòa</v>
      </c>
      <c r="G7219" t="s">
        <v>2688</v>
      </c>
      <c r="H7219">
        <v>4999</v>
      </c>
    </row>
    <row r="7220" spans="1:8">
      <c r="A7220">
        <v>6796</v>
      </c>
      <c r="B7220" t="s">
        <v>523</v>
      </c>
      <c r="C7220">
        <v>96</v>
      </c>
      <c r="D7220" t="s">
        <v>872</v>
      </c>
      <c r="E7220">
        <v>911</v>
      </c>
      <c r="F7220" s="48" t="str">
        <f t="shared" si="112"/>
        <v>Tỉnh Ninh BìnhHuyện Yên MôXã Yên Từ</v>
      </c>
      <c r="G7220" t="s">
        <v>5495</v>
      </c>
      <c r="H7220">
        <v>5000</v>
      </c>
    </row>
    <row r="7221" spans="1:8">
      <c r="A7221">
        <v>6797</v>
      </c>
      <c r="B7221" t="s">
        <v>523</v>
      </c>
      <c r="C7221">
        <v>96</v>
      </c>
      <c r="D7221" t="s">
        <v>872</v>
      </c>
      <c r="E7221">
        <v>911</v>
      </c>
      <c r="F7221" s="48" t="str">
        <f t="shared" si="112"/>
        <v>Tỉnh Ninh BìnhHuyện Yên MôXã Yên Hưng</v>
      </c>
      <c r="G7221" t="s">
        <v>3247</v>
      </c>
      <c r="H7221">
        <v>5001</v>
      </c>
    </row>
    <row r="7222" spans="1:8">
      <c r="A7222">
        <v>6798</v>
      </c>
      <c r="B7222" t="s">
        <v>523</v>
      </c>
      <c r="C7222">
        <v>96</v>
      </c>
      <c r="D7222" t="s">
        <v>872</v>
      </c>
      <c r="E7222">
        <v>911</v>
      </c>
      <c r="F7222" s="48" t="str">
        <f t="shared" si="112"/>
        <v>Tỉnh Ninh BìnhHuyện Yên MôXã Yên Mạc</v>
      </c>
      <c r="G7222" t="s">
        <v>5496</v>
      </c>
      <c r="H7222">
        <v>5002</v>
      </c>
    </row>
    <row r="7223" spans="1:8">
      <c r="A7223">
        <v>6799</v>
      </c>
      <c r="B7223" t="s">
        <v>523</v>
      </c>
      <c r="C7223">
        <v>96</v>
      </c>
      <c r="D7223" t="s">
        <v>867</v>
      </c>
      <c r="E7223">
        <v>906</v>
      </c>
      <c r="F7223" s="48" t="str">
        <f t="shared" si="112"/>
        <v>Tỉnh Ninh BìnhHuyện Nho QuanXã Xích Thổ</v>
      </c>
      <c r="G7223" t="s">
        <v>5497</v>
      </c>
      <c r="H7223">
        <v>5003</v>
      </c>
    </row>
    <row r="7224" spans="1:8">
      <c r="A7224">
        <v>6800</v>
      </c>
      <c r="B7224" t="s">
        <v>523</v>
      </c>
      <c r="C7224">
        <v>96</v>
      </c>
      <c r="D7224" t="s">
        <v>867</v>
      </c>
      <c r="E7224">
        <v>906</v>
      </c>
      <c r="F7224" s="48" t="str">
        <f t="shared" si="112"/>
        <v>Tỉnh Ninh BìnhHuyện Nho QuanXã Phú Sơn</v>
      </c>
      <c r="G7224" t="s">
        <v>2949</v>
      </c>
      <c r="H7224">
        <v>5004</v>
      </c>
    </row>
    <row r="7225" spans="1:8">
      <c r="A7225">
        <v>6801</v>
      </c>
      <c r="B7225" t="s">
        <v>523</v>
      </c>
      <c r="C7225">
        <v>96</v>
      </c>
      <c r="D7225" t="s">
        <v>867</v>
      </c>
      <c r="E7225">
        <v>906</v>
      </c>
      <c r="F7225" s="48" t="str">
        <f t="shared" si="112"/>
        <v>Tỉnh Ninh BìnhHuyện Nho QuanXã Gia Sơn</v>
      </c>
      <c r="G7225" t="s">
        <v>5498</v>
      </c>
      <c r="H7225">
        <v>5005</v>
      </c>
    </row>
    <row r="7226" spans="1:8">
      <c r="A7226">
        <v>6802</v>
      </c>
      <c r="B7226" t="s">
        <v>523</v>
      </c>
      <c r="C7226">
        <v>96</v>
      </c>
      <c r="D7226" t="s">
        <v>867</v>
      </c>
      <c r="E7226">
        <v>906</v>
      </c>
      <c r="F7226" s="48" t="str">
        <f t="shared" si="112"/>
        <v>Tỉnh Ninh BìnhHuyện Nho QuanXã Gia Thủy</v>
      </c>
      <c r="G7226" t="s">
        <v>5499</v>
      </c>
      <c r="H7226">
        <v>5006</v>
      </c>
    </row>
    <row r="7227" spans="1:8">
      <c r="A7227">
        <v>6803</v>
      </c>
      <c r="B7227" t="s">
        <v>523</v>
      </c>
      <c r="C7227">
        <v>96</v>
      </c>
      <c r="D7227" t="s">
        <v>867</v>
      </c>
      <c r="E7227">
        <v>906</v>
      </c>
      <c r="F7227" s="48" t="str">
        <f t="shared" si="112"/>
        <v>Tỉnh Ninh BìnhHuyện Nho QuanXã Lạc Vân</v>
      </c>
      <c r="G7227" t="s">
        <v>5500</v>
      </c>
      <c r="H7227">
        <v>5007</v>
      </c>
    </row>
    <row r="7228" spans="1:8">
      <c r="A7228">
        <v>6804</v>
      </c>
      <c r="B7228" t="s">
        <v>523</v>
      </c>
      <c r="C7228">
        <v>96</v>
      </c>
      <c r="D7228" t="s">
        <v>867</v>
      </c>
      <c r="E7228">
        <v>906</v>
      </c>
      <c r="F7228" s="48" t="str">
        <f t="shared" si="112"/>
        <v>Tỉnh Ninh BìnhHuyện Nho QuanXã Văn Phú</v>
      </c>
      <c r="G7228" t="s">
        <v>1353</v>
      </c>
      <c r="H7228">
        <v>5008</v>
      </c>
    </row>
    <row r="7229" spans="1:8">
      <c r="A7229">
        <v>6805</v>
      </c>
      <c r="B7229" t="s">
        <v>523</v>
      </c>
      <c r="C7229">
        <v>96</v>
      </c>
      <c r="D7229" t="s">
        <v>867</v>
      </c>
      <c r="E7229">
        <v>906</v>
      </c>
      <c r="F7229" s="48" t="str">
        <f t="shared" si="112"/>
        <v>Tỉnh Ninh BìnhHuyện Nho QuanXã Quỳnh Lưu</v>
      </c>
      <c r="G7229" t="s">
        <v>5501</v>
      </c>
      <c r="H7229">
        <v>5009</v>
      </c>
    </row>
    <row r="7230" spans="1:8">
      <c r="A7230">
        <v>6806</v>
      </c>
      <c r="B7230" t="s">
        <v>523</v>
      </c>
      <c r="C7230">
        <v>96</v>
      </c>
      <c r="D7230" t="s">
        <v>867</v>
      </c>
      <c r="E7230">
        <v>906</v>
      </c>
      <c r="F7230" s="48" t="str">
        <f t="shared" si="112"/>
        <v>Tỉnh Ninh BìnhHuyện Nho QuanXã Đồng Phong</v>
      </c>
      <c r="G7230" t="s">
        <v>5502</v>
      </c>
      <c r="H7230">
        <v>5010</v>
      </c>
    </row>
    <row r="7231" spans="1:8">
      <c r="A7231">
        <v>6807</v>
      </c>
      <c r="B7231" t="s">
        <v>523</v>
      </c>
      <c r="C7231">
        <v>96</v>
      </c>
      <c r="D7231" t="s">
        <v>867</v>
      </c>
      <c r="E7231">
        <v>906</v>
      </c>
      <c r="F7231" s="48" t="str">
        <f t="shared" si="112"/>
        <v>Tỉnh Ninh BìnhHuyện Nho QuanXã Phú Lộc</v>
      </c>
      <c r="G7231" t="s">
        <v>3654</v>
      </c>
      <c r="H7231">
        <v>5011</v>
      </c>
    </row>
    <row r="7232" spans="1:8">
      <c r="A7232">
        <v>6808</v>
      </c>
      <c r="B7232" t="s">
        <v>523</v>
      </c>
      <c r="C7232">
        <v>96</v>
      </c>
      <c r="D7232" t="s">
        <v>867</v>
      </c>
      <c r="E7232">
        <v>906</v>
      </c>
      <c r="F7232" s="48" t="str">
        <f t="shared" si="112"/>
        <v>Tỉnh Ninh BìnhHuyện Nho QuanXã Sơn Hà</v>
      </c>
      <c r="G7232" t="s">
        <v>1589</v>
      </c>
      <c r="H7232">
        <v>5012</v>
      </c>
    </row>
    <row r="7233" spans="1:8">
      <c r="A7233">
        <v>6809</v>
      </c>
      <c r="B7233" t="s">
        <v>523</v>
      </c>
      <c r="C7233">
        <v>96</v>
      </c>
      <c r="D7233" t="s">
        <v>867</v>
      </c>
      <c r="E7233">
        <v>906</v>
      </c>
      <c r="F7233" s="48" t="str">
        <f t="shared" si="112"/>
        <v>Tỉnh Ninh BìnhHuyện Nho QuanXã Phú Long</v>
      </c>
      <c r="G7233" t="s">
        <v>5503</v>
      </c>
      <c r="H7233">
        <v>5013</v>
      </c>
    </row>
    <row r="7234" spans="1:8">
      <c r="A7234">
        <v>6810</v>
      </c>
      <c r="B7234" t="s">
        <v>523</v>
      </c>
      <c r="C7234">
        <v>96</v>
      </c>
      <c r="D7234" t="s">
        <v>867</v>
      </c>
      <c r="E7234">
        <v>906</v>
      </c>
      <c r="F7234" s="48" t="str">
        <f t="shared" ref="F7234:F7297" si="113">B7234&amp;D7234&amp;G7234</f>
        <v>Tỉnh Ninh BìnhHuyện Nho QuanXã Sơn Thành</v>
      </c>
      <c r="G7234" t="s">
        <v>5504</v>
      </c>
      <c r="H7234">
        <v>5014</v>
      </c>
    </row>
    <row r="7235" spans="1:8">
      <c r="A7235">
        <v>6811</v>
      </c>
      <c r="B7235" t="s">
        <v>523</v>
      </c>
      <c r="C7235">
        <v>96</v>
      </c>
      <c r="D7235" t="s">
        <v>867</v>
      </c>
      <c r="E7235">
        <v>906</v>
      </c>
      <c r="F7235" s="48" t="str">
        <f t="shared" si="113"/>
        <v>Tỉnh Ninh BìnhHuyện Nho QuanThị trấn Nho Quan</v>
      </c>
      <c r="G7235" t="s">
        <v>5505</v>
      </c>
      <c r="H7235">
        <v>5015</v>
      </c>
    </row>
    <row r="7236" spans="1:8">
      <c r="A7236">
        <v>6812</v>
      </c>
      <c r="B7236" t="s">
        <v>523</v>
      </c>
      <c r="C7236">
        <v>96</v>
      </c>
      <c r="D7236" t="s">
        <v>867</v>
      </c>
      <c r="E7236">
        <v>906</v>
      </c>
      <c r="F7236" s="48" t="str">
        <f t="shared" si="113"/>
        <v>Tỉnh Ninh BìnhHuyện Nho QuanXã Văn Phương</v>
      </c>
      <c r="G7236" t="s">
        <v>5506</v>
      </c>
      <c r="H7236">
        <v>5016</v>
      </c>
    </row>
    <row r="7237" spans="1:8">
      <c r="A7237">
        <v>6813</v>
      </c>
      <c r="B7237" t="s">
        <v>523</v>
      </c>
      <c r="C7237">
        <v>96</v>
      </c>
      <c r="D7237" t="s">
        <v>867</v>
      </c>
      <c r="E7237">
        <v>906</v>
      </c>
      <c r="F7237" s="48" t="str">
        <f t="shared" si="113"/>
        <v>Tỉnh Ninh BìnhHuyện Nho QuanXã Lạng Phong</v>
      </c>
      <c r="G7237" t="s">
        <v>5507</v>
      </c>
      <c r="H7237">
        <v>5017</v>
      </c>
    </row>
    <row r="7238" spans="1:8">
      <c r="A7238">
        <v>6814</v>
      </c>
      <c r="B7238" t="s">
        <v>523</v>
      </c>
      <c r="C7238">
        <v>96</v>
      </c>
      <c r="D7238" t="s">
        <v>867</v>
      </c>
      <c r="E7238">
        <v>906</v>
      </c>
      <c r="F7238" s="48" t="str">
        <f t="shared" si="113"/>
        <v>Tỉnh Ninh BìnhHuyện Nho QuanXã Văn Phong</v>
      </c>
      <c r="G7238" t="s">
        <v>2271</v>
      </c>
      <c r="H7238">
        <v>5018</v>
      </c>
    </row>
    <row r="7239" spans="1:8">
      <c r="A7239">
        <v>6815</v>
      </c>
      <c r="B7239" t="s">
        <v>523</v>
      </c>
      <c r="C7239">
        <v>96</v>
      </c>
      <c r="D7239" t="s">
        <v>867</v>
      </c>
      <c r="E7239">
        <v>906</v>
      </c>
      <c r="F7239" s="48" t="str">
        <f t="shared" si="113"/>
        <v>Tỉnh Ninh BìnhHuyện Nho QuanXã Cúc Phương</v>
      </c>
      <c r="G7239" t="s">
        <v>5508</v>
      </c>
      <c r="H7239">
        <v>5019</v>
      </c>
    </row>
    <row r="7240" spans="1:8">
      <c r="A7240">
        <v>6816</v>
      </c>
      <c r="B7240" t="s">
        <v>523</v>
      </c>
      <c r="C7240">
        <v>96</v>
      </c>
      <c r="D7240" t="s">
        <v>867</v>
      </c>
      <c r="E7240">
        <v>906</v>
      </c>
      <c r="F7240" s="48" t="str">
        <f t="shared" si="113"/>
        <v>Tỉnh Ninh BìnhHuyện Nho QuanXã Gia Tường</v>
      </c>
      <c r="G7240" t="s">
        <v>5509</v>
      </c>
      <c r="H7240">
        <v>5020</v>
      </c>
    </row>
    <row r="7241" spans="1:8">
      <c r="A7241">
        <v>6817</v>
      </c>
      <c r="B7241" t="s">
        <v>523</v>
      </c>
      <c r="C7241">
        <v>96</v>
      </c>
      <c r="D7241" t="s">
        <v>867</v>
      </c>
      <c r="E7241">
        <v>906</v>
      </c>
      <c r="F7241" s="48" t="str">
        <f t="shared" si="113"/>
        <v>Tỉnh Ninh BìnhHuyện Nho QuanXã Sơn Lai</v>
      </c>
      <c r="G7241" t="s">
        <v>5510</v>
      </c>
      <c r="H7241">
        <v>5021</v>
      </c>
    </row>
    <row r="7242" spans="1:8">
      <c r="A7242">
        <v>6818</v>
      </c>
      <c r="B7242" t="s">
        <v>523</v>
      </c>
      <c r="C7242">
        <v>96</v>
      </c>
      <c r="D7242" t="s">
        <v>867</v>
      </c>
      <c r="E7242">
        <v>906</v>
      </c>
      <c r="F7242" s="48" t="str">
        <f t="shared" si="113"/>
        <v>Tỉnh Ninh BìnhHuyện Nho QuanXã Gia Lâm</v>
      </c>
      <c r="G7242" t="s">
        <v>5054</v>
      </c>
      <c r="H7242">
        <v>5022</v>
      </c>
    </row>
    <row r="7243" spans="1:8">
      <c r="A7243">
        <v>6819</v>
      </c>
      <c r="B7243" t="s">
        <v>523</v>
      </c>
      <c r="C7243">
        <v>96</v>
      </c>
      <c r="D7243" t="s">
        <v>867</v>
      </c>
      <c r="E7243">
        <v>906</v>
      </c>
      <c r="F7243" s="48" t="str">
        <f t="shared" si="113"/>
        <v>Tỉnh Ninh BìnhHuyện Nho QuanXã Thượng Hòa</v>
      </c>
      <c r="G7243" t="s">
        <v>5511</v>
      </c>
      <c r="H7243">
        <v>5023</v>
      </c>
    </row>
    <row r="7244" spans="1:8">
      <c r="A7244">
        <v>6820</v>
      </c>
      <c r="B7244" t="s">
        <v>523</v>
      </c>
      <c r="C7244">
        <v>96</v>
      </c>
      <c r="D7244" t="s">
        <v>867</v>
      </c>
      <c r="E7244">
        <v>906</v>
      </c>
      <c r="F7244" s="48" t="str">
        <f t="shared" si="113"/>
        <v>Tỉnh Ninh BìnhHuyện Nho QuanXã Thạch Bình</v>
      </c>
      <c r="G7244" t="s">
        <v>5452</v>
      </c>
      <c r="H7244">
        <v>5024</v>
      </c>
    </row>
    <row r="7245" spans="1:8">
      <c r="A7245">
        <v>6821</v>
      </c>
      <c r="B7245" t="s">
        <v>523</v>
      </c>
      <c r="C7245">
        <v>96</v>
      </c>
      <c r="D7245" t="s">
        <v>867</v>
      </c>
      <c r="E7245">
        <v>906</v>
      </c>
      <c r="F7245" s="48" t="str">
        <f t="shared" si="113"/>
        <v>Tỉnh Ninh BìnhHuyện Nho QuanXã Đức Long</v>
      </c>
      <c r="G7245" t="s">
        <v>1393</v>
      </c>
      <c r="H7245">
        <v>5025</v>
      </c>
    </row>
    <row r="7246" spans="1:8">
      <c r="A7246">
        <v>6822</v>
      </c>
      <c r="B7246" t="s">
        <v>523</v>
      </c>
      <c r="C7246">
        <v>96</v>
      </c>
      <c r="D7246" t="s">
        <v>867</v>
      </c>
      <c r="E7246">
        <v>906</v>
      </c>
      <c r="F7246" s="48" t="str">
        <f t="shared" si="113"/>
        <v>Tỉnh Ninh BìnhHuyện Nho QuanXã Yên Quang</v>
      </c>
      <c r="G7246" t="s">
        <v>4788</v>
      </c>
      <c r="H7246">
        <v>5026</v>
      </c>
    </row>
    <row r="7247" spans="1:8">
      <c r="A7247">
        <v>6823</v>
      </c>
      <c r="B7247" t="s">
        <v>523</v>
      </c>
      <c r="C7247">
        <v>96</v>
      </c>
      <c r="D7247" t="s">
        <v>867</v>
      </c>
      <c r="E7247">
        <v>906</v>
      </c>
      <c r="F7247" s="48" t="str">
        <f t="shared" si="113"/>
        <v>Tỉnh Ninh BìnhHuyện Nho QuanXã Thanh Lạc</v>
      </c>
      <c r="G7247" t="s">
        <v>5512</v>
      </c>
      <c r="H7247">
        <v>5027</v>
      </c>
    </row>
    <row r="7248" spans="1:8">
      <c r="A7248">
        <v>6824</v>
      </c>
      <c r="B7248" t="s">
        <v>523</v>
      </c>
      <c r="C7248">
        <v>96</v>
      </c>
      <c r="D7248" t="s">
        <v>867</v>
      </c>
      <c r="E7248">
        <v>906</v>
      </c>
      <c r="F7248" s="48" t="str">
        <f t="shared" si="113"/>
        <v>Tỉnh Ninh BìnhHuyện Nho QuanXã Kỳ Phú</v>
      </c>
      <c r="G7248" t="s">
        <v>5513</v>
      </c>
      <c r="H7248">
        <v>5028</v>
      </c>
    </row>
    <row r="7249" spans="1:8">
      <c r="A7249">
        <v>6825</v>
      </c>
      <c r="B7249" t="s">
        <v>523</v>
      </c>
      <c r="C7249">
        <v>96</v>
      </c>
      <c r="D7249" t="s">
        <v>867</v>
      </c>
      <c r="E7249">
        <v>906</v>
      </c>
      <c r="F7249" s="48" t="str">
        <f t="shared" si="113"/>
        <v>Tỉnh Ninh BìnhHuyện Nho QuanXã Quảng Lạc</v>
      </c>
      <c r="G7249" t="s">
        <v>2199</v>
      </c>
      <c r="H7249">
        <v>5029</v>
      </c>
    </row>
    <row r="7250" spans="1:8">
      <c r="A7250">
        <v>6826</v>
      </c>
      <c r="B7250" t="s">
        <v>523</v>
      </c>
      <c r="C7250">
        <v>96</v>
      </c>
      <c r="D7250" t="s">
        <v>868</v>
      </c>
      <c r="E7250">
        <v>907</v>
      </c>
      <c r="F7250" s="48" t="str">
        <f t="shared" si="113"/>
        <v>Tỉnh Ninh BìnhHuyện Gia ViễnXã Gia Hưng</v>
      </c>
      <c r="G7250" t="s">
        <v>5514</v>
      </c>
      <c r="H7250">
        <v>5030</v>
      </c>
    </row>
    <row r="7251" spans="1:8">
      <c r="A7251">
        <v>6827</v>
      </c>
      <c r="B7251" t="s">
        <v>523</v>
      </c>
      <c r="C7251">
        <v>96</v>
      </c>
      <c r="D7251" t="s">
        <v>868</v>
      </c>
      <c r="E7251">
        <v>907</v>
      </c>
      <c r="F7251" s="48" t="str">
        <f t="shared" si="113"/>
        <v>Tỉnh Ninh BìnhHuyện Gia ViễnXã Gia Vân</v>
      </c>
      <c r="G7251" t="s">
        <v>5515</v>
      </c>
      <c r="H7251">
        <v>5031</v>
      </c>
    </row>
    <row r="7252" spans="1:8">
      <c r="A7252">
        <v>6828</v>
      </c>
      <c r="B7252" t="s">
        <v>523</v>
      </c>
      <c r="C7252">
        <v>96</v>
      </c>
      <c r="D7252" t="s">
        <v>868</v>
      </c>
      <c r="E7252">
        <v>907</v>
      </c>
      <c r="F7252" s="48" t="str">
        <f t="shared" si="113"/>
        <v>Tỉnh Ninh BìnhHuyện Gia ViễnXã Gia Lập</v>
      </c>
      <c r="G7252" t="s">
        <v>5516</v>
      </c>
      <c r="H7252">
        <v>5032</v>
      </c>
    </row>
    <row r="7253" spans="1:8">
      <c r="A7253">
        <v>6829</v>
      </c>
      <c r="B7253" t="s">
        <v>523</v>
      </c>
      <c r="C7253">
        <v>96</v>
      </c>
      <c r="D7253" t="s">
        <v>868</v>
      </c>
      <c r="E7253">
        <v>907</v>
      </c>
      <c r="F7253" s="48" t="str">
        <f t="shared" si="113"/>
        <v>Tỉnh Ninh BìnhHuyện Gia ViễnXã Gia Sinh</v>
      </c>
      <c r="G7253" t="s">
        <v>5517</v>
      </c>
      <c r="H7253">
        <v>5033</v>
      </c>
    </row>
    <row r="7254" spans="1:8">
      <c r="A7254">
        <v>7452</v>
      </c>
      <c r="B7254" t="s">
        <v>523</v>
      </c>
      <c r="C7254">
        <v>96</v>
      </c>
      <c r="D7254" t="s">
        <v>871</v>
      </c>
      <c r="E7254">
        <v>910</v>
      </c>
      <c r="F7254" s="48" t="str">
        <f t="shared" si="113"/>
        <v>Tỉnh Ninh BìnhHuyện Kim SơnXã Lưu Phương</v>
      </c>
      <c r="G7254" t="s">
        <v>8646</v>
      </c>
      <c r="H7254">
        <v>9678</v>
      </c>
    </row>
    <row r="7255" spans="1:8">
      <c r="A7255">
        <v>7453</v>
      </c>
      <c r="B7255" t="s">
        <v>523</v>
      </c>
      <c r="C7255">
        <v>96</v>
      </c>
      <c r="D7255" t="s">
        <v>871</v>
      </c>
      <c r="E7255">
        <v>910</v>
      </c>
      <c r="F7255" s="48" t="str">
        <f t="shared" si="113"/>
        <v>Tỉnh Ninh BìnhHuyện Kim SơnXã Quang Thiện</v>
      </c>
      <c r="G7255" t="s">
        <v>8647</v>
      </c>
      <c r="H7255">
        <v>9679</v>
      </c>
    </row>
    <row r="7256" spans="1:8">
      <c r="A7256">
        <v>7454</v>
      </c>
      <c r="B7256" t="s">
        <v>523</v>
      </c>
      <c r="C7256">
        <v>96</v>
      </c>
      <c r="D7256" t="s">
        <v>871</v>
      </c>
      <c r="E7256">
        <v>910</v>
      </c>
      <c r="F7256" s="48" t="str">
        <f t="shared" si="113"/>
        <v>Tỉnh Ninh BìnhHuyện Kim SơnXã Kim Hải</v>
      </c>
      <c r="G7256" t="s">
        <v>8648</v>
      </c>
      <c r="H7256">
        <v>9680</v>
      </c>
    </row>
    <row r="7257" spans="1:8">
      <c r="A7257">
        <v>7455</v>
      </c>
      <c r="B7257" t="s">
        <v>523</v>
      </c>
      <c r="C7257">
        <v>96</v>
      </c>
      <c r="D7257" t="s">
        <v>871</v>
      </c>
      <c r="E7257">
        <v>910</v>
      </c>
      <c r="F7257" s="48" t="str">
        <f t="shared" si="113"/>
        <v>Tỉnh Ninh BìnhHuyện Kim SơnXã Thượng Kiệm</v>
      </c>
      <c r="G7257" t="s">
        <v>8649</v>
      </c>
      <c r="H7257">
        <v>9681</v>
      </c>
    </row>
    <row r="7258" spans="1:8">
      <c r="A7258">
        <v>7456</v>
      </c>
      <c r="B7258" t="s">
        <v>523</v>
      </c>
      <c r="C7258">
        <v>96</v>
      </c>
      <c r="D7258" t="s">
        <v>871</v>
      </c>
      <c r="E7258">
        <v>910</v>
      </c>
      <c r="F7258" s="48" t="str">
        <f t="shared" si="113"/>
        <v>Tỉnh Ninh BìnhHuyện Kim SơnXã Hùng Tiến</v>
      </c>
      <c r="G7258" t="s">
        <v>2329</v>
      </c>
      <c r="H7258">
        <v>9682</v>
      </c>
    </row>
    <row r="7259" spans="1:8">
      <c r="A7259">
        <v>7457</v>
      </c>
      <c r="B7259" t="s">
        <v>523</v>
      </c>
      <c r="C7259">
        <v>96</v>
      </c>
      <c r="D7259" t="s">
        <v>871</v>
      </c>
      <c r="E7259">
        <v>910</v>
      </c>
      <c r="F7259" s="48" t="str">
        <f t="shared" si="113"/>
        <v>Tỉnh Ninh BìnhHuyện Kim SơnXã Kim Mỹ</v>
      </c>
      <c r="G7259" t="s">
        <v>8650</v>
      </c>
      <c r="H7259">
        <v>9683</v>
      </c>
    </row>
    <row r="7260" spans="1:8">
      <c r="A7260">
        <v>7458</v>
      </c>
      <c r="B7260" t="s">
        <v>523</v>
      </c>
      <c r="C7260">
        <v>96</v>
      </c>
      <c r="D7260" t="s">
        <v>871</v>
      </c>
      <c r="E7260">
        <v>910</v>
      </c>
      <c r="F7260" s="48" t="str">
        <f t="shared" si="113"/>
        <v>Tỉnh Ninh BìnhHuyện Kim SơnXã Cồn Thoi</v>
      </c>
      <c r="G7260" t="s">
        <v>8651</v>
      </c>
      <c r="H7260">
        <v>9684</v>
      </c>
    </row>
    <row r="7261" spans="1:8">
      <c r="A7261">
        <v>7459</v>
      </c>
      <c r="B7261" t="s">
        <v>523</v>
      </c>
      <c r="C7261">
        <v>96</v>
      </c>
      <c r="D7261" t="s">
        <v>871</v>
      </c>
      <c r="E7261">
        <v>910</v>
      </c>
      <c r="F7261" s="48" t="str">
        <f t="shared" si="113"/>
        <v>Tỉnh Ninh BìnhHuyện Kim SơnThị trấn Phát Diệm</v>
      </c>
      <c r="G7261" t="s">
        <v>8652</v>
      </c>
      <c r="H7261">
        <v>9685</v>
      </c>
    </row>
    <row r="7262" spans="1:8">
      <c r="A7262">
        <v>7460</v>
      </c>
      <c r="B7262" t="s">
        <v>523</v>
      </c>
      <c r="C7262">
        <v>96</v>
      </c>
      <c r="D7262" t="s">
        <v>871</v>
      </c>
      <c r="E7262">
        <v>910</v>
      </c>
      <c r="F7262" s="48" t="str">
        <f t="shared" si="113"/>
        <v>Tỉnh Ninh BìnhHuyện Kim SơnXã Kim Định</v>
      </c>
      <c r="G7262" t="s">
        <v>8653</v>
      </c>
      <c r="H7262">
        <v>9686</v>
      </c>
    </row>
    <row r="7263" spans="1:8">
      <c r="A7263">
        <v>7461</v>
      </c>
      <c r="B7263" t="s">
        <v>523</v>
      </c>
      <c r="C7263">
        <v>96</v>
      </c>
      <c r="D7263" t="s">
        <v>871</v>
      </c>
      <c r="E7263">
        <v>910</v>
      </c>
      <c r="F7263" s="48" t="str">
        <f t="shared" si="113"/>
        <v>Tỉnh Ninh BìnhHuyện Kim SơnXã Chính Tâm</v>
      </c>
      <c r="G7263" t="s">
        <v>8654</v>
      </c>
      <c r="H7263">
        <v>9687</v>
      </c>
    </row>
    <row r="7264" spans="1:8">
      <c r="A7264">
        <v>7462</v>
      </c>
      <c r="B7264" t="s">
        <v>523</v>
      </c>
      <c r="C7264">
        <v>96</v>
      </c>
      <c r="D7264" t="s">
        <v>871</v>
      </c>
      <c r="E7264">
        <v>910</v>
      </c>
      <c r="F7264" s="48" t="str">
        <f t="shared" si="113"/>
        <v>Tỉnh Ninh BìnhHuyện Kim SơnXã Kim Chính</v>
      </c>
      <c r="G7264" t="s">
        <v>8655</v>
      </c>
      <c r="H7264">
        <v>9688</v>
      </c>
    </row>
    <row r="7265" spans="1:8">
      <c r="A7265">
        <v>7463</v>
      </c>
      <c r="B7265" t="s">
        <v>523</v>
      </c>
      <c r="C7265">
        <v>96</v>
      </c>
      <c r="D7265" t="s">
        <v>871</v>
      </c>
      <c r="E7265">
        <v>910</v>
      </c>
      <c r="F7265" s="48" t="str">
        <f t="shared" si="113"/>
        <v>Tỉnh Ninh BìnhHuyện Kim SơnXã Hồi Ninh</v>
      </c>
      <c r="G7265" t="s">
        <v>8656</v>
      </c>
      <c r="H7265">
        <v>9689</v>
      </c>
    </row>
    <row r="7266" spans="1:8">
      <c r="A7266">
        <v>7464</v>
      </c>
      <c r="B7266" t="s">
        <v>523</v>
      </c>
      <c r="C7266">
        <v>96</v>
      </c>
      <c r="D7266" t="s">
        <v>871</v>
      </c>
      <c r="E7266">
        <v>910</v>
      </c>
      <c r="F7266" s="48" t="str">
        <f t="shared" si="113"/>
        <v>Tỉnh Ninh BìnhHuyện Kim SơnXã Lai Thành</v>
      </c>
      <c r="G7266" t="s">
        <v>8657</v>
      </c>
      <c r="H7266">
        <v>9690</v>
      </c>
    </row>
    <row r="7267" spans="1:8">
      <c r="A7267">
        <v>7465</v>
      </c>
      <c r="B7267" t="s">
        <v>523</v>
      </c>
      <c r="C7267">
        <v>96</v>
      </c>
      <c r="D7267" t="s">
        <v>871</v>
      </c>
      <c r="E7267">
        <v>910</v>
      </c>
      <c r="F7267" s="48" t="str">
        <f t="shared" si="113"/>
        <v>Tỉnh Ninh BìnhHuyện Kim SơnXã Ân Hòa</v>
      </c>
      <c r="G7267" t="s">
        <v>8658</v>
      </c>
      <c r="H7267">
        <v>9691</v>
      </c>
    </row>
    <row r="7268" spans="1:8">
      <c r="A7268">
        <v>7466</v>
      </c>
      <c r="B7268" t="s">
        <v>523</v>
      </c>
      <c r="C7268">
        <v>96</v>
      </c>
      <c r="D7268" t="s">
        <v>871</v>
      </c>
      <c r="E7268">
        <v>910</v>
      </c>
      <c r="F7268" s="48" t="str">
        <f t="shared" si="113"/>
        <v>Tỉnh Ninh BìnhHuyện Kim SơnXã Đồng Hướng</v>
      </c>
      <c r="G7268" t="s">
        <v>8659</v>
      </c>
      <c r="H7268">
        <v>9692</v>
      </c>
    </row>
    <row r="7269" spans="1:8">
      <c r="A7269">
        <v>7467</v>
      </c>
      <c r="B7269" t="s">
        <v>523</v>
      </c>
      <c r="C7269">
        <v>96</v>
      </c>
      <c r="D7269" t="s">
        <v>871</v>
      </c>
      <c r="E7269">
        <v>910</v>
      </c>
      <c r="F7269" s="48" t="str">
        <f t="shared" si="113"/>
        <v>Tỉnh Ninh BìnhHuyện Kim SơnXã Kim Tân</v>
      </c>
      <c r="G7269" t="s">
        <v>2666</v>
      </c>
      <c r="H7269">
        <v>9693</v>
      </c>
    </row>
    <row r="7270" spans="1:8">
      <c r="A7270">
        <v>7468</v>
      </c>
      <c r="B7270" t="s">
        <v>523</v>
      </c>
      <c r="C7270">
        <v>96</v>
      </c>
      <c r="D7270" t="s">
        <v>871</v>
      </c>
      <c r="E7270">
        <v>910</v>
      </c>
      <c r="F7270" s="48" t="str">
        <f t="shared" si="113"/>
        <v>Tỉnh Ninh BìnhHuyện Kim SơnXã Kim Trung</v>
      </c>
      <c r="G7270" t="s">
        <v>8660</v>
      </c>
      <c r="H7270">
        <v>9694</v>
      </c>
    </row>
    <row r="7271" spans="1:8">
      <c r="A7271">
        <v>7469</v>
      </c>
      <c r="B7271" t="s">
        <v>523</v>
      </c>
      <c r="C7271">
        <v>96</v>
      </c>
      <c r="D7271" t="s">
        <v>871</v>
      </c>
      <c r="E7271">
        <v>910</v>
      </c>
      <c r="F7271" s="48" t="str">
        <f t="shared" si="113"/>
        <v>Tỉnh Ninh BìnhHuyện Kim SơnXã Yên Mật</v>
      </c>
      <c r="G7271" t="s">
        <v>8661</v>
      </c>
      <c r="H7271">
        <v>9695</v>
      </c>
    </row>
    <row r="7272" spans="1:8">
      <c r="A7272">
        <v>7470</v>
      </c>
      <c r="B7272" t="s">
        <v>523</v>
      </c>
      <c r="C7272">
        <v>96</v>
      </c>
      <c r="D7272" t="s">
        <v>871</v>
      </c>
      <c r="E7272">
        <v>910</v>
      </c>
      <c r="F7272" s="48" t="str">
        <f t="shared" si="113"/>
        <v>Tỉnh Ninh BìnhHuyện Kim SơnXã Chất Bình</v>
      </c>
      <c r="G7272" t="s">
        <v>8662</v>
      </c>
      <c r="H7272">
        <v>9696</v>
      </c>
    </row>
    <row r="7273" spans="1:8">
      <c r="A7273">
        <v>7471</v>
      </c>
      <c r="B7273" t="s">
        <v>523</v>
      </c>
      <c r="C7273">
        <v>96</v>
      </c>
      <c r="D7273" t="s">
        <v>871</v>
      </c>
      <c r="E7273">
        <v>910</v>
      </c>
      <c r="F7273" s="48" t="str">
        <f t="shared" si="113"/>
        <v>Tỉnh Ninh BìnhHuyện Kim SơnXã Yên Lộc</v>
      </c>
      <c r="G7273" t="s">
        <v>4784</v>
      </c>
      <c r="H7273">
        <v>9697</v>
      </c>
    </row>
    <row r="7274" spans="1:8">
      <c r="A7274">
        <v>7472</v>
      </c>
      <c r="B7274" t="s">
        <v>523</v>
      </c>
      <c r="C7274">
        <v>96</v>
      </c>
      <c r="D7274" t="s">
        <v>871</v>
      </c>
      <c r="E7274">
        <v>910</v>
      </c>
      <c r="F7274" s="48" t="str">
        <f t="shared" si="113"/>
        <v>Tỉnh Ninh BìnhHuyện Kim SơnXã Kim Đông</v>
      </c>
      <c r="G7274" t="s">
        <v>8663</v>
      </c>
      <c r="H7274">
        <v>9698</v>
      </c>
    </row>
    <row r="7275" spans="1:8">
      <c r="A7275">
        <v>7473</v>
      </c>
      <c r="B7275" t="s">
        <v>523</v>
      </c>
      <c r="C7275">
        <v>96</v>
      </c>
      <c r="D7275" t="s">
        <v>871</v>
      </c>
      <c r="E7275">
        <v>910</v>
      </c>
      <c r="F7275" s="48" t="str">
        <f t="shared" si="113"/>
        <v>Tỉnh Ninh BìnhHuyện Kim SơnXã Tân Thành</v>
      </c>
      <c r="G7275" t="s">
        <v>2092</v>
      </c>
      <c r="H7275">
        <v>9699</v>
      </c>
    </row>
    <row r="7276" spans="1:8">
      <c r="A7276">
        <v>7474</v>
      </c>
      <c r="B7276" t="s">
        <v>523</v>
      </c>
      <c r="C7276">
        <v>96</v>
      </c>
      <c r="D7276" t="s">
        <v>871</v>
      </c>
      <c r="E7276">
        <v>910</v>
      </c>
      <c r="F7276" s="48" t="str">
        <f t="shared" si="113"/>
        <v>Tỉnh Ninh BìnhHuyện Kim SơnXã Như Hòa</v>
      </c>
      <c r="G7276" t="s">
        <v>8664</v>
      </c>
      <c r="H7276">
        <v>9700</v>
      </c>
    </row>
    <row r="7277" spans="1:8">
      <c r="A7277">
        <v>7475</v>
      </c>
      <c r="B7277" t="s">
        <v>523</v>
      </c>
      <c r="C7277">
        <v>96</v>
      </c>
      <c r="D7277" t="s">
        <v>871</v>
      </c>
      <c r="E7277">
        <v>910</v>
      </c>
      <c r="F7277" s="48" t="str">
        <f t="shared" si="113"/>
        <v>Tỉnh Ninh BìnhHuyện Kim SơnXã Định Hóa</v>
      </c>
      <c r="G7277" t="s">
        <v>8665</v>
      </c>
      <c r="H7277">
        <v>9701</v>
      </c>
    </row>
    <row r="7278" spans="1:8">
      <c r="A7278">
        <v>7476</v>
      </c>
      <c r="B7278" t="s">
        <v>523</v>
      </c>
      <c r="C7278">
        <v>96</v>
      </c>
      <c r="D7278" t="s">
        <v>871</v>
      </c>
      <c r="E7278">
        <v>910</v>
      </c>
      <c r="F7278" s="48" t="str">
        <f t="shared" si="113"/>
        <v>Tỉnh Ninh BìnhHuyện Kim SơnXã Văn Hải</v>
      </c>
      <c r="G7278" t="s">
        <v>7382</v>
      </c>
      <c r="H7278">
        <v>9702</v>
      </c>
    </row>
    <row r="7279" spans="1:8">
      <c r="A7279">
        <v>7477</v>
      </c>
      <c r="B7279" t="s">
        <v>523</v>
      </c>
      <c r="C7279">
        <v>96</v>
      </c>
      <c r="D7279" t="s">
        <v>871</v>
      </c>
      <c r="E7279">
        <v>910</v>
      </c>
      <c r="F7279" s="48" t="str">
        <f t="shared" si="113"/>
        <v>Tỉnh Ninh BìnhHuyện Kim SơnThị trấn Bình Minh</v>
      </c>
      <c r="G7279" t="s">
        <v>8666</v>
      </c>
      <c r="H7279">
        <v>9703</v>
      </c>
    </row>
    <row r="7280" spans="1:8">
      <c r="A7280">
        <v>7478</v>
      </c>
      <c r="B7280" t="s">
        <v>523</v>
      </c>
      <c r="C7280">
        <v>96</v>
      </c>
      <c r="D7280" t="s">
        <v>871</v>
      </c>
      <c r="E7280">
        <v>910</v>
      </c>
      <c r="F7280" s="48" t="str">
        <f t="shared" si="113"/>
        <v>Tỉnh Ninh BìnhHuyện Kim SơnXã Xuân Thiện</v>
      </c>
      <c r="G7280" t="s">
        <v>8667</v>
      </c>
      <c r="H7280">
        <v>9704</v>
      </c>
    </row>
    <row r="7281" spans="1:8">
      <c r="A7281">
        <v>8575</v>
      </c>
      <c r="B7281" t="s">
        <v>523</v>
      </c>
      <c r="C7281">
        <v>96</v>
      </c>
      <c r="D7281" t="s">
        <v>866</v>
      </c>
      <c r="E7281">
        <v>905</v>
      </c>
      <c r="F7281" s="48" t="str">
        <f t="shared" si="113"/>
        <v>Tỉnh Ninh BìnhThành phố Tam ĐiệpPhường Tây Sơn</v>
      </c>
      <c r="G7281" t="s">
        <v>4590</v>
      </c>
      <c r="H7281">
        <v>11056</v>
      </c>
    </row>
    <row r="7282" spans="1:8">
      <c r="A7282">
        <v>8576</v>
      </c>
      <c r="B7282" t="s">
        <v>523</v>
      </c>
      <c r="C7282">
        <v>96</v>
      </c>
      <c r="D7282" t="s">
        <v>866</v>
      </c>
      <c r="E7282">
        <v>905</v>
      </c>
      <c r="F7282" s="48" t="str">
        <f t="shared" si="113"/>
        <v>Tỉnh Ninh BìnhThành phố Tam ĐiệpXã Đông Sơn</v>
      </c>
      <c r="G7282" t="s">
        <v>2448</v>
      </c>
      <c r="H7282">
        <v>11057</v>
      </c>
    </row>
    <row r="7283" spans="1:8">
      <c r="A7283">
        <v>8577</v>
      </c>
      <c r="B7283" t="s">
        <v>523</v>
      </c>
      <c r="C7283">
        <v>96</v>
      </c>
      <c r="D7283" t="s">
        <v>866</v>
      </c>
      <c r="E7283">
        <v>905</v>
      </c>
      <c r="F7283" s="48" t="str">
        <f t="shared" si="113"/>
        <v>Tỉnh Ninh BìnhThành phố Tam ĐiệpXã Yên Sơn</v>
      </c>
      <c r="G7283" t="s">
        <v>1535</v>
      </c>
      <c r="H7283">
        <v>11058</v>
      </c>
    </row>
    <row r="7284" spans="1:8">
      <c r="A7284">
        <v>8578</v>
      </c>
      <c r="B7284" t="s">
        <v>523</v>
      </c>
      <c r="C7284">
        <v>96</v>
      </c>
      <c r="D7284" t="s">
        <v>866</v>
      </c>
      <c r="E7284">
        <v>905</v>
      </c>
      <c r="F7284" s="48" t="str">
        <f t="shared" si="113"/>
        <v>Tỉnh Ninh BìnhThành phố Tam ĐiệpPhường Nam Sơn</v>
      </c>
      <c r="G7284" t="s">
        <v>2483</v>
      </c>
      <c r="H7284">
        <v>11059</v>
      </c>
    </row>
    <row r="7285" spans="1:8">
      <c r="A7285">
        <v>8579</v>
      </c>
      <c r="B7285" t="s">
        <v>523</v>
      </c>
      <c r="C7285">
        <v>96</v>
      </c>
      <c r="D7285" t="s">
        <v>866</v>
      </c>
      <c r="E7285">
        <v>905</v>
      </c>
      <c r="F7285" s="48" t="str">
        <f t="shared" si="113"/>
        <v>Tỉnh Ninh BìnhThành phố Tam ĐiệpPhường Trung Sơn</v>
      </c>
      <c r="G7285" t="s">
        <v>9366</v>
      </c>
      <c r="H7285">
        <v>11060</v>
      </c>
    </row>
    <row r="7286" spans="1:8">
      <c r="A7286">
        <v>8580</v>
      </c>
      <c r="B7286" t="s">
        <v>523</v>
      </c>
      <c r="C7286">
        <v>96</v>
      </c>
      <c r="D7286" t="s">
        <v>866</v>
      </c>
      <c r="E7286">
        <v>905</v>
      </c>
      <c r="F7286" s="48" t="str">
        <f t="shared" si="113"/>
        <v>Tỉnh Ninh BìnhThành phố Tam ĐiệpPhường Yên Bình</v>
      </c>
      <c r="G7286" t="s">
        <v>9367</v>
      </c>
      <c r="H7286">
        <v>11061</v>
      </c>
    </row>
    <row r="7287" spans="1:8">
      <c r="A7287">
        <v>8581</v>
      </c>
      <c r="B7287" t="s">
        <v>523</v>
      </c>
      <c r="C7287">
        <v>96</v>
      </c>
      <c r="D7287" t="s">
        <v>866</v>
      </c>
      <c r="E7287">
        <v>905</v>
      </c>
      <c r="F7287" s="48" t="str">
        <f t="shared" si="113"/>
        <v>Tỉnh Ninh BìnhThành phố Tam ĐiệpPhường Bắc Sơn</v>
      </c>
      <c r="G7287" t="s">
        <v>2487</v>
      </c>
      <c r="H7287">
        <v>11062</v>
      </c>
    </row>
    <row r="7288" spans="1:8">
      <c r="A7288">
        <v>8582</v>
      </c>
      <c r="B7288" t="s">
        <v>523</v>
      </c>
      <c r="C7288">
        <v>96</v>
      </c>
      <c r="D7288" t="s">
        <v>866</v>
      </c>
      <c r="E7288">
        <v>905</v>
      </c>
      <c r="F7288" s="48" t="str">
        <f t="shared" si="113"/>
        <v>Tỉnh Ninh BìnhThành phố Tam ĐiệpXã Quang Sơn</v>
      </c>
      <c r="G7288" t="s">
        <v>2875</v>
      </c>
      <c r="H7288">
        <v>11063</v>
      </c>
    </row>
    <row r="7289" spans="1:8">
      <c r="A7289">
        <v>8583</v>
      </c>
      <c r="B7289" t="s">
        <v>523</v>
      </c>
      <c r="C7289">
        <v>96</v>
      </c>
      <c r="D7289" t="s">
        <v>866</v>
      </c>
      <c r="E7289">
        <v>905</v>
      </c>
      <c r="F7289" s="48" t="str">
        <f t="shared" si="113"/>
        <v>Tỉnh Ninh BìnhThành phố Tam ĐiệpPhường Tân Bình</v>
      </c>
      <c r="G7289" t="s">
        <v>4356</v>
      </c>
      <c r="H7289">
        <v>11064</v>
      </c>
    </row>
    <row r="7290" spans="1:8">
      <c r="A7290">
        <v>1478</v>
      </c>
      <c r="B7290" t="s">
        <v>549</v>
      </c>
      <c r="C7290">
        <v>109</v>
      </c>
      <c r="D7290" t="s">
        <v>1029</v>
      </c>
      <c r="E7290">
        <v>1070</v>
      </c>
      <c r="F7290" s="48" t="str">
        <f t="shared" si="113"/>
        <v>Tỉnh Ninh ThuậnThị xã Phan Rang-Tháp ChàmPhường Đạo Long</v>
      </c>
      <c r="G7290" t="s">
        <v>7377</v>
      </c>
      <c r="H7290">
        <v>7714</v>
      </c>
    </row>
    <row r="7291" spans="1:8">
      <c r="A7291">
        <v>1479</v>
      </c>
      <c r="B7291" t="s">
        <v>549</v>
      </c>
      <c r="C7291">
        <v>109</v>
      </c>
      <c r="D7291" t="s">
        <v>1029</v>
      </c>
      <c r="E7291">
        <v>1070</v>
      </c>
      <c r="F7291" s="48" t="str">
        <f t="shared" si="113"/>
        <v>Tỉnh Ninh ThuậnThị xã Phan Rang-Tháp ChàmPhường Đô Vinh</v>
      </c>
      <c r="G7291" t="s">
        <v>7378</v>
      </c>
      <c r="H7291">
        <v>7715</v>
      </c>
    </row>
    <row r="7292" spans="1:8">
      <c r="A7292">
        <v>1480</v>
      </c>
      <c r="B7292" t="s">
        <v>549</v>
      </c>
      <c r="C7292">
        <v>109</v>
      </c>
      <c r="D7292" t="s">
        <v>1029</v>
      </c>
      <c r="E7292">
        <v>1070</v>
      </c>
      <c r="F7292" s="48" t="str">
        <f t="shared" si="113"/>
        <v>Tỉnh Ninh ThuậnThị xã Phan Rang-Tháp ChàmPhường Phước Mỹ</v>
      </c>
      <c r="G7292" t="s">
        <v>1726</v>
      </c>
      <c r="H7292">
        <v>7716</v>
      </c>
    </row>
    <row r="7293" spans="1:8">
      <c r="A7293">
        <v>1481</v>
      </c>
      <c r="B7293" t="s">
        <v>549</v>
      </c>
      <c r="C7293">
        <v>109</v>
      </c>
      <c r="D7293" t="s">
        <v>1029</v>
      </c>
      <c r="E7293">
        <v>1070</v>
      </c>
      <c r="F7293" s="48" t="str">
        <f t="shared" si="113"/>
        <v>Tỉnh Ninh ThuậnThị xã Phan Rang-Tháp ChàmPhường Bảo An</v>
      </c>
      <c r="G7293" t="s">
        <v>7379</v>
      </c>
      <c r="H7293">
        <v>7717</v>
      </c>
    </row>
    <row r="7294" spans="1:8">
      <c r="A7294">
        <v>1482</v>
      </c>
      <c r="B7294" t="s">
        <v>549</v>
      </c>
      <c r="C7294">
        <v>109</v>
      </c>
      <c r="D7294" t="s">
        <v>1029</v>
      </c>
      <c r="E7294">
        <v>1070</v>
      </c>
      <c r="F7294" s="48" t="str">
        <f t="shared" si="113"/>
        <v>Tỉnh Ninh ThuậnThị xã Phan Rang-Tháp ChàmPhường Phủ Hà</v>
      </c>
      <c r="G7294" t="s">
        <v>7380</v>
      </c>
      <c r="H7294">
        <v>7718</v>
      </c>
    </row>
    <row r="7295" spans="1:8">
      <c r="A7295">
        <v>1483</v>
      </c>
      <c r="B7295" t="s">
        <v>549</v>
      </c>
      <c r="C7295">
        <v>109</v>
      </c>
      <c r="D7295" t="s">
        <v>1029</v>
      </c>
      <c r="E7295">
        <v>1070</v>
      </c>
      <c r="F7295" s="48" t="str">
        <f t="shared" si="113"/>
        <v>Tỉnh Ninh ThuậnThị xã Phan Rang-Tháp ChàmPhường Mỹ Hương</v>
      </c>
      <c r="G7295" t="s">
        <v>7381</v>
      </c>
      <c r="H7295">
        <v>7719</v>
      </c>
    </row>
    <row r="7296" spans="1:8">
      <c r="A7296">
        <v>1484</v>
      </c>
      <c r="B7296" t="s">
        <v>549</v>
      </c>
      <c r="C7296">
        <v>109</v>
      </c>
      <c r="D7296" t="s">
        <v>1029</v>
      </c>
      <c r="E7296">
        <v>1070</v>
      </c>
      <c r="F7296" s="48" t="str">
        <f t="shared" si="113"/>
        <v>Tỉnh Ninh ThuậnThị xã Phan Rang-Tháp ChàmPhường Đông Hải</v>
      </c>
      <c r="G7296" t="s">
        <v>2467</v>
      </c>
      <c r="H7296">
        <v>7720</v>
      </c>
    </row>
    <row r="7297" spans="1:8">
      <c r="A7297">
        <v>1485</v>
      </c>
      <c r="B7297" t="s">
        <v>549</v>
      </c>
      <c r="C7297">
        <v>109</v>
      </c>
      <c r="D7297" t="s">
        <v>1029</v>
      </c>
      <c r="E7297">
        <v>1070</v>
      </c>
      <c r="F7297" s="48" t="str">
        <f t="shared" si="113"/>
        <v>Tỉnh Ninh ThuậnThị xã Phan Rang-Tháp ChàmXã Văn Hải</v>
      </c>
      <c r="G7297" t="s">
        <v>7382</v>
      </c>
      <c r="H7297">
        <v>7721</v>
      </c>
    </row>
    <row r="7298" spans="1:8">
      <c r="A7298">
        <v>1486</v>
      </c>
      <c r="B7298" t="s">
        <v>549</v>
      </c>
      <c r="C7298">
        <v>109</v>
      </c>
      <c r="D7298" t="s">
        <v>1029</v>
      </c>
      <c r="E7298">
        <v>1070</v>
      </c>
      <c r="F7298" s="48" t="str">
        <f t="shared" ref="F7298:F7361" si="114">B7298&amp;D7298&amp;G7298</f>
        <v>Tỉnh Ninh ThuậnThị xã Phan Rang-Tháp ChàmPhường Đài Sơn</v>
      </c>
      <c r="G7298" t="s">
        <v>7383</v>
      </c>
      <c r="H7298">
        <v>7722</v>
      </c>
    </row>
    <row r="7299" spans="1:8">
      <c r="A7299">
        <v>1487</v>
      </c>
      <c r="B7299" t="s">
        <v>549</v>
      </c>
      <c r="C7299">
        <v>109</v>
      </c>
      <c r="D7299" t="s">
        <v>1029</v>
      </c>
      <c r="E7299">
        <v>1070</v>
      </c>
      <c r="F7299" s="48" t="str">
        <f t="shared" si="114"/>
        <v>Tỉnh Ninh ThuậnThị xã Phan Rang-Tháp ChàmPhường Mỹ Đông</v>
      </c>
      <c r="G7299" t="s">
        <v>7384</v>
      </c>
      <c r="H7299">
        <v>7723</v>
      </c>
    </row>
    <row r="7300" spans="1:8">
      <c r="A7300">
        <v>1488</v>
      </c>
      <c r="B7300" t="s">
        <v>549</v>
      </c>
      <c r="C7300">
        <v>109</v>
      </c>
      <c r="D7300" t="s">
        <v>1029</v>
      </c>
      <c r="E7300">
        <v>1070</v>
      </c>
      <c r="F7300" s="48" t="str">
        <f t="shared" si="114"/>
        <v>Tỉnh Ninh ThuậnThị xã Phan Rang-Tháp ChàmPhường Mỹ Bình</v>
      </c>
      <c r="G7300" t="s">
        <v>7385</v>
      </c>
      <c r="H7300">
        <v>7724</v>
      </c>
    </row>
    <row r="7301" spans="1:8">
      <c r="A7301">
        <v>1489</v>
      </c>
      <c r="B7301" t="s">
        <v>549</v>
      </c>
      <c r="C7301">
        <v>109</v>
      </c>
      <c r="D7301" t="s">
        <v>1029</v>
      </c>
      <c r="E7301">
        <v>1070</v>
      </c>
      <c r="F7301" s="48" t="str">
        <f t="shared" si="114"/>
        <v>Tỉnh Ninh ThuậnThị xã Phan Rang-Tháp ChàmPhường Thanh Sơn</v>
      </c>
      <c r="G7301" t="s">
        <v>2523</v>
      </c>
      <c r="H7301">
        <v>7725</v>
      </c>
    </row>
    <row r="7302" spans="1:8">
      <c r="A7302">
        <v>1490</v>
      </c>
      <c r="B7302" t="s">
        <v>549</v>
      </c>
      <c r="C7302">
        <v>109</v>
      </c>
      <c r="D7302" t="s">
        <v>1029</v>
      </c>
      <c r="E7302">
        <v>1070</v>
      </c>
      <c r="F7302" s="48" t="str">
        <f t="shared" si="114"/>
        <v>Tỉnh Ninh ThuậnThị xã Phan Rang-Tháp ChàmPhường Tấn Tài</v>
      </c>
      <c r="G7302" t="s">
        <v>7386</v>
      </c>
      <c r="H7302">
        <v>7726</v>
      </c>
    </row>
    <row r="7303" spans="1:8">
      <c r="A7303">
        <v>1491</v>
      </c>
      <c r="B7303" t="s">
        <v>549</v>
      </c>
      <c r="C7303">
        <v>109</v>
      </c>
      <c r="D7303" t="s">
        <v>1029</v>
      </c>
      <c r="E7303">
        <v>1070</v>
      </c>
      <c r="F7303" s="48" t="str">
        <f t="shared" si="114"/>
        <v>Tỉnh Ninh ThuậnThị xã Phan Rang-Tháp ChàmPhường Kinh Dinh</v>
      </c>
      <c r="G7303" t="s">
        <v>7387</v>
      </c>
      <c r="H7303">
        <v>7727</v>
      </c>
    </row>
    <row r="7304" spans="1:8">
      <c r="A7304">
        <v>1492</v>
      </c>
      <c r="B7304" t="s">
        <v>549</v>
      </c>
      <c r="C7304">
        <v>109</v>
      </c>
      <c r="D7304" t="s">
        <v>1029</v>
      </c>
      <c r="E7304">
        <v>1070</v>
      </c>
      <c r="F7304" s="48" t="str">
        <f t="shared" si="114"/>
        <v>Tỉnh Ninh ThuậnThị xã Phan Rang-Tháp ChàmXã Thành Hải</v>
      </c>
      <c r="G7304" t="s">
        <v>7388</v>
      </c>
      <c r="H7304">
        <v>7728</v>
      </c>
    </row>
    <row r="7305" spans="1:8">
      <c r="A7305">
        <v>1493</v>
      </c>
      <c r="B7305" t="s">
        <v>549</v>
      </c>
      <c r="C7305">
        <v>109</v>
      </c>
      <c r="D7305" t="s">
        <v>1029</v>
      </c>
      <c r="E7305">
        <v>1070</v>
      </c>
      <c r="F7305" s="48" t="str">
        <f t="shared" si="114"/>
        <v>Tỉnh Ninh ThuậnThị xã Phan Rang-Tháp ChàmPhường Mỹ Hải</v>
      </c>
      <c r="G7305" t="s">
        <v>7389</v>
      </c>
      <c r="H7305">
        <v>7729</v>
      </c>
    </row>
    <row r="7306" spans="1:8">
      <c r="A7306">
        <v>1494</v>
      </c>
      <c r="B7306" t="s">
        <v>549</v>
      </c>
      <c r="C7306">
        <v>109</v>
      </c>
      <c r="D7306" t="s">
        <v>1030</v>
      </c>
      <c r="E7306">
        <v>1071</v>
      </c>
      <c r="F7306" s="48" t="str">
        <f t="shared" si="114"/>
        <v>Tỉnh Ninh ThuậnHuyện Bác áiXã Phước Thắng</v>
      </c>
      <c r="G7306" t="s">
        <v>7094</v>
      </c>
      <c r="H7306">
        <v>7730</v>
      </c>
    </row>
    <row r="7307" spans="1:8">
      <c r="A7307">
        <v>1495</v>
      </c>
      <c r="B7307" t="s">
        <v>549</v>
      </c>
      <c r="C7307">
        <v>109</v>
      </c>
      <c r="D7307" t="s">
        <v>1030</v>
      </c>
      <c r="E7307">
        <v>1071</v>
      </c>
      <c r="F7307" s="48" t="str">
        <f t="shared" si="114"/>
        <v>Tỉnh Ninh ThuậnHuyện Bác áiXã Phước Tiến</v>
      </c>
      <c r="G7307" t="s">
        <v>7390</v>
      </c>
      <c r="H7307">
        <v>7731</v>
      </c>
    </row>
    <row r="7308" spans="1:8">
      <c r="A7308">
        <v>1496</v>
      </c>
      <c r="B7308" t="s">
        <v>549</v>
      </c>
      <c r="C7308">
        <v>109</v>
      </c>
      <c r="D7308" t="s">
        <v>1030</v>
      </c>
      <c r="E7308">
        <v>1071</v>
      </c>
      <c r="F7308" s="48" t="str">
        <f t="shared" si="114"/>
        <v>Tỉnh Ninh ThuậnHuyện Bác áiXã Phước Bình</v>
      </c>
      <c r="G7308" t="s">
        <v>7391</v>
      </c>
      <c r="H7308">
        <v>7732</v>
      </c>
    </row>
    <row r="7309" spans="1:8">
      <c r="A7309">
        <v>1497</v>
      </c>
      <c r="B7309" t="s">
        <v>549</v>
      </c>
      <c r="C7309">
        <v>109</v>
      </c>
      <c r="D7309" t="s">
        <v>1030</v>
      </c>
      <c r="E7309">
        <v>1071</v>
      </c>
      <c r="F7309" s="48" t="str">
        <f t="shared" si="114"/>
        <v>Tỉnh Ninh ThuậnHuyện Bác áiXã Phước Hòa</v>
      </c>
      <c r="G7309" t="s">
        <v>7090</v>
      </c>
      <c r="H7309">
        <v>7733</v>
      </c>
    </row>
    <row r="7310" spans="1:8">
      <c r="A7310">
        <v>1498</v>
      </c>
      <c r="B7310" t="s">
        <v>549</v>
      </c>
      <c r="C7310">
        <v>109</v>
      </c>
      <c r="D7310" t="s">
        <v>1030</v>
      </c>
      <c r="E7310">
        <v>1071</v>
      </c>
      <c r="F7310" s="48" t="str">
        <f t="shared" si="114"/>
        <v>Tỉnh Ninh ThuậnHuyện Bác áiXã Phước Tân</v>
      </c>
      <c r="G7310" t="s">
        <v>6144</v>
      </c>
      <c r="H7310">
        <v>7734</v>
      </c>
    </row>
    <row r="7311" spans="1:8">
      <c r="A7311">
        <v>1499</v>
      </c>
      <c r="B7311" t="s">
        <v>549</v>
      </c>
      <c r="C7311">
        <v>109</v>
      </c>
      <c r="D7311" t="s">
        <v>1030</v>
      </c>
      <c r="E7311">
        <v>1071</v>
      </c>
      <c r="F7311" s="48" t="str">
        <f t="shared" si="114"/>
        <v>Tỉnh Ninh ThuậnHuyện Bác áiXã Phước Chính</v>
      </c>
      <c r="G7311" t="s">
        <v>7392</v>
      </c>
      <c r="H7311">
        <v>7735</v>
      </c>
    </row>
    <row r="7312" spans="1:8">
      <c r="A7312">
        <v>1500</v>
      </c>
      <c r="B7312" t="s">
        <v>549</v>
      </c>
      <c r="C7312">
        <v>109</v>
      </c>
      <c r="D7312" t="s">
        <v>1030</v>
      </c>
      <c r="E7312">
        <v>1071</v>
      </c>
      <c r="F7312" s="48" t="str">
        <f t="shared" si="114"/>
        <v>Tỉnh Ninh ThuậnHuyện Bác áiXã Phước Thành</v>
      </c>
      <c r="G7312" t="s">
        <v>4895</v>
      </c>
      <c r="H7312">
        <v>7736</v>
      </c>
    </row>
    <row r="7313" spans="1:8">
      <c r="A7313">
        <v>1501</v>
      </c>
      <c r="B7313" t="s">
        <v>549</v>
      </c>
      <c r="C7313">
        <v>109</v>
      </c>
      <c r="D7313" t="s">
        <v>1030</v>
      </c>
      <c r="E7313">
        <v>1071</v>
      </c>
      <c r="F7313" s="48" t="str">
        <f t="shared" si="114"/>
        <v>Tỉnh Ninh ThuậnHuyện Bác áiXã Phước Đại</v>
      </c>
      <c r="G7313" t="s">
        <v>7393</v>
      </c>
      <c r="H7313">
        <v>7737</v>
      </c>
    </row>
    <row r="7314" spans="1:8">
      <c r="A7314">
        <v>1502</v>
      </c>
      <c r="B7314" t="s">
        <v>549</v>
      </c>
      <c r="C7314">
        <v>109</v>
      </c>
      <c r="D7314" t="s">
        <v>1030</v>
      </c>
      <c r="E7314">
        <v>1071</v>
      </c>
      <c r="F7314" s="48" t="str">
        <f t="shared" si="114"/>
        <v>Tỉnh Ninh ThuậnHuyện Bác áiXã Phước Trung</v>
      </c>
      <c r="G7314" t="s">
        <v>7111</v>
      </c>
      <c r="H7314">
        <v>7738</v>
      </c>
    </row>
    <row r="7315" spans="1:8">
      <c r="A7315">
        <v>1503</v>
      </c>
      <c r="B7315" t="s">
        <v>549</v>
      </c>
      <c r="C7315">
        <v>109</v>
      </c>
      <c r="D7315" t="s">
        <v>1032</v>
      </c>
      <c r="E7315">
        <v>1073</v>
      </c>
      <c r="F7315" s="48" t="str">
        <f t="shared" si="114"/>
        <v>Tỉnh Ninh ThuậnHuyện Ninh HảiXã Tân Hải</v>
      </c>
      <c r="G7315" t="s">
        <v>7394</v>
      </c>
      <c r="H7315">
        <v>7739</v>
      </c>
    </row>
    <row r="7316" spans="1:8">
      <c r="A7316">
        <v>1504</v>
      </c>
      <c r="B7316" t="s">
        <v>549</v>
      </c>
      <c r="C7316">
        <v>109</v>
      </c>
      <c r="D7316" t="s">
        <v>1032</v>
      </c>
      <c r="E7316">
        <v>1073</v>
      </c>
      <c r="F7316" s="48" t="str">
        <f t="shared" si="114"/>
        <v>Tỉnh Ninh ThuậnHuyện Ninh HảiThị trấn Khánh Hải</v>
      </c>
      <c r="G7316" t="s">
        <v>7395</v>
      </c>
      <c r="H7316">
        <v>7740</v>
      </c>
    </row>
    <row r="7317" spans="1:8">
      <c r="A7317">
        <v>1505</v>
      </c>
      <c r="B7317" t="s">
        <v>549</v>
      </c>
      <c r="C7317">
        <v>109</v>
      </c>
      <c r="D7317" t="s">
        <v>1032</v>
      </c>
      <c r="E7317">
        <v>1073</v>
      </c>
      <c r="F7317" s="48" t="str">
        <f t="shared" si="114"/>
        <v>Tỉnh Ninh ThuậnHuyện Ninh HảiXã Nhơn Hải</v>
      </c>
      <c r="G7317" t="s">
        <v>7282</v>
      </c>
      <c r="H7317">
        <v>7741</v>
      </c>
    </row>
    <row r="7318" spans="1:8">
      <c r="A7318">
        <v>1506</v>
      </c>
      <c r="B7318" t="s">
        <v>549</v>
      </c>
      <c r="C7318">
        <v>109</v>
      </c>
      <c r="D7318" t="s">
        <v>1032</v>
      </c>
      <c r="E7318">
        <v>1073</v>
      </c>
      <c r="F7318" s="48" t="str">
        <f t="shared" si="114"/>
        <v>Tỉnh Ninh ThuậnHuyện Ninh HảiXã Vĩnh Hải</v>
      </c>
      <c r="G7318" t="s">
        <v>7396</v>
      </c>
      <c r="H7318">
        <v>7742</v>
      </c>
    </row>
    <row r="7319" spans="1:8">
      <c r="A7319">
        <v>1507</v>
      </c>
      <c r="B7319" t="s">
        <v>549</v>
      </c>
      <c r="C7319">
        <v>109</v>
      </c>
      <c r="D7319" t="s">
        <v>1032</v>
      </c>
      <c r="E7319">
        <v>1073</v>
      </c>
      <c r="F7319" s="48" t="str">
        <f t="shared" si="114"/>
        <v>Tỉnh Ninh ThuậnHuyện Ninh HảiXã Phương Hải</v>
      </c>
      <c r="G7319" t="s">
        <v>7397</v>
      </c>
      <c r="H7319">
        <v>7743</v>
      </c>
    </row>
    <row r="7320" spans="1:8">
      <c r="A7320">
        <v>1508</v>
      </c>
      <c r="B7320" t="s">
        <v>549</v>
      </c>
      <c r="C7320">
        <v>109</v>
      </c>
      <c r="D7320" t="s">
        <v>1032</v>
      </c>
      <c r="E7320">
        <v>1073</v>
      </c>
      <c r="F7320" s="48" t="str">
        <f t="shared" si="114"/>
        <v>Tỉnh Ninh ThuậnHuyện Ninh HảiXã Tri Hải</v>
      </c>
      <c r="G7320" t="s">
        <v>7398</v>
      </c>
      <c r="H7320">
        <v>7744</v>
      </c>
    </row>
    <row r="7321" spans="1:8">
      <c r="A7321">
        <v>1509</v>
      </c>
      <c r="B7321" t="s">
        <v>549</v>
      </c>
      <c r="C7321">
        <v>109</v>
      </c>
      <c r="D7321" t="s">
        <v>1032</v>
      </c>
      <c r="E7321">
        <v>1073</v>
      </c>
      <c r="F7321" s="48" t="str">
        <f t="shared" si="114"/>
        <v>Tỉnh Ninh ThuậnHuyện Ninh HảiXã Thanh Hải</v>
      </c>
      <c r="G7321" t="s">
        <v>5928</v>
      </c>
      <c r="H7321">
        <v>7745</v>
      </c>
    </row>
    <row r="7322" spans="1:8">
      <c r="A7322">
        <v>1510</v>
      </c>
      <c r="B7322" t="s">
        <v>549</v>
      </c>
      <c r="C7322">
        <v>109</v>
      </c>
      <c r="D7322" t="s">
        <v>1032</v>
      </c>
      <c r="E7322">
        <v>1073</v>
      </c>
      <c r="F7322" s="48" t="str">
        <f t="shared" si="114"/>
        <v>Tỉnh Ninh ThuậnHuyện Ninh HảiXã Xuân Hải</v>
      </c>
      <c r="G7322" t="s">
        <v>6412</v>
      </c>
      <c r="H7322">
        <v>7746</v>
      </c>
    </row>
    <row r="7323" spans="1:8">
      <c r="A7323">
        <v>1511</v>
      </c>
      <c r="B7323" t="s">
        <v>549</v>
      </c>
      <c r="C7323">
        <v>109</v>
      </c>
      <c r="D7323" t="s">
        <v>1032</v>
      </c>
      <c r="E7323">
        <v>1073</v>
      </c>
      <c r="F7323" s="48" t="str">
        <f t="shared" si="114"/>
        <v>Tỉnh Ninh ThuậnHuyện Ninh HảiXã Hộ Hải</v>
      </c>
      <c r="G7323" t="s">
        <v>7399</v>
      </c>
      <c r="H7323">
        <v>7747</v>
      </c>
    </row>
    <row r="7324" spans="1:8">
      <c r="A7324">
        <v>1512</v>
      </c>
      <c r="B7324" t="s">
        <v>549</v>
      </c>
      <c r="C7324">
        <v>109</v>
      </c>
      <c r="D7324" t="s">
        <v>1034</v>
      </c>
      <c r="E7324">
        <v>1075</v>
      </c>
      <c r="F7324" s="48" t="str">
        <f t="shared" si="114"/>
        <v>Tỉnh Ninh ThuậnHuyện Thuận BắcXã Công Hải</v>
      </c>
      <c r="G7324" t="s">
        <v>7400</v>
      </c>
      <c r="H7324">
        <v>7748</v>
      </c>
    </row>
    <row r="7325" spans="1:8">
      <c r="A7325">
        <v>1513</v>
      </c>
      <c r="B7325" t="s">
        <v>549</v>
      </c>
      <c r="C7325">
        <v>109</v>
      </c>
      <c r="D7325" t="s">
        <v>1034</v>
      </c>
      <c r="E7325">
        <v>1075</v>
      </c>
      <c r="F7325" s="48" t="str">
        <f t="shared" si="114"/>
        <v>Tỉnh Ninh ThuậnHuyện Thuận BắcXã Bắc Sơn</v>
      </c>
      <c r="G7325" t="s">
        <v>1874</v>
      </c>
      <c r="H7325">
        <v>7749</v>
      </c>
    </row>
    <row r="7326" spans="1:8">
      <c r="A7326">
        <v>1514</v>
      </c>
      <c r="B7326" t="s">
        <v>549</v>
      </c>
      <c r="C7326">
        <v>109</v>
      </c>
      <c r="D7326" t="s">
        <v>1034</v>
      </c>
      <c r="E7326">
        <v>1075</v>
      </c>
      <c r="F7326" s="48" t="str">
        <f t="shared" si="114"/>
        <v>Tỉnh Ninh ThuậnHuyện Thuận BắcXã Bắc Phong</v>
      </c>
      <c r="G7326" t="s">
        <v>2812</v>
      </c>
      <c r="H7326">
        <v>7750</v>
      </c>
    </row>
    <row r="7327" spans="1:8">
      <c r="A7327">
        <v>1515</v>
      </c>
      <c r="B7327" t="s">
        <v>549</v>
      </c>
      <c r="C7327">
        <v>109</v>
      </c>
      <c r="D7327" t="s">
        <v>1034</v>
      </c>
      <c r="E7327">
        <v>1075</v>
      </c>
      <c r="F7327" s="48" t="str">
        <f t="shared" si="114"/>
        <v>Tỉnh Ninh ThuậnHuyện Thuận BắcXã Phước Chiến</v>
      </c>
      <c r="G7327" t="s">
        <v>7401</v>
      </c>
      <c r="H7327">
        <v>7751</v>
      </c>
    </row>
    <row r="7328" spans="1:8">
      <c r="A7328">
        <v>1516</v>
      </c>
      <c r="B7328" t="s">
        <v>549</v>
      </c>
      <c r="C7328">
        <v>109</v>
      </c>
      <c r="D7328" t="s">
        <v>1034</v>
      </c>
      <c r="E7328">
        <v>1075</v>
      </c>
      <c r="F7328" s="48" t="str">
        <f t="shared" si="114"/>
        <v>Tỉnh Ninh ThuậnHuyện Thuận BắcXã Phước Kháng</v>
      </c>
      <c r="G7328" t="s">
        <v>7402</v>
      </c>
      <c r="H7328">
        <v>7752</v>
      </c>
    </row>
    <row r="7329" spans="1:8">
      <c r="A7329">
        <v>1517</v>
      </c>
      <c r="B7329" t="s">
        <v>549</v>
      </c>
      <c r="C7329">
        <v>109</v>
      </c>
      <c r="D7329" t="s">
        <v>1034</v>
      </c>
      <c r="E7329">
        <v>1075</v>
      </c>
      <c r="F7329" s="48" t="str">
        <f t="shared" si="114"/>
        <v>Tỉnh Ninh ThuậnHuyện Thuận BắcXã Lợi Hải</v>
      </c>
      <c r="G7329" t="s">
        <v>7403</v>
      </c>
      <c r="H7329">
        <v>7753</v>
      </c>
    </row>
    <row r="7330" spans="1:8">
      <c r="A7330">
        <v>7444</v>
      </c>
      <c r="B7330" t="s">
        <v>549</v>
      </c>
      <c r="C7330">
        <v>109</v>
      </c>
      <c r="D7330" t="s">
        <v>1031</v>
      </c>
      <c r="E7330">
        <v>1072</v>
      </c>
      <c r="F7330" s="48" t="str">
        <f t="shared" si="114"/>
        <v>Tỉnh Ninh ThuậnHuyện Ninh SơnXã Quảng Sơn</v>
      </c>
      <c r="G7330" t="s">
        <v>2538</v>
      </c>
      <c r="H7330">
        <v>9670</v>
      </c>
    </row>
    <row r="7331" spans="1:8">
      <c r="A7331">
        <v>7445</v>
      </c>
      <c r="B7331" t="s">
        <v>549</v>
      </c>
      <c r="C7331">
        <v>109</v>
      </c>
      <c r="D7331" t="s">
        <v>1031</v>
      </c>
      <c r="E7331">
        <v>1072</v>
      </c>
      <c r="F7331" s="48" t="str">
        <f t="shared" si="114"/>
        <v>Tỉnh Ninh ThuậnHuyện Ninh SơnXã Lâm Sơn</v>
      </c>
      <c r="G7331" t="s">
        <v>3112</v>
      </c>
      <c r="H7331">
        <v>9671</v>
      </c>
    </row>
    <row r="7332" spans="1:8">
      <c r="A7332">
        <v>7446</v>
      </c>
      <c r="B7332" t="s">
        <v>549</v>
      </c>
      <c r="C7332">
        <v>109</v>
      </c>
      <c r="D7332" t="s">
        <v>1031</v>
      </c>
      <c r="E7332">
        <v>1072</v>
      </c>
      <c r="F7332" s="48" t="str">
        <f t="shared" si="114"/>
        <v>Tỉnh Ninh ThuậnHuyện Ninh SơnXã Mỹ Sơn</v>
      </c>
      <c r="G7332" t="s">
        <v>5641</v>
      </c>
      <c r="H7332">
        <v>9672</v>
      </c>
    </row>
    <row r="7333" spans="1:8">
      <c r="A7333">
        <v>7447</v>
      </c>
      <c r="B7333" t="s">
        <v>549</v>
      </c>
      <c r="C7333">
        <v>109</v>
      </c>
      <c r="D7333" t="s">
        <v>1031</v>
      </c>
      <c r="E7333">
        <v>1072</v>
      </c>
      <c r="F7333" s="48" t="str">
        <f t="shared" si="114"/>
        <v>Tỉnh Ninh ThuậnHuyện Ninh SơnThị trấn Tân Sơn</v>
      </c>
      <c r="G7333" t="s">
        <v>8643</v>
      </c>
      <c r="H7333">
        <v>9673</v>
      </c>
    </row>
    <row r="7334" spans="1:8">
      <c r="A7334">
        <v>7448</v>
      </c>
      <c r="B7334" t="s">
        <v>549</v>
      </c>
      <c r="C7334">
        <v>109</v>
      </c>
      <c r="D7334" t="s">
        <v>1031</v>
      </c>
      <c r="E7334">
        <v>1072</v>
      </c>
      <c r="F7334" s="48" t="str">
        <f t="shared" si="114"/>
        <v>Tỉnh Ninh ThuậnHuyện Ninh SơnXã Lương Sơn</v>
      </c>
      <c r="G7334" t="s">
        <v>1537</v>
      </c>
      <c r="H7334">
        <v>9674</v>
      </c>
    </row>
    <row r="7335" spans="1:8">
      <c r="A7335">
        <v>7449</v>
      </c>
      <c r="B7335" t="s">
        <v>549</v>
      </c>
      <c r="C7335">
        <v>109</v>
      </c>
      <c r="D7335" t="s">
        <v>1031</v>
      </c>
      <c r="E7335">
        <v>1072</v>
      </c>
      <c r="F7335" s="48" t="str">
        <f t="shared" si="114"/>
        <v>Tỉnh Ninh ThuậnHuyện Ninh SơnXã Nhơn Sơn</v>
      </c>
      <c r="G7335" t="s">
        <v>8644</v>
      </c>
      <c r="H7335">
        <v>9675</v>
      </c>
    </row>
    <row r="7336" spans="1:8">
      <c r="A7336">
        <v>7450</v>
      </c>
      <c r="B7336" t="s">
        <v>549</v>
      </c>
      <c r="C7336">
        <v>109</v>
      </c>
      <c r="D7336" t="s">
        <v>1031</v>
      </c>
      <c r="E7336">
        <v>1072</v>
      </c>
      <c r="F7336" s="48" t="str">
        <f t="shared" si="114"/>
        <v>Tỉnh Ninh ThuậnHuyện Ninh SơnXã Hòa Sơn</v>
      </c>
      <c r="G7336" t="s">
        <v>2114</v>
      </c>
      <c r="H7336">
        <v>9676</v>
      </c>
    </row>
    <row r="7337" spans="1:8">
      <c r="A7337">
        <v>7451</v>
      </c>
      <c r="B7337" t="s">
        <v>549</v>
      </c>
      <c r="C7337">
        <v>109</v>
      </c>
      <c r="D7337" t="s">
        <v>1031</v>
      </c>
      <c r="E7337">
        <v>1072</v>
      </c>
      <c r="F7337" s="48" t="str">
        <f t="shared" si="114"/>
        <v>Tỉnh Ninh ThuậnHuyện Ninh SơnXã Ma Nới</v>
      </c>
      <c r="G7337" t="s">
        <v>8645</v>
      </c>
      <c r="H7337">
        <v>9677</v>
      </c>
    </row>
    <row r="7338" spans="1:8">
      <c r="A7338">
        <v>7479</v>
      </c>
      <c r="B7338" t="s">
        <v>549</v>
      </c>
      <c r="C7338">
        <v>109</v>
      </c>
      <c r="D7338" t="s">
        <v>1033</v>
      </c>
      <c r="E7338">
        <v>1074</v>
      </c>
      <c r="F7338" s="48" t="str">
        <f t="shared" si="114"/>
        <v>Tỉnh Ninh ThuậnHuyện Ninh PhướcThị trấn Phước Dân</v>
      </c>
      <c r="G7338" t="s">
        <v>8668</v>
      </c>
      <c r="H7338">
        <v>9705</v>
      </c>
    </row>
    <row r="7339" spans="1:8">
      <c r="A7339">
        <v>7481</v>
      </c>
      <c r="B7339" t="s">
        <v>549</v>
      </c>
      <c r="C7339">
        <v>109</v>
      </c>
      <c r="D7339" t="s">
        <v>1033</v>
      </c>
      <c r="E7339">
        <v>1074</v>
      </c>
      <c r="F7339" s="48" t="str">
        <f t="shared" si="114"/>
        <v>Tỉnh Ninh ThuậnHuyện Ninh PhướcXã Phước Nam</v>
      </c>
      <c r="G7339" t="s">
        <v>8669</v>
      </c>
      <c r="H7339">
        <v>9706</v>
      </c>
    </row>
    <row r="7340" spans="1:8">
      <c r="A7340">
        <v>7482</v>
      </c>
      <c r="B7340" t="s">
        <v>549</v>
      </c>
      <c r="C7340">
        <v>109</v>
      </c>
      <c r="D7340" t="s">
        <v>1033</v>
      </c>
      <c r="E7340">
        <v>1074</v>
      </c>
      <c r="F7340" s="48" t="str">
        <f t="shared" si="114"/>
        <v>Tỉnh Ninh ThuậnHuyện Ninh PhướcXã Phước Dinh</v>
      </c>
      <c r="G7340" t="s">
        <v>8670</v>
      </c>
      <c r="H7340">
        <v>9707</v>
      </c>
    </row>
    <row r="7341" spans="1:8">
      <c r="A7341">
        <v>7483</v>
      </c>
      <c r="B7341" t="s">
        <v>549</v>
      </c>
      <c r="C7341">
        <v>109</v>
      </c>
      <c r="D7341" t="s">
        <v>1033</v>
      </c>
      <c r="E7341">
        <v>1074</v>
      </c>
      <c r="F7341" s="48" t="str">
        <f t="shared" si="114"/>
        <v>Tỉnh Ninh ThuậnHuyện Ninh PhướcXã An Hải</v>
      </c>
      <c r="G7341" t="s">
        <v>4967</v>
      </c>
      <c r="H7341">
        <v>9708</v>
      </c>
    </row>
    <row r="7342" spans="1:8">
      <c r="A7342">
        <v>7484</v>
      </c>
      <c r="B7342" t="s">
        <v>549</v>
      </c>
      <c r="C7342">
        <v>109</v>
      </c>
      <c r="D7342" t="s">
        <v>1033</v>
      </c>
      <c r="E7342">
        <v>1074</v>
      </c>
      <c r="F7342" s="48" t="str">
        <f t="shared" si="114"/>
        <v>Tỉnh Ninh ThuậnHuyện Ninh PhướcXã Nhị Hà</v>
      </c>
      <c r="G7342" t="s">
        <v>8671</v>
      </c>
      <c r="H7342">
        <v>9709</v>
      </c>
    </row>
    <row r="7343" spans="1:8">
      <c r="A7343">
        <v>7485</v>
      </c>
      <c r="B7343" t="s">
        <v>549</v>
      </c>
      <c r="C7343">
        <v>109</v>
      </c>
      <c r="D7343" t="s">
        <v>1033</v>
      </c>
      <c r="E7343">
        <v>1074</v>
      </c>
      <c r="F7343" s="48" t="str">
        <f t="shared" si="114"/>
        <v>Tỉnh Ninh ThuậnHuyện Ninh PhướcXã Phước Minh</v>
      </c>
      <c r="G7343" t="s">
        <v>8146</v>
      </c>
      <c r="H7343">
        <v>9710</v>
      </c>
    </row>
    <row r="7344" spans="1:8">
      <c r="A7344">
        <v>7486</v>
      </c>
      <c r="B7344" t="s">
        <v>549</v>
      </c>
      <c r="C7344">
        <v>109</v>
      </c>
      <c r="D7344" t="s">
        <v>1033</v>
      </c>
      <c r="E7344">
        <v>1074</v>
      </c>
      <c r="F7344" s="48" t="str">
        <f t="shared" si="114"/>
        <v>Tỉnh Ninh ThuậnHuyện Ninh PhướcXã Phước Diêm</v>
      </c>
      <c r="G7344" t="s">
        <v>8672</v>
      </c>
      <c r="H7344">
        <v>9711</v>
      </c>
    </row>
    <row r="7345" spans="1:8">
      <c r="A7345">
        <v>7487</v>
      </c>
      <c r="B7345" t="s">
        <v>549</v>
      </c>
      <c r="C7345">
        <v>109</v>
      </c>
      <c r="D7345" t="s">
        <v>1033</v>
      </c>
      <c r="E7345">
        <v>1074</v>
      </c>
      <c r="F7345" s="48" t="str">
        <f t="shared" si="114"/>
        <v>Tỉnh Ninh ThuậnHuyện Ninh PhướcXã Phước Hậu</v>
      </c>
      <c r="G7345" t="s">
        <v>8673</v>
      </c>
      <c r="H7345">
        <v>9712</v>
      </c>
    </row>
    <row r="7346" spans="1:8">
      <c r="A7346">
        <v>7488</v>
      </c>
      <c r="B7346" t="s">
        <v>549</v>
      </c>
      <c r="C7346">
        <v>109</v>
      </c>
      <c r="D7346" t="s">
        <v>1033</v>
      </c>
      <c r="E7346">
        <v>1074</v>
      </c>
      <c r="F7346" s="48" t="str">
        <f t="shared" si="114"/>
        <v>Tỉnh Ninh ThuậnHuyện Ninh PhướcXã Phước Hà</v>
      </c>
      <c r="G7346" t="s">
        <v>8674</v>
      </c>
      <c r="H7346">
        <v>9713</v>
      </c>
    </row>
    <row r="7347" spans="1:8">
      <c r="A7347">
        <v>7489</v>
      </c>
      <c r="B7347" t="s">
        <v>549</v>
      </c>
      <c r="C7347">
        <v>109</v>
      </c>
      <c r="D7347" t="s">
        <v>1033</v>
      </c>
      <c r="E7347">
        <v>1074</v>
      </c>
      <c r="F7347" s="48" t="str">
        <f t="shared" si="114"/>
        <v>Tỉnh Ninh ThuậnHuyện Ninh PhướcXã Phước Vinh</v>
      </c>
      <c r="G7347" t="s">
        <v>8158</v>
      </c>
      <c r="H7347">
        <v>9714</v>
      </c>
    </row>
    <row r="7348" spans="1:8">
      <c r="A7348">
        <v>7490</v>
      </c>
      <c r="B7348" t="s">
        <v>549</v>
      </c>
      <c r="C7348">
        <v>109</v>
      </c>
      <c r="D7348" t="s">
        <v>1033</v>
      </c>
      <c r="E7348">
        <v>1074</v>
      </c>
      <c r="F7348" s="48" t="str">
        <f t="shared" si="114"/>
        <v>Tỉnh Ninh ThuậnHuyện Ninh PhướcXã Phước Thái</v>
      </c>
      <c r="G7348" t="s">
        <v>8675</v>
      </c>
      <c r="H7348">
        <v>9715</v>
      </c>
    </row>
    <row r="7349" spans="1:8">
      <c r="A7349">
        <v>7491</v>
      </c>
      <c r="B7349" t="s">
        <v>549</v>
      </c>
      <c r="C7349">
        <v>109</v>
      </c>
      <c r="D7349" t="s">
        <v>1033</v>
      </c>
      <c r="E7349">
        <v>1074</v>
      </c>
      <c r="F7349" s="48" t="str">
        <f t="shared" si="114"/>
        <v>Tỉnh Ninh ThuậnHuyện Ninh PhướcXã Phước Thuận</v>
      </c>
      <c r="G7349" t="s">
        <v>7093</v>
      </c>
      <c r="H7349">
        <v>9716</v>
      </c>
    </row>
    <row r="7350" spans="1:8">
      <c r="A7350">
        <v>7492</v>
      </c>
      <c r="B7350" t="s">
        <v>549</v>
      </c>
      <c r="C7350">
        <v>109</v>
      </c>
      <c r="D7350" t="s">
        <v>1033</v>
      </c>
      <c r="E7350">
        <v>1074</v>
      </c>
      <c r="F7350" s="48" t="str">
        <f t="shared" si="114"/>
        <v>Tỉnh Ninh ThuậnHuyện Ninh PhướcXã Phước Sơn</v>
      </c>
      <c r="G7350" t="s">
        <v>2948</v>
      </c>
      <c r="H7350">
        <v>9717</v>
      </c>
    </row>
    <row r="7351" spans="1:8">
      <c r="A7351">
        <v>7493</v>
      </c>
      <c r="B7351" t="s">
        <v>549</v>
      </c>
      <c r="C7351">
        <v>109</v>
      </c>
      <c r="D7351" t="s">
        <v>1033</v>
      </c>
      <c r="E7351">
        <v>1074</v>
      </c>
      <c r="F7351" s="48" t="str">
        <f t="shared" si="114"/>
        <v>Tỉnh Ninh ThuậnHuyện Ninh PhướcXã Phước Hữu</v>
      </c>
      <c r="G7351" t="s">
        <v>8676</v>
      </c>
      <c r="H7351">
        <v>9718</v>
      </c>
    </row>
    <row r="7352" spans="1:8">
      <c r="A7352">
        <v>7494</v>
      </c>
      <c r="B7352" t="s">
        <v>549</v>
      </c>
      <c r="C7352">
        <v>109</v>
      </c>
      <c r="D7352" t="s">
        <v>1033</v>
      </c>
      <c r="E7352">
        <v>1074</v>
      </c>
      <c r="F7352" s="48" t="str">
        <f t="shared" si="114"/>
        <v>Tỉnh Ninh ThuậnHuyện Ninh PhướcXã Phước Hải</v>
      </c>
      <c r="G7352" t="s">
        <v>8677</v>
      </c>
      <c r="H7352">
        <v>9719</v>
      </c>
    </row>
    <row r="7353" spans="1:8">
      <c r="A7353">
        <v>8875</v>
      </c>
      <c r="B7353" t="s">
        <v>549</v>
      </c>
      <c r="C7353">
        <v>109</v>
      </c>
      <c r="D7353" t="s">
        <v>1035</v>
      </c>
      <c r="E7353">
        <v>1076</v>
      </c>
      <c r="F7353" s="48" t="str">
        <f t="shared" si="114"/>
        <v>Tỉnh Ninh ThuậnHuyện Thuận NamXã Phước Hà</v>
      </c>
      <c r="G7353" t="s">
        <v>8674</v>
      </c>
      <c r="H7353">
        <v>11291</v>
      </c>
    </row>
    <row r="7354" spans="1:8">
      <c r="A7354">
        <v>8876</v>
      </c>
      <c r="B7354" t="s">
        <v>549</v>
      </c>
      <c r="C7354">
        <v>109</v>
      </c>
      <c r="D7354" t="s">
        <v>1035</v>
      </c>
      <c r="E7354">
        <v>1076</v>
      </c>
      <c r="F7354" s="48" t="str">
        <f t="shared" si="114"/>
        <v>Tỉnh Ninh ThuậnHuyện Thuận NamXã Phước Nam</v>
      </c>
      <c r="G7354" t="s">
        <v>8669</v>
      </c>
      <c r="H7354">
        <v>11292</v>
      </c>
    </row>
    <row r="7355" spans="1:8">
      <c r="A7355">
        <v>8877</v>
      </c>
      <c r="B7355" t="s">
        <v>549</v>
      </c>
      <c r="C7355">
        <v>109</v>
      </c>
      <c r="D7355" t="s">
        <v>1035</v>
      </c>
      <c r="E7355">
        <v>1076</v>
      </c>
      <c r="F7355" s="48" t="str">
        <f t="shared" si="114"/>
        <v>Tỉnh Ninh ThuậnHuyện Thuận NamXã Phước Ninh</v>
      </c>
      <c r="G7355" t="s">
        <v>8143</v>
      </c>
      <c r="H7355">
        <v>11293</v>
      </c>
    </row>
    <row r="7356" spans="1:8">
      <c r="A7356">
        <v>8878</v>
      </c>
      <c r="B7356" t="s">
        <v>549</v>
      </c>
      <c r="C7356">
        <v>109</v>
      </c>
      <c r="D7356" t="s">
        <v>1035</v>
      </c>
      <c r="E7356">
        <v>1076</v>
      </c>
      <c r="F7356" s="48" t="str">
        <f t="shared" si="114"/>
        <v>Tỉnh Ninh ThuậnHuyện Thuận NamXã Nhị Hà</v>
      </c>
      <c r="G7356" t="s">
        <v>8671</v>
      </c>
      <c r="H7356">
        <v>11294</v>
      </c>
    </row>
    <row r="7357" spans="1:8">
      <c r="A7357">
        <v>8879</v>
      </c>
      <c r="B7357" t="s">
        <v>549</v>
      </c>
      <c r="C7357">
        <v>109</v>
      </c>
      <c r="D7357" t="s">
        <v>1035</v>
      </c>
      <c r="E7357">
        <v>1076</v>
      </c>
      <c r="F7357" s="48" t="str">
        <f t="shared" si="114"/>
        <v>Tỉnh Ninh ThuậnHuyện Thuận NamXã Phước Dinh</v>
      </c>
      <c r="G7357" t="s">
        <v>8670</v>
      </c>
      <c r="H7357">
        <v>11295</v>
      </c>
    </row>
    <row r="7358" spans="1:8">
      <c r="A7358">
        <v>8880</v>
      </c>
      <c r="B7358" t="s">
        <v>549</v>
      </c>
      <c r="C7358">
        <v>109</v>
      </c>
      <c r="D7358" t="s">
        <v>1035</v>
      </c>
      <c r="E7358">
        <v>1076</v>
      </c>
      <c r="F7358" s="48" t="str">
        <f t="shared" si="114"/>
        <v>Tỉnh Ninh ThuậnHuyện Thuận NamXã Phước Minh</v>
      </c>
      <c r="G7358" t="s">
        <v>8146</v>
      </c>
      <c r="H7358">
        <v>11296</v>
      </c>
    </row>
    <row r="7359" spans="1:8">
      <c r="A7359">
        <v>8881</v>
      </c>
      <c r="B7359" t="s">
        <v>549</v>
      </c>
      <c r="C7359">
        <v>109</v>
      </c>
      <c r="D7359" t="s">
        <v>1035</v>
      </c>
      <c r="E7359">
        <v>1076</v>
      </c>
      <c r="F7359" s="48" t="str">
        <f t="shared" si="114"/>
        <v>Tỉnh Ninh ThuậnHuyện Thuận NamXã Phước Diêm</v>
      </c>
      <c r="G7359" t="s">
        <v>8672</v>
      </c>
      <c r="H7359">
        <v>11297</v>
      </c>
    </row>
    <row r="7360" spans="1:8">
      <c r="A7360">
        <v>8882</v>
      </c>
      <c r="B7360" t="s">
        <v>549</v>
      </c>
      <c r="C7360">
        <v>109</v>
      </c>
      <c r="D7360" t="s">
        <v>1035</v>
      </c>
      <c r="E7360">
        <v>1076</v>
      </c>
      <c r="F7360" s="48" t="str">
        <f t="shared" si="114"/>
        <v>Tỉnh Ninh ThuậnHuyện Thuận NamXã Cà Ná</v>
      </c>
      <c r="G7360" t="s">
        <v>9461</v>
      </c>
      <c r="H7360">
        <v>11298</v>
      </c>
    </row>
    <row r="7361" spans="1:8">
      <c r="A7361">
        <v>1584</v>
      </c>
      <c r="B7361" t="s">
        <v>505</v>
      </c>
      <c r="C7361">
        <v>87</v>
      </c>
      <c r="D7361" t="s">
        <v>782</v>
      </c>
      <c r="E7361">
        <v>821</v>
      </c>
      <c r="F7361" s="48" t="str">
        <f t="shared" si="114"/>
        <v>Tỉnh Phú ThọHuyện Tam NôngThị trấn Hưng Hoá</v>
      </c>
      <c r="G7361" t="s">
        <v>7463</v>
      </c>
      <c r="H7361">
        <v>7820</v>
      </c>
    </row>
    <row r="7362" spans="1:8">
      <c r="A7362">
        <v>1585</v>
      </c>
      <c r="B7362" t="s">
        <v>505</v>
      </c>
      <c r="C7362">
        <v>87</v>
      </c>
      <c r="D7362" t="s">
        <v>782</v>
      </c>
      <c r="E7362">
        <v>821</v>
      </c>
      <c r="F7362" s="48" t="str">
        <f t="shared" ref="F7362:F7425" si="115">B7362&amp;D7362&amp;G7362</f>
        <v>Tỉnh Phú ThọHuyện Tam NôngXã Hiền Quan</v>
      </c>
      <c r="G7362" t="s">
        <v>7464</v>
      </c>
      <c r="H7362">
        <v>7821</v>
      </c>
    </row>
    <row r="7363" spans="1:8">
      <c r="A7363">
        <v>1586</v>
      </c>
      <c r="B7363" t="s">
        <v>505</v>
      </c>
      <c r="C7363">
        <v>87</v>
      </c>
      <c r="D7363" t="s">
        <v>782</v>
      </c>
      <c r="E7363">
        <v>821</v>
      </c>
      <c r="F7363" s="48" t="str">
        <f t="shared" si="115"/>
        <v>Tỉnh Phú ThọHuyện Tam NôngXã Hương Nha</v>
      </c>
      <c r="G7363" t="s">
        <v>7465</v>
      </c>
      <c r="H7363">
        <v>7822</v>
      </c>
    </row>
    <row r="7364" spans="1:8">
      <c r="A7364">
        <v>1587</v>
      </c>
      <c r="B7364" t="s">
        <v>505</v>
      </c>
      <c r="C7364">
        <v>87</v>
      </c>
      <c r="D7364" t="s">
        <v>782</v>
      </c>
      <c r="E7364">
        <v>821</v>
      </c>
      <c r="F7364" s="48" t="str">
        <f t="shared" si="115"/>
        <v>Tỉnh Phú ThọHuyện Tam NôngXã Cổ Tiết</v>
      </c>
      <c r="G7364" t="s">
        <v>7466</v>
      </c>
      <c r="H7364">
        <v>7823</v>
      </c>
    </row>
    <row r="7365" spans="1:8">
      <c r="A7365">
        <v>1588</v>
      </c>
      <c r="B7365" t="s">
        <v>505</v>
      </c>
      <c r="C7365">
        <v>87</v>
      </c>
      <c r="D7365" t="s">
        <v>782</v>
      </c>
      <c r="E7365">
        <v>821</v>
      </c>
      <c r="F7365" s="48" t="str">
        <f t="shared" si="115"/>
        <v>Tỉnh Phú ThọHuyện Tam NôngXã Quang Húc</v>
      </c>
      <c r="G7365" t="s">
        <v>7467</v>
      </c>
      <c r="H7365">
        <v>7824</v>
      </c>
    </row>
    <row r="7366" spans="1:8">
      <c r="A7366">
        <v>1589</v>
      </c>
      <c r="B7366" t="s">
        <v>505</v>
      </c>
      <c r="C7366">
        <v>87</v>
      </c>
      <c r="D7366" t="s">
        <v>782</v>
      </c>
      <c r="E7366">
        <v>821</v>
      </c>
      <c r="F7366" s="48" t="str">
        <f t="shared" si="115"/>
        <v>Tỉnh Phú ThọHuyện Tam NôngXã Tề Lễ</v>
      </c>
      <c r="G7366" t="s">
        <v>7468</v>
      </c>
      <c r="H7366">
        <v>7825</v>
      </c>
    </row>
    <row r="7367" spans="1:8">
      <c r="A7367">
        <v>1590</v>
      </c>
      <c r="B7367" t="s">
        <v>505</v>
      </c>
      <c r="C7367">
        <v>87</v>
      </c>
      <c r="D7367" t="s">
        <v>782</v>
      </c>
      <c r="E7367">
        <v>821</v>
      </c>
      <c r="F7367" s="48" t="str">
        <f t="shared" si="115"/>
        <v>Tỉnh Phú ThọHuyện Tam NôngXã Dị Nậu</v>
      </c>
      <c r="G7367" t="s">
        <v>2767</v>
      </c>
      <c r="H7367">
        <v>7826</v>
      </c>
    </row>
    <row r="7368" spans="1:8">
      <c r="A7368">
        <v>1591</v>
      </c>
      <c r="B7368" t="s">
        <v>505</v>
      </c>
      <c r="C7368">
        <v>87</v>
      </c>
      <c r="D7368" t="s">
        <v>782</v>
      </c>
      <c r="E7368">
        <v>821</v>
      </c>
      <c r="F7368" s="48" t="str">
        <f t="shared" si="115"/>
        <v>Tỉnh Phú ThọHuyện Tam NôngXã Văn Lương</v>
      </c>
      <c r="G7368" t="s">
        <v>7469</v>
      </c>
      <c r="H7368">
        <v>7827</v>
      </c>
    </row>
    <row r="7369" spans="1:8">
      <c r="A7369">
        <v>1592</v>
      </c>
      <c r="B7369" t="s">
        <v>505</v>
      </c>
      <c r="C7369">
        <v>87</v>
      </c>
      <c r="D7369" t="s">
        <v>782</v>
      </c>
      <c r="E7369">
        <v>821</v>
      </c>
      <c r="F7369" s="48" t="str">
        <f t="shared" si="115"/>
        <v>Tỉnh Phú ThọHuyện Tam NôngXã Hồng Đà</v>
      </c>
      <c r="G7369" t="s">
        <v>7470</v>
      </c>
      <c r="H7369">
        <v>7828</v>
      </c>
    </row>
    <row r="7370" spans="1:8">
      <c r="A7370">
        <v>1593</v>
      </c>
      <c r="B7370" t="s">
        <v>505</v>
      </c>
      <c r="C7370">
        <v>87</v>
      </c>
      <c r="D7370" t="s">
        <v>782</v>
      </c>
      <c r="E7370">
        <v>821</v>
      </c>
      <c r="F7370" s="48" t="str">
        <f t="shared" si="115"/>
        <v>Tỉnh Phú ThọHuyện Tam NôngXã Dậu Dương</v>
      </c>
      <c r="G7370" t="s">
        <v>7471</v>
      </c>
      <c r="H7370">
        <v>7829</v>
      </c>
    </row>
    <row r="7371" spans="1:8">
      <c r="A7371">
        <v>1594</v>
      </c>
      <c r="B7371" t="s">
        <v>505</v>
      </c>
      <c r="C7371">
        <v>87</v>
      </c>
      <c r="D7371" t="s">
        <v>782</v>
      </c>
      <c r="E7371">
        <v>821</v>
      </c>
      <c r="F7371" s="48" t="str">
        <f t="shared" si="115"/>
        <v>Tỉnh Phú ThọHuyện Tam NôngXã Thượng Nông</v>
      </c>
      <c r="G7371" t="s">
        <v>3759</v>
      </c>
      <c r="H7371">
        <v>7830</v>
      </c>
    </row>
    <row r="7372" spans="1:8">
      <c r="A7372">
        <v>1595</v>
      </c>
      <c r="B7372" t="s">
        <v>505</v>
      </c>
      <c r="C7372">
        <v>87</v>
      </c>
      <c r="D7372" t="s">
        <v>782</v>
      </c>
      <c r="E7372">
        <v>821</v>
      </c>
      <c r="F7372" s="48" t="str">
        <f t="shared" si="115"/>
        <v>Tỉnh Phú ThọHuyện Tam NôngXã Phương Thịnh</v>
      </c>
      <c r="G7372" t="s">
        <v>3893</v>
      </c>
      <c r="H7372">
        <v>7831</v>
      </c>
    </row>
    <row r="7373" spans="1:8">
      <c r="A7373">
        <v>1596</v>
      </c>
      <c r="B7373" t="s">
        <v>505</v>
      </c>
      <c r="C7373">
        <v>87</v>
      </c>
      <c r="D7373" t="s">
        <v>782</v>
      </c>
      <c r="E7373">
        <v>821</v>
      </c>
      <c r="F7373" s="48" t="str">
        <f t="shared" si="115"/>
        <v>Tỉnh Phú ThọHuyện Tam NôngXã Vực Trường</v>
      </c>
      <c r="G7373" t="s">
        <v>7472</v>
      </c>
      <c r="H7373">
        <v>7832</v>
      </c>
    </row>
    <row r="7374" spans="1:8">
      <c r="A7374">
        <v>1597</v>
      </c>
      <c r="B7374" t="s">
        <v>505</v>
      </c>
      <c r="C7374">
        <v>87</v>
      </c>
      <c r="D7374" t="s">
        <v>782</v>
      </c>
      <c r="E7374">
        <v>821</v>
      </c>
      <c r="F7374" s="48" t="str">
        <f t="shared" si="115"/>
        <v>Tỉnh Phú ThọHuyện Tam NôngXã Tam Cường</v>
      </c>
      <c r="G7374" t="s">
        <v>2318</v>
      </c>
      <c r="H7374">
        <v>7833</v>
      </c>
    </row>
    <row r="7375" spans="1:8">
      <c r="A7375">
        <v>1598</v>
      </c>
      <c r="B7375" t="s">
        <v>505</v>
      </c>
      <c r="C7375">
        <v>87</v>
      </c>
      <c r="D7375" t="s">
        <v>782</v>
      </c>
      <c r="E7375">
        <v>821</v>
      </c>
      <c r="F7375" s="48" t="str">
        <f t="shared" si="115"/>
        <v>Tỉnh Phú ThọHuyện Tam NôngXã Xuân Quang</v>
      </c>
      <c r="G7375" t="s">
        <v>1597</v>
      </c>
      <c r="H7375">
        <v>7834</v>
      </c>
    </row>
    <row r="7376" spans="1:8">
      <c r="A7376">
        <v>1599</v>
      </c>
      <c r="B7376" t="s">
        <v>505</v>
      </c>
      <c r="C7376">
        <v>87</v>
      </c>
      <c r="D7376" t="s">
        <v>782</v>
      </c>
      <c r="E7376">
        <v>821</v>
      </c>
      <c r="F7376" s="48" t="str">
        <f t="shared" si="115"/>
        <v>Tỉnh Phú ThọHuyện Tam NôngXã Thọ Văn</v>
      </c>
      <c r="G7376" t="s">
        <v>7473</v>
      </c>
      <c r="H7376">
        <v>7835</v>
      </c>
    </row>
    <row r="7377" spans="1:8">
      <c r="A7377">
        <v>1600</v>
      </c>
      <c r="B7377" t="s">
        <v>505</v>
      </c>
      <c r="C7377">
        <v>87</v>
      </c>
      <c r="D7377" t="s">
        <v>782</v>
      </c>
      <c r="E7377">
        <v>821</v>
      </c>
      <c r="F7377" s="48" t="str">
        <f t="shared" si="115"/>
        <v>Tỉnh Phú ThọHuyện Tam NôngXã Thanh Uyên</v>
      </c>
      <c r="G7377" t="s">
        <v>7474</v>
      </c>
      <c r="H7377">
        <v>7836</v>
      </c>
    </row>
    <row r="7378" spans="1:8">
      <c r="A7378">
        <v>1601</v>
      </c>
      <c r="B7378" t="s">
        <v>505</v>
      </c>
      <c r="C7378">
        <v>87</v>
      </c>
      <c r="D7378" t="s">
        <v>782</v>
      </c>
      <c r="E7378">
        <v>821</v>
      </c>
      <c r="F7378" s="48" t="str">
        <f t="shared" si="115"/>
        <v>Tỉnh Phú ThọHuyện Tam NôngXã Tứ Mỹ</v>
      </c>
      <c r="G7378" t="s">
        <v>7475</v>
      </c>
      <c r="H7378">
        <v>7837</v>
      </c>
    </row>
    <row r="7379" spans="1:8">
      <c r="A7379">
        <v>1602</v>
      </c>
      <c r="B7379" t="s">
        <v>505</v>
      </c>
      <c r="C7379">
        <v>87</v>
      </c>
      <c r="D7379" t="s">
        <v>782</v>
      </c>
      <c r="E7379">
        <v>821</v>
      </c>
      <c r="F7379" s="48" t="str">
        <f t="shared" si="115"/>
        <v>Tỉnh Phú ThọHuyện Tam NôngXã Hùng Đô</v>
      </c>
      <c r="G7379" t="s">
        <v>7476</v>
      </c>
      <c r="H7379">
        <v>7838</v>
      </c>
    </row>
    <row r="7380" spans="1:8">
      <c r="A7380">
        <v>1603</v>
      </c>
      <c r="B7380" t="s">
        <v>505</v>
      </c>
      <c r="C7380">
        <v>87</v>
      </c>
      <c r="D7380" t="s">
        <v>782</v>
      </c>
      <c r="E7380">
        <v>821</v>
      </c>
      <c r="F7380" s="48" t="str">
        <f t="shared" si="115"/>
        <v>Tỉnh Phú ThọHuyện Tam NôngXã Hương Nộn</v>
      </c>
      <c r="G7380" t="s">
        <v>7477</v>
      </c>
      <c r="H7380">
        <v>7839</v>
      </c>
    </row>
    <row r="7381" spans="1:8">
      <c r="A7381">
        <v>1604</v>
      </c>
      <c r="B7381" t="s">
        <v>505</v>
      </c>
      <c r="C7381">
        <v>87</v>
      </c>
      <c r="D7381" t="s">
        <v>785</v>
      </c>
      <c r="E7381">
        <v>824</v>
      </c>
      <c r="F7381" s="48" t="str">
        <f t="shared" si="115"/>
        <v>Tỉnh Phú ThọHuyện Thanh ThuỷXã Thạch Đồng</v>
      </c>
      <c r="G7381" t="s">
        <v>5453</v>
      </c>
      <c r="H7381">
        <v>7840</v>
      </c>
    </row>
    <row r="7382" spans="1:8">
      <c r="A7382">
        <v>1605</v>
      </c>
      <c r="B7382" t="s">
        <v>505</v>
      </c>
      <c r="C7382">
        <v>87</v>
      </c>
      <c r="D7382" t="s">
        <v>785</v>
      </c>
      <c r="E7382">
        <v>824</v>
      </c>
      <c r="F7382" s="48" t="str">
        <f t="shared" si="115"/>
        <v>Tỉnh Phú ThọHuyện Thanh ThuỷXã Xuân Lộc</v>
      </c>
      <c r="G7382" t="s">
        <v>5202</v>
      </c>
      <c r="H7382">
        <v>7841</v>
      </c>
    </row>
    <row r="7383" spans="1:8">
      <c r="A7383">
        <v>1606</v>
      </c>
      <c r="B7383" t="s">
        <v>505</v>
      </c>
      <c r="C7383">
        <v>87</v>
      </c>
      <c r="D7383" t="s">
        <v>785</v>
      </c>
      <c r="E7383">
        <v>824</v>
      </c>
      <c r="F7383" s="48" t="str">
        <f t="shared" si="115"/>
        <v>Tỉnh Phú ThọHuyện Thanh ThuỷXã Yến Mao</v>
      </c>
      <c r="G7383" t="s">
        <v>7478</v>
      </c>
      <c r="H7383">
        <v>7842</v>
      </c>
    </row>
    <row r="7384" spans="1:8">
      <c r="A7384">
        <v>1607</v>
      </c>
      <c r="B7384" t="s">
        <v>505</v>
      </c>
      <c r="C7384">
        <v>87</v>
      </c>
      <c r="D7384" t="s">
        <v>785</v>
      </c>
      <c r="E7384">
        <v>824</v>
      </c>
      <c r="F7384" s="48" t="str">
        <f t="shared" si="115"/>
        <v>Tỉnh Phú ThọHuyện Thanh ThuỷXã Đào Xá</v>
      </c>
      <c r="G7384" t="s">
        <v>7479</v>
      </c>
      <c r="H7384">
        <v>7843</v>
      </c>
    </row>
    <row r="7385" spans="1:8">
      <c r="A7385">
        <v>1608</v>
      </c>
      <c r="B7385" t="s">
        <v>505</v>
      </c>
      <c r="C7385">
        <v>87</v>
      </c>
      <c r="D7385" t="s">
        <v>785</v>
      </c>
      <c r="E7385">
        <v>824</v>
      </c>
      <c r="F7385" s="48" t="str">
        <f t="shared" si="115"/>
        <v>Tỉnh Phú ThọHuyện Thanh ThuỷXã Hoàng Xá</v>
      </c>
      <c r="G7385" t="s">
        <v>7480</v>
      </c>
      <c r="H7385">
        <v>7844</v>
      </c>
    </row>
    <row r="7386" spans="1:8">
      <c r="A7386">
        <v>1609</v>
      </c>
      <c r="B7386" t="s">
        <v>505</v>
      </c>
      <c r="C7386">
        <v>87</v>
      </c>
      <c r="D7386" t="s">
        <v>785</v>
      </c>
      <c r="E7386">
        <v>824</v>
      </c>
      <c r="F7386" s="48" t="str">
        <f t="shared" si="115"/>
        <v>Tỉnh Phú ThọHuyện Thanh ThuỷXã Trung Thịnh</v>
      </c>
      <c r="G7386" t="s">
        <v>4258</v>
      </c>
      <c r="H7386">
        <v>7845</v>
      </c>
    </row>
    <row r="7387" spans="1:8">
      <c r="A7387">
        <v>1610</v>
      </c>
      <c r="B7387" t="s">
        <v>505</v>
      </c>
      <c r="C7387">
        <v>87</v>
      </c>
      <c r="D7387" t="s">
        <v>785</v>
      </c>
      <c r="E7387">
        <v>824</v>
      </c>
      <c r="F7387" s="48" t="str">
        <f t="shared" si="115"/>
        <v>Tỉnh Phú ThọHuyện Thanh ThuỷXã Trung Nghĩa</v>
      </c>
      <c r="G7387" t="s">
        <v>3191</v>
      </c>
      <c r="H7387">
        <v>7846</v>
      </c>
    </row>
    <row r="7388" spans="1:8">
      <c r="A7388">
        <v>1611</v>
      </c>
      <c r="B7388" t="s">
        <v>505</v>
      </c>
      <c r="C7388">
        <v>87</v>
      </c>
      <c r="D7388" t="s">
        <v>785</v>
      </c>
      <c r="E7388">
        <v>824</v>
      </c>
      <c r="F7388" s="48" t="str">
        <f t="shared" si="115"/>
        <v>Tỉnh Phú ThọHuyện Thanh ThuỷXã Phượng Mao</v>
      </c>
      <c r="G7388" t="s">
        <v>2315</v>
      </c>
      <c r="H7388">
        <v>7847</v>
      </c>
    </row>
    <row r="7389" spans="1:8">
      <c r="A7389">
        <v>1612</v>
      </c>
      <c r="B7389" t="s">
        <v>505</v>
      </c>
      <c r="C7389">
        <v>87</v>
      </c>
      <c r="D7389" t="s">
        <v>785</v>
      </c>
      <c r="E7389">
        <v>824</v>
      </c>
      <c r="F7389" s="48" t="str">
        <f t="shared" si="115"/>
        <v>Tỉnh Phú ThọHuyện Thanh ThuỷXã Sơn Thủy</v>
      </c>
      <c r="G7389" t="s">
        <v>2800</v>
      </c>
      <c r="H7389">
        <v>7848</v>
      </c>
    </row>
    <row r="7390" spans="1:8">
      <c r="A7390">
        <v>1613</v>
      </c>
      <c r="B7390" t="s">
        <v>505</v>
      </c>
      <c r="C7390">
        <v>87</v>
      </c>
      <c r="D7390" t="s">
        <v>785</v>
      </c>
      <c r="E7390">
        <v>824</v>
      </c>
      <c r="F7390" s="48" t="str">
        <f t="shared" si="115"/>
        <v>Tỉnh Phú ThọHuyện Thanh ThuỷXã Tu Vũ</v>
      </c>
      <c r="G7390" t="s">
        <v>7481</v>
      </c>
      <c r="H7390">
        <v>7849</v>
      </c>
    </row>
    <row r="7391" spans="1:8">
      <c r="A7391">
        <v>1614</v>
      </c>
      <c r="B7391" t="s">
        <v>505</v>
      </c>
      <c r="C7391">
        <v>87</v>
      </c>
      <c r="D7391" t="s">
        <v>785</v>
      </c>
      <c r="E7391">
        <v>824</v>
      </c>
      <c r="F7391" s="48" t="str">
        <f t="shared" si="115"/>
        <v>Tỉnh Phú ThọHuyện Thanh ThuỷXã Đồng Luận</v>
      </c>
      <c r="G7391" t="s">
        <v>7482</v>
      </c>
      <c r="H7391">
        <v>7850</v>
      </c>
    </row>
    <row r="7392" spans="1:8">
      <c r="A7392">
        <v>1615</v>
      </c>
      <c r="B7392" t="s">
        <v>505</v>
      </c>
      <c r="C7392">
        <v>87</v>
      </c>
      <c r="D7392" t="s">
        <v>785</v>
      </c>
      <c r="E7392">
        <v>824</v>
      </c>
      <c r="F7392" s="48" t="str">
        <f t="shared" si="115"/>
        <v>Tỉnh Phú ThọHuyện Thanh ThuỷXã Bảo Yên</v>
      </c>
      <c r="G7392" t="s">
        <v>7483</v>
      </c>
      <c r="H7392">
        <v>7851</v>
      </c>
    </row>
    <row r="7393" spans="1:8">
      <c r="A7393">
        <v>1616</v>
      </c>
      <c r="B7393" t="s">
        <v>505</v>
      </c>
      <c r="C7393">
        <v>87</v>
      </c>
      <c r="D7393" t="s">
        <v>785</v>
      </c>
      <c r="E7393">
        <v>824</v>
      </c>
      <c r="F7393" s="48" t="str">
        <f t="shared" si="115"/>
        <v>Tỉnh Phú ThọHuyện Thanh ThuỷXã Tân Phương</v>
      </c>
      <c r="G7393" t="s">
        <v>7484</v>
      </c>
      <c r="H7393">
        <v>7852</v>
      </c>
    </row>
    <row r="7394" spans="1:8">
      <c r="A7394">
        <v>1617</v>
      </c>
      <c r="B7394" t="s">
        <v>505</v>
      </c>
      <c r="C7394">
        <v>87</v>
      </c>
      <c r="D7394" t="s">
        <v>785</v>
      </c>
      <c r="E7394">
        <v>824</v>
      </c>
      <c r="F7394" s="48" t="str">
        <f t="shared" si="115"/>
        <v>Tỉnh Phú ThọHuyện Thanh ThuỷThị trấn Thanh Thủy</v>
      </c>
      <c r="G7394" t="s">
        <v>7485</v>
      </c>
      <c r="H7394">
        <v>7853</v>
      </c>
    </row>
    <row r="7395" spans="1:8">
      <c r="A7395">
        <v>1618</v>
      </c>
      <c r="B7395" t="s">
        <v>505</v>
      </c>
      <c r="C7395">
        <v>87</v>
      </c>
      <c r="D7395" t="s">
        <v>785</v>
      </c>
      <c r="E7395">
        <v>824</v>
      </c>
      <c r="F7395" s="48" t="str">
        <f t="shared" si="115"/>
        <v>Tỉnh Phú ThọHuyện Thanh ThuỷXã Đoan Hạ</v>
      </c>
      <c r="G7395" t="s">
        <v>7486</v>
      </c>
      <c r="H7395">
        <v>7854</v>
      </c>
    </row>
    <row r="7396" spans="1:8">
      <c r="A7396">
        <v>1619</v>
      </c>
      <c r="B7396" t="s">
        <v>505</v>
      </c>
      <c r="C7396">
        <v>87</v>
      </c>
      <c r="D7396" t="s">
        <v>783</v>
      </c>
      <c r="E7396">
        <v>822</v>
      </c>
      <c r="F7396" s="48" t="str">
        <f t="shared" si="115"/>
        <v>Tỉnh Phú ThọHuyện Lâm ThaoXã Thạch Sơn</v>
      </c>
      <c r="G7396" t="s">
        <v>5455</v>
      </c>
      <c r="H7396">
        <v>7855</v>
      </c>
    </row>
    <row r="7397" spans="1:8">
      <c r="A7397">
        <v>1620</v>
      </c>
      <c r="B7397" t="s">
        <v>505</v>
      </c>
      <c r="C7397">
        <v>87</v>
      </c>
      <c r="D7397" t="s">
        <v>783</v>
      </c>
      <c r="E7397">
        <v>822</v>
      </c>
      <c r="F7397" s="48" t="str">
        <f t="shared" si="115"/>
        <v>Tỉnh Phú ThọHuyện Lâm ThaoXã Thanh Đình</v>
      </c>
      <c r="G7397" t="s">
        <v>7487</v>
      </c>
      <c r="H7397">
        <v>7856</v>
      </c>
    </row>
    <row r="7398" spans="1:8">
      <c r="A7398">
        <v>1621</v>
      </c>
      <c r="B7398" t="s">
        <v>505</v>
      </c>
      <c r="C7398">
        <v>87</v>
      </c>
      <c r="D7398" t="s">
        <v>783</v>
      </c>
      <c r="E7398">
        <v>822</v>
      </c>
      <c r="F7398" s="48" t="str">
        <f t="shared" si="115"/>
        <v>Tỉnh Phú ThọHuyện Lâm ThaoXã Hy Cương</v>
      </c>
      <c r="G7398" t="s">
        <v>7488</v>
      </c>
      <c r="H7398">
        <v>7857</v>
      </c>
    </row>
    <row r="7399" spans="1:8">
      <c r="A7399">
        <v>1622</v>
      </c>
      <c r="B7399" t="s">
        <v>505</v>
      </c>
      <c r="C7399">
        <v>87</v>
      </c>
      <c r="D7399" t="s">
        <v>783</v>
      </c>
      <c r="E7399">
        <v>822</v>
      </c>
      <c r="F7399" s="48" t="str">
        <f t="shared" si="115"/>
        <v>Tỉnh Phú ThọHuyện Lâm ThaoXã Chu Hóa</v>
      </c>
      <c r="G7399" t="s">
        <v>7489</v>
      </c>
      <c r="H7399">
        <v>7858</v>
      </c>
    </row>
    <row r="7400" spans="1:8">
      <c r="A7400">
        <v>1623</v>
      </c>
      <c r="B7400" t="s">
        <v>505</v>
      </c>
      <c r="C7400">
        <v>87</v>
      </c>
      <c r="D7400" t="s">
        <v>783</v>
      </c>
      <c r="E7400">
        <v>822</v>
      </c>
      <c r="F7400" s="48" t="str">
        <f t="shared" si="115"/>
        <v>Tỉnh Phú ThọHuyện Lâm ThaoXã Sơn Dương</v>
      </c>
      <c r="G7400" t="s">
        <v>7490</v>
      </c>
      <c r="H7400">
        <v>7859</v>
      </c>
    </row>
    <row r="7401" spans="1:8">
      <c r="A7401">
        <v>1624</v>
      </c>
      <c r="B7401" t="s">
        <v>505</v>
      </c>
      <c r="C7401">
        <v>87</v>
      </c>
      <c r="D7401" t="s">
        <v>783</v>
      </c>
      <c r="E7401">
        <v>822</v>
      </c>
      <c r="F7401" s="48" t="str">
        <f t="shared" si="115"/>
        <v>Tỉnh Phú ThọHuyện Lâm ThaoXã Kinh Kệ</v>
      </c>
      <c r="G7401" t="s">
        <v>7491</v>
      </c>
      <c r="H7401">
        <v>7860</v>
      </c>
    </row>
    <row r="7402" spans="1:8">
      <c r="A7402">
        <v>1625</v>
      </c>
      <c r="B7402" t="s">
        <v>505</v>
      </c>
      <c r="C7402">
        <v>87</v>
      </c>
      <c r="D7402" t="s">
        <v>783</v>
      </c>
      <c r="E7402">
        <v>822</v>
      </c>
      <c r="F7402" s="48" t="str">
        <f t="shared" si="115"/>
        <v>Tỉnh Phú ThọHuyện Lâm ThaoXã Bản Nguyên</v>
      </c>
      <c r="G7402" t="s">
        <v>7492</v>
      </c>
      <c r="H7402">
        <v>7861</v>
      </c>
    </row>
    <row r="7403" spans="1:8">
      <c r="A7403">
        <v>1626</v>
      </c>
      <c r="B7403" t="s">
        <v>505</v>
      </c>
      <c r="C7403">
        <v>87</v>
      </c>
      <c r="D7403" t="s">
        <v>783</v>
      </c>
      <c r="E7403">
        <v>822</v>
      </c>
      <c r="F7403" s="48" t="str">
        <f t="shared" si="115"/>
        <v>Tỉnh Phú ThọHuyện Lâm ThaoXã Xuân Huy</v>
      </c>
      <c r="G7403" t="s">
        <v>7493</v>
      </c>
      <c r="H7403">
        <v>7862</v>
      </c>
    </row>
    <row r="7404" spans="1:8">
      <c r="A7404">
        <v>1627</v>
      </c>
      <c r="B7404" t="s">
        <v>505</v>
      </c>
      <c r="C7404">
        <v>87</v>
      </c>
      <c r="D7404" t="s">
        <v>783</v>
      </c>
      <c r="E7404">
        <v>822</v>
      </c>
      <c r="F7404" s="48" t="str">
        <f t="shared" si="115"/>
        <v>Tỉnh Phú ThọHuyện Lâm ThaoXã Hợp Hải</v>
      </c>
      <c r="G7404" t="s">
        <v>7494</v>
      </c>
      <c r="H7404">
        <v>7863</v>
      </c>
    </row>
    <row r="7405" spans="1:8">
      <c r="A7405">
        <v>1628</v>
      </c>
      <c r="B7405" t="s">
        <v>505</v>
      </c>
      <c r="C7405">
        <v>87</v>
      </c>
      <c r="D7405" t="s">
        <v>783</v>
      </c>
      <c r="E7405">
        <v>822</v>
      </c>
      <c r="F7405" s="48" t="str">
        <f t="shared" si="115"/>
        <v>Tỉnh Phú ThọHuyện Lâm ThaoThị trấn Lâm Thao</v>
      </c>
      <c r="G7405" t="s">
        <v>7495</v>
      </c>
      <c r="H7405">
        <v>7864</v>
      </c>
    </row>
    <row r="7406" spans="1:8">
      <c r="A7406">
        <v>1629</v>
      </c>
      <c r="B7406" t="s">
        <v>505</v>
      </c>
      <c r="C7406">
        <v>87</v>
      </c>
      <c r="D7406" t="s">
        <v>783</v>
      </c>
      <c r="E7406">
        <v>822</v>
      </c>
      <c r="F7406" s="48" t="str">
        <f t="shared" si="115"/>
        <v>Tỉnh Phú ThọHuyện Lâm ThaoThị Trấn Hùng Sơn</v>
      </c>
      <c r="G7406" t="s">
        <v>7496</v>
      </c>
      <c r="H7406">
        <v>7865</v>
      </c>
    </row>
    <row r="7407" spans="1:8">
      <c r="A7407">
        <v>1630</v>
      </c>
      <c r="B7407" t="s">
        <v>505</v>
      </c>
      <c r="C7407">
        <v>87</v>
      </c>
      <c r="D7407" t="s">
        <v>783</v>
      </c>
      <c r="E7407">
        <v>822</v>
      </c>
      <c r="F7407" s="48" t="str">
        <f t="shared" si="115"/>
        <v>Tỉnh Phú ThọHuyện Lâm ThaoXã Tiên Kiên</v>
      </c>
      <c r="G7407" t="s">
        <v>7497</v>
      </c>
      <c r="H7407">
        <v>7866</v>
      </c>
    </row>
    <row r="7408" spans="1:8">
      <c r="A7408">
        <v>1631</v>
      </c>
      <c r="B7408" t="s">
        <v>505</v>
      </c>
      <c r="C7408">
        <v>87</v>
      </c>
      <c r="D7408" t="s">
        <v>783</v>
      </c>
      <c r="E7408">
        <v>822</v>
      </c>
      <c r="F7408" s="48" t="str">
        <f t="shared" si="115"/>
        <v>Tỉnh Phú ThọHuyện Lâm ThaoXã Xuân Lũng</v>
      </c>
      <c r="G7408" t="s">
        <v>7498</v>
      </c>
      <c r="H7408">
        <v>7867</v>
      </c>
    </row>
    <row r="7409" spans="1:8">
      <c r="A7409">
        <v>1632</v>
      </c>
      <c r="B7409" t="s">
        <v>505</v>
      </c>
      <c r="C7409">
        <v>87</v>
      </c>
      <c r="D7409" t="s">
        <v>783</v>
      </c>
      <c r="E7409">
        <v>822</v>
      </c>
      <c r="F7409" s="48" t="str">
        <f t="shared" si="115"/>
        <v>Tỉnh Phú ThọHuyện Lâm ThaoXã Vĩnh Lại</v>
      </c>
      <c r="G7409" t="s">
        <v>3085</v>
      </c>
      <c r="H7409">
        <v>7868</v>
      </c>
    </row>
    <row r="7410" spans="1:8">
      <c r="A7410">
        <v>1633</v>
      </c>
      <c r="B7410" t="s">
        <v>505</v>
      </c>
      <c r="C7410">
        <v>87</v>
      </c>
      <c r="D7410" t="s">
        <v>783</v>
      </c>
      <c r="E7410">
        <v>822</v>
      </c>
      <c r="F7410" s="48" t="str">
        <f t="shared" si="115"/>
        <v>Tỉnh Phú ThọHuyện Lâm ThaoXã Cao Xá</v>
      </c>
      <c r="G7410" t="s">
        <v>3869</v>
      </c>
      <c r="H7410">
        <v>7869</v>
      </c>
    </row>
    <row r="7411" spans="1:8">
      <c r="A7411">
        <v>1634</v>
      </c>
      <c r="B7411" t="s">
        <v>505</v>
      </c>
      <c r="C7411">
        <v>87</v>
      </c>
      <c r="D7411" t="s">
        <v>783</v>
      </c>
      <c r="E7411">
        <v>822</v>
      </c>
      <c r="F7411" s="48" t="str">
        <f t="shared" si="115"/>
        <v>Tỉnh Phú ThọHuyện Lâm ThaoXã Sơn Vi</v>
      </c>
      <c r="G7411" t="s">
        <v>7499</v>
      </c>
      <c r="H7411">
        <v>7870</v>
      </c>
    </row>
    <row r="7412" spans="1:8">
      <c r="A7412">
        <v>1635</v>
      </c>
      <c r="B7412" t="s">
        <v>505</v>
      </c>
      <c r="C7412">
        <v>87</v>
      </c>
      <c r="D7412" t="s">
        <v>783</v>
      </c>
      <c r="E7412">
        <v>822</v>
      </c>
      <c r="F7412" s="48" t="str">
        <f t="shared" si="115"/>
        <v>Tỉnh Phú ThọHuyện Lâm ThaoXã Tứ Xã</v>
      </c>
      <c r="G7412" t="s">
        <v>7500</v>
      </c>
      <c r="H7412">
        <v>7871</v>
      </c>
    </row>
    <row r="7413" spans="1:8">
      <c r="A7413">
        <v>4335</v>
      </c>
      <c r="B7413" t="s">
        <v>505</v>
      </c>
      <c r="C7413">
        <v>87</v>
      </c>
      <c r="D7413" t="s">
        <v>784</v>
      </c>
      <c r="E7413">
        <v>823</v>
      </c>
      <c r="F7413" s="48" t="str">
        <f t="shared" si="115"/>
        <v>Tỉnh Phú ThọHuyện Thanh SơnXã Minh Đài</v>
      </c>
      <c r="G7413" t="s">
        <v>1665</v>
      </c>
      <c r="H7413">
        <v>379</v>
      </c>
    </row>
    <row r="7414" spans="1:8">
      <c r="A7414">
        <v>4336</v>
      </c>
      <c r="B7414" t="s">
        <v>505</v>
      </c>
      <c r="C7414">
        <v>87</v>
      </c>
      <c r="D7414" t="s">
        <v>784</v>
      </c>
      <c r="E7414">
        <v>823</v>
      </c>
      <c r="F7414" s="48" t="str">
        <f t="shared" si="115"/>
        <v>Tỉnh Phú ThọHuyện Thanh SơnXã Văn Luông</v>
      </c>
      <c r="G7414" t="s">
        <v>1666</v>
      </c>
      <c r="H7414">
        <v>380</v>
      </c>
    </row>
    <row r="7415" spans="1:8">
      <c r="A7415">
        <v>4337</v>
      </c>
      <c r="B7415" t="s">
        <v>505</v>
      </c>
      <c r="C7415">
        <v>87</v>
      </c>
      <c r="D7415" t="s">
        <v>784</v>
      </c>
      <c r="E7415">
        <v>823</v>
      </c>
      <c r="F7415" s="48" t="str">
        <f t="shared" si="115"/>
        <v>Tỉnh Phú ThọHuyện Thanh SơnXã Xuân Sơn</v>
      </c>
      <c r="G7415" t="s">
        <v>1667</v>
      </c>
      <c r="H7415">
        <v>381</v>
      </c>
    </row>
    <row r="7416" spans="1:8">
      <c r="A7416">
        <v>4338</v>
      </c>
      <c r="B7416" t="s">
        <v>505</v>
      </c>
      <c r="C7416">
        <v>87</v>
      </c>
      <c r="D7416" t="s">
        <v>784</v>
      </c>
      <c r="E7416">
        <v>823</v>
      </c>
      <c r="F7416" s="48" t="str">
        <f t="shared" si="115"/>
        <v>Tỉnh Phú ThọHuyện Thanh SơnXã Thục Luyện</v>
      </c>
      <c r="G7416" t="s">
        <v>1668</v>
      </c>
      <c r="H7416">
        <v>382</v>
      </c>
    </row>
    <row r="7417" spans="1:8">
      <c r="A7417">
        <v>4339</v>
      </c>
      <c r="B7417" t="s">
        <v>505</v>
      </c>
      <c r="C7417">
        <v>87</v>
      </c>
      <c r="D7417" t="s">
        <v>784</v>
      </c>
      <c r="E7417">
        <v>823</v>
      </c>
      <c r="F7417" s="48" t="str">
        <f t="shared" si="115"/>
        <v>Tỉnh Phú ThọHuyện Thanh SơnXã Lai Đồng</v>
      </c>
      <c r="G7417" t="s">
        <v>1669</v>
      </c>
      <c r="H7417">
        <v>383</v>
      </c>
    </row>
    <row r="7418" spans="1:8">
      <c r="A7418">
        <v>4340</v>
      </c>
      <c r="B7418" t="s">
        <v>505</v>
      </c>
      <c r="C7418">
        <v>87</v>
      </c>
      <c r="D7418" t="s">
        <v>784</v>
      </c>
      <c r="E7418">
        <v>823</v>
      </c>
      <c r="F7418" s="48" t="str">
        <f t="shared" si="115"/>
        <v>Tỉnh Phú ThọHuyện Thanh SơnXã Tân Phú</v>
      </c>
      <c r="G7418" t="s">
        <v>1663</v>
      </c>
      <c r="H7418">
        <v>384</v>
      </c>
    </row>
    <row r="7419" spans="1:8">
      <c r="A7419">
        <v>4341</v>
      </c>
      <c r="B7419" t="s">
        <v>505</v>
      </c>
      <c r="C7419">
        <v>87</v>
      </c>
      <c r="D7419" t="s">
        <v>784</v>
      </c>
      <c r="E7419">
        <v>823</v>
      </c>
      <c r="F7419" s="48" t="str">
        <f t="shared" si="115"/>
        <v>Tỉnh Phú ThọHuyện Thanh SơnXã Mỹ Thuận</v>
      </c>
      <c r="G7419" t="s">
        <v>1670</v>
      </c>
      <c r="H7419">
        <v>385</v>
      </c>
    </row>
    <row r="7420" spans="1:8">
      <c r="A7420">
        <v>4343</v>
      </c>
      <c r="B7420" t="s">
        <v>505</v>
      </c>
      <c r="C7420">
        <v>87</v>
      </c>
      <c r="D7420" t="s">
        <v>784</v>
      </c>
      <c r="E7420">
        <v>823</v>
      </c>
      <c r="F7420" s="48" t="str">
        <f t="shared" si="115"/>
        <v>Tỉnh Phú ThọHuyện Thanh SơnXã Tất Thắng</v>
      </c>
      <c r="G7420" t="s">
        <v>1671</v>
      </c>
      <c r="H7420">
        <v>386</v>
      </c>
    </row>
    <row r="7421" spans="1:8">
      <c r="A7421">
        <v>4344</v>
      </c>
      <c r="B7421" t="s">
        <v>505</v>
      </c>
      <c r="C7421">
        <v>87</v>
      </c>
      <c r="D7421" t="s">
        <v>784</v>
      </c>
      <c r="E7421">
        <v>823</v>
      </c>
      <c r="F7421" s="48" t="str">
        <f t="shared" si="115"/>
        <v>Tỉnh Phú ThọHuyện Thanh SơnXã Long Cốc</v>
      </c>
      <c r="G7421" t="s">
        <v>1672</v>
      </c>
      <c r="H7421">
        <v>387</v>
      </c>
    </row>
    <row r="7422" spans="1:8">
      <c r="A7422">
        <v>4345</v>
      </c>
      <c r="B7422" t="s">
        <v>505</v>
      </c>
      <c r="C7422">
        <v>87</v>
      </c>
      <c r="D7422" t="s">
        <v>784</v>
      </c>
      <c r="E7422">
        <v>823</v>
      </c>
      <c r="F7422" s="48" t="str">
        <f t="shared" si="115"/>
        <v>Tỉnh Phú ThọHuyện Thanh SơnXã Tân Sơn</v>
      </c>
      <c r="G7422" t="s">
        <v>1673</v>
      </c>
      <c r="H7422">
        <v>388</v>
      </c>
    </row>
    <row r="7423" spans="1:8">
      <c r="A7423">
        <v>4346</v>
      </c>
      <c r="B7423" t="s">
        <v>505</v>
      </c>
      <c r="C7423">
        <v>87</v>
      </c>
      <c r="D7423" t="s">
        <v>784</v>
      </c>
      <c r="E7423">
        <v>823</v>
      </c>
      <c r="F7423" s="48" t="str">
        <f t="shared" si="115"/>
        <v>Tỉnh Phú ThọHuyện Thanh SơnXã Khả Cửu</v>
      </c>
      <c r="G7423" t="s">
        <v>1674</v>
      </c>
      <c r="H7423">
        <v>389</v>
      </c>
    </row>
    <row r="7424" spans="1:8">
      <c r="A7424">
        <v>4347</v>
      </c>
      <c r="B7424" t="s">
        <v>505</v>
      </c>
      <c r="C7424">
        <v>87</v>
      </c>
      <c r="D7424" t="s">
        <v>784</v>
      </c>
      <c r="E7424">
        <v>823</v>
      </c>
      <c r="F7424" s="48" t="str">
        <f t="shared" si="115"/>
        <v>Tỉnh Phú ThọHuyện Thanh SơnXã Giáp Lai</v>
      </c>
      <c r="G7424" t="s">
        <v>1675</v>
      </c>
      <c r="H7424">
        <v>390</v>
      </c>
    </row>
    <row r="7425" spans="1:8">
      <c r="A7425">
        <v>4348</v>
      </c>
      <c r="B7425" t="s">
        <v>505</v>
      </c>
      <c r="C7425">
        <v>87</v>
      </c>
      <c r="D7425" t="s">
        <v>784</v>
      </c>
      <c r="E7425">
        <v>823</v>
      </c>
      <c r="F7425" s="48" t="str">
        <f t="shared" si="115"/>
        <v>Tỉnh Phú ThọHuyện Thanh SơnXã Xuân Đài</v>
      </c>
      <c r="G7425" t="s">
        <v>1676</v>
      </c>
      <c r="H7425">
        <v>391</v>
      </c>
    </row>
    <row r="7426" spans="1:8">
      <c r="A7426">
        <v>4349</v>
      </c>
      <c r="B7426" t="s">
        <v>505</v>
      </c>
      <c r="C7426">
        <v>87</v>
      </c>
      <c r="D7426" t="s">
        <v>784</v>
      </c>
      <c r="E7426">
        <v>823</v>
      </c>
      <c r="F7426" s="48" t="str">
        <f t="shared" ref="F7426:F7489" si="116">B7426&amp;D7426&amp;G7426</f>
        <v>Tỉnh Phú ThọHuyện Thanh SơnXã Cự Đồng</v>
      </c>
      <c r="G7426" t="s">
        <v>1677</v>
      </c>
      <c r="H7426">
        <v>392</v>
      </c>
    </row>
    <row r="7427" spans="1:8">
      <c r="A7427">
        <v>4350</v>
      </c>
      <c r="B7427" t="s">
        <v>505</v>
      </c>
      <c r="C7427">
        <v>87</v>
      </c>
      <c r="D7427" t="s">
        <v>784</v>
      </c>
      <c r="E7427">
        <v>823</v>
      </c>
      <c r="F7427" s="48" t="str">
        <f t="shared" si="116"/>
        <v>Tỉnh Phú ThọHuyện Thanh SơnXã Thạch Khoán</v>
      </c>
      <c r="G7427" t="s">
        <v>1678</v>
      </c>
      <c r="H7427">
        <v>393</v>
      </c>
    </row>
    <row r="7428" spans="1:8">
      <c r="A7428">
        <v>4351</v>
      </c>
      <c r="B7428" t="s">
        <v>505</v>
      </c>
      <c r="C7428">
        <v>87</v>
      </c>
      <c r="D7428" t="s">
        <v>784</v>
      </c>
      <c r="E7428">
        <v>823</v>
      </c>
      <c r="F7428" s="48" t="str">
        <f t="shared" si="116"/>
        <v>Tỉnh Phú ThọHuyện Thanh SơnXã Thu Cúc</v>
      </c>
      <c r="G7428" t="s">
        <v>1679</v>
      </c>
      <c r="H7428">
        <v>394</v>
      </c>
    </row>
    <row r="7429" spans="1:8">
      <c r="A7429">
        <v>4352</v>
      </c>
      <c r="B7429" t="s">
        <v>505</v>
      </c>
      <c r="C7429">
        <v>87</v>
      </c>
      <c r="D7429" t="s">
        <v>784</v>
      </c>
      <c r="E7429">
        <v>823</v>
      </c>
      <c r="F7429" s="48" t="str">
        <f t="shared" si="116"/>
        <v>Tỉnh Phú ThọHuyện Thanh SơnXã Thắng Sơn</v>
      </c>
      <c r="G7429" t="s">
        <v>1680</v>
      </c>
      <c r="H7429">
        <v>395</v>
      </c>
    </row>
    <row r="7430" spans="1:8">
      <c r="A7430">
        <v>4353</v>
      </c>
      <c r="B7430" t="s">
        <v>505</v>
      </c>
      <c r="C7430">
        <v>87</v>
      </c>
      <c r="D7430" t="s">
        <v>784</v>
      </c>
      <c r="E7430">
        <v>823</v>
      </c>
      <c r="F7430" s="48" t="str">
        <f t="shared" si="116"/>
        <v>Tỉnh Phú ThọHuyện Thanh SơnXã Hương Cần</v>
      </c>
      <c r="G7430" t="s">
        <v>1681</v>
      </c>
      <c r="H7430">
        <v>396</v>
      </c>
    </row>
    <row r="7431" spans="1:8">
      <c r="A7431">
        <v>4354</v>
      </c>
      <c r="B7431" t="s">
        <v>505</v>
      </c>
      <c r="C7431">
        <v>87</v>
      </c>
      <c r="D7431" t="s">
        <v>784</v>
      </c>
      <c r="E7431">
        <v>823</v>
      </c>
      <c r="F7431" s="48" t="str">
        <f t="shared" si="116"/>
        <v>Tỉnh Phú ThọHuyện Thanh SơnXã Yên Lãng</v>
      </c>
      <c r="G7431" t="s">
        <v>1682</v>
      </c>
      <c r="H7431">
        <v>397</v>
      </c>
    </row>
    <row r="7432" spans="1:8">
      <c r="A7432">
        <v>4355</v>
      </c>
      <c r="B7432" t="s">
        <v>505</v>
      </c>
      <c r="C7432">
        <v>87</v>
      </c>
      <c r="D7432" t="s">
        <v>784</v>
      </c>
      <c r="E7432">
        <v>823</v>
      </c>
      <c r="F7432" s="48" t="str">
        <f t="shared" si="116"/>
        <v>Tỉnh Phú ThọHuyện Thanh SơnXã Yên Sơn</v>
      </c>
      <c r="G7432" t="s">
        <v>1535</v>
      </c>
      <c r="H7432">
        <v>398</v>
      </c>
    </row>
    <row r="7433" spans="1:8">
      <c r="A7433">
        <v>4356</v>
      </c>
      <c r="B7433" t="s">
        <v>505</v>
      </c>
      <c r="C7433">
        <v>87</v>
      </c>
      <c r="D7433" t="s">
        <v>784</v>
      </c>
      <c r="E7433">
        <v>823</v>
      </c>
      <c r="F7433" s="48" t="str">
        <f t="shared" si="116"/>
        <v>Tỉnh Phú ThọHuyện Thanh SơnXã Tân Minh</v>
      </c>
      <c r="G7433" t="s">
        <v>1352</v>
      </c>
      <c r="H7433">
        <v>399</v>
      </c>
    </row>
    <row r="7434" spans="1:8">
      <c r="A7434">
        <v>4357</v>
      </c>
      <c r="B7434" t="s">
        <v>505</v>
      </c>
      <c r="C7434">
        <v>87</v>
      </c>
      <c r="D7434" t="s">
        <v>784</v>
      </c>
      <c r="E7434">
        <v>823</v>
      </c>
      <c r="F7434" s="48" t="str">
        <f t="shared" si="116"/>
        <v>Tỉnh Phú ThọHuyện Thanh SơnXã Đông Cửu</v>
      </c>
      <c r="G7434" t="s">
        <v>1683</v>
      </c>
      <c r="H7434">
        <v>400</v>
      </c>
    </row>
    <row r="7435" spans="1:8">
      <c r="A7435">
        <v>4358</v>
      </c>
      <c r="B7435" t="s">
        <v>505</v>
      </c>
      <c r="C7435">
        <v>87</v>
      </c>
      <c r="D7435" t="s">
        <v>784</v>
      </c>
      <c r="E7435">
        <v>823</v>
      </c>
      <c r="F7435" s="48" t="str">
        <f t="shared" si="116"/>
        <v>Tỉnh Phú ThọHuyện Thanh SơnXã Thạch Kiệt</v>
      </c>
      <c r="G7435" t="s">
        <v>1684</v>
      </c>
      <c r="H7435">
        <v>401</v>
      </c>
    </row>
    <row r="7436" spans="1:8">
      <c r="A7436">
        <v>4359</v>
      </c>
      <c r="B7436" t="s">
        <v>505</v>
      </c>
      <c r="C7436">
        <v>87</v>
      </c>
      <c r="D7436" t="s">
        <v>784</v>
      </c>
      <c r="E7436">
        <v>823</v>
      </c>
      <c r="F7436" s="48" t="str">
        <f t="shared" si="116"/>
        <v>Tỉnh Phú ThọHuyện Thanh SơnXã Sơn Hùng</v>
      </c>
      <c r="G7436" t="s">
        <v>1685</v>
      </c>
      <c r="H7436">
        <v>402</v>
      </c>
    </row>
    <row r="7437" spans="1:8">
      <c r="A7437">
        <v>4360</v>
      </c>
      <c r="B7437" t="s">
        <v>505</v>
      </c>
      <c r="C7437">
        <v>87</v>
      </c>
      <c r="D7437" t="s">
        <v>784</v>
      </c>
      <c r="E7437">
        <v>823</v>
      </c>
      <c r="F7437" s="48" t="str">
        <f t="shared" si="116"/>
        <v>Tỉnh Phú ThọHuyện Thanh SơnXã Địch Quả</v>
      </c>
      <c r="G7437" t="s">
        <v>1686</v>
      </c>
      <c r="H7437">
        <v>403</v>
      </c>
    </row>
    <row r="7438" spans="1:8">
      <c r="A7438">
        <v>4361</v>
      </c>
      <c r="B7438" t="s">
        <v>505</v>
      </c>
      <c r="C7438">
        <v>87</v>
      </c>
      <c r="D7438" t="s">
        <v>784</v>
      </c>
      <c r="E7438">
        <v>823</v>
      </c>
      <c r="F7438" s="48" t="str">
        <f t="shared" si="116"/>
        <v>Tỉnh Phú ThọHuyện Thanh SơnXã Tinh Nhuệ</v>
      </c>
      <c r="G7438" t="s">
        <v>1687</v>
      </c>
      <c r="H7438">
        <v>404</v>
      </c>
    </row>
    <row r="7439" spans="1:8">
      <c r="A7439">
        <v>4362</v>
      </c>
      <c r="B7439" t="s">
        <v>505</v>
      </c>
      <c r="C7439">
        <v>87</v>
      </c>
      <c r="D7439" t="s">
        <v>784</v>
      </c>
      <c r="E7439">
        <v>823</v>
      </c>
      <c r="F7439" s="48" t="str">
        <f t="shared" si="116"/>
        <v>Tỉnh Phú ThọHuyện Thanh SơnThị trấn Thanh Sơn</v>
      </c>
      <c r="G7439" t="s">
        <v>1688</v>
      </c>
      <c r="H7439">
        <v>405</v>
      </c>
    </row>
    <row r="7440" spans="1:8">
      <c r="A7440">
        <v>4363</v>
      </c>
      <c r="B7440" t="s">
        <v>505</v>
      </c>
      <c r="C7440">
        <v>87</v>
      </c>
      <c r="D7440" t="s">
        <v>784</v>
      </c>
      <c r="E7440">
        <v>823</v>
      </c>
      <c r="F7440" s="48" t="str">
        <f t="shared" si="116"/>
        <v>Tỉnh Phú ThọHuyện Thanh SơnXã Kiệt Sơn</v>
      </c>
      <c r="G7440" t="s">
        <v>1689</v>
      </c>
      <c r="H7440">
        <v>406</v>
      </c>
    </row>
    <row r="7441" spans="1:8">
      <c r="A7441">
        <v>4364</v>
      </c>
      <c r="B7441" t="s">
        <v>505</v>
      </c>
      <c r="C7441">
        <v>87</v>
      </c>
      <c r="D7441" t="s">
        <v>784</v>
      </c>
      <c r="E7441">
        <v>823</v>
      </c>
      <c r="F7441" s="48" t="str">
        <f t="shared" si="116"/>
        <v>Tỉnh Phú ThọHuyện Thanh SơnXã Đồng Sơn</v>
      </c>
      <c r="G7441" t="s">
        <v>1649</v>
      </c>
      <c r="H7441">
        <v>408</v>
      </c>
    </row>
    <row r="7442" spans="1:8">
      <c r="A7442">
        <v>4365</v>
      </c>
      <c r="B7442" t="s">
        <v>505</v>
      </c>
      <c r="C7442">
        <v>87</v>
      </c>
      <c r="D7442" t="s">
        <v>784</v>
      </c>
      <c r="E7442">
        <v>823</v>
      </c>
      <c r="F7442" s="48" t="str">
        <f t="shared" si="116"/>
        <v>Tỉnh Phú ThọHuyện Thanh SơnXã Võ Miếu</v>
      </c>
      <c r="G7442" t="s">
        <v>1691</v>
      </c>
      <c r="H7442">
        <v>409</v>
      </c>
    </row>
    <row r="7443" spans="1:8">
      <c r="A7443">
        <v>4366</v>
      </c>
      <c r="B7443" t="s">
        <v>505</v>
      </c>
      <c r="C7443">
        <v>87</v>
      </c>
      <c r="D7443" t="s">
        <v>784</v>
      </c>
      <c r="E7443">
        <v>823</v>
      </c>
      <c r="F7443" s="48" t="str">
        <f t="shared" si="116"/>
        <v>Tỉnh Phú ThọHuyện Thanh SơnXã Thu Ngạc</v>
      </c>
      <c r="G7443" t="s">
        <v>1692</v>
      </c>
      <c r="H7443">
        <v>410</v>
      </c>
    </row>
    <row r="7444" spans="1:8">
      <c r="A7444">
        <v>4367</v>
      </c>
      <c r="B7444" t="s">
        <v>505</v>
      </c>
      <c r="C7444">
        <v>87</v>
      </c>
      <c r="D7444" t="s">
        <v>784</v>
      </c>
      <c r="E7444">
        <v>823</v>
      </c>
      <c r="F7444" s="48" t="str">
        <f t="shared" si="116"/>
        <v>Tỉnh Phú ThọHuyện Thanh SơnXã Văn Miếu</v>
      </c>
      <c r="G7444" t="s">
        <v>1693</v>
      </c>
      <c r="H7444">
        <v>411</v>
      </c>
    </row>
    <row r="7445" spans="1:8">
      <c r="A7445">
        <v>4368</v>
      </c>
      <c r="B7445" t="s">
        <v>505</v>
      </c>
      <c r="C7445">
        <v>87</v>
      </c>
      <c r="D7445" t="s">
        <v>784</v>
      </c>
      <c r="E7445">
        <v>823</v>
      </c>
      <c r="F7445" s="48" t="str">
        <f t="shared" si="116"/>
        <v>Tỉnh Phú ThọHuyện Thanh SơnXã Thượng Cửu</v>
      </c>
      <c r="G7445" t="s">
        <v>1694</v>
      </c>
      <c r="H7445">
        <v>412</v>
      </c>
    </row>
    <row r="7446" spans="1:8">
      <c r="A7446">
        <v>4369</v>
      </c>
      <c r="B7446" t="s">
        <v>505</v>
      </c>
      <c r="C7446">
        <v>87</v>
      </c>
      <c r="D7446" t="s">
        <v>784</v>
      </c>
      <c r="E7446">
        <v>823</v>
      </c>
      <c r="F7446" s="48" t="str">
        <f t="shared" si="116"/>
        <v>Tỉnh Phú ThọHuyện Thanh SơnXã Kim Thượng</v>
      </c>
      <c r="G7446" t="s">
        <v>1695</v>
      </c>
      <c r="H7446">
        <v>413</v>
      </c>
    </row>
    <row r="7447" spans="1:8">
      <c r="A7447">
        <v>4370</v>
      </c>
      <c r="B7447" t="s">
        <v>505</v>
      </c>
      <c r="C7447">
        <v>87</v>
      </c>
      <c r="D7447" t="s">
        <v>784</v>
      </c>
      <c r="E7447">
        <v>823</v>
      </c>
      <c r="F7447" s="48" t="str">
        <f t="shared" si="116"/>
        <v>Tỉnh Phú ThọHuyện Thanh SơnXã Cự Thắng</v>
      </c>
      <c r="G7447" t="s">
        <v>1696</v>
      </c>
      <c r="H7447">
        <v>414</v>
      </c>
    </row>
    <row r="7448" spans="1:8">
      <c r="A7448">
        <v>4371</v>
      </c>
      <c r="B7448" t="s">
        <v>505</v>
      </c>
      <c r="C7448">
        <v>87</v>
      </c>
      <c r="D7448" t="s">
        <v>784</v>
      </c>
      <c r="E7448">
        <v>823</v>
      </c>
      <c r="F7448" s="48" t="str">
        <f t="shared" si="116"/>
        <v>Tỉnh Phú ThọHuyện Thanh SơnXã Tam Thanh</v>
      </c>
      <c r="G7448" t="s">
        <v>1697</v>
      </c>
      <c r="H7448">
        <v>415</v>
      </c>
    </row>
    <row r="7449" spans="1:8">
      <c r="A7449">
        <v>4372</v>
      </c>
      <c r="B7449" t="s">
        <v>505</v>
      </c>
      <c r="C7449">
        <v>87</v>
      </c>
      <c r="D7449" t="s">
        <v>784</v>
      </c>
      <c r="E7449">
        <v>823</v>
      </c>
      <c r="F7449" s="48" t="str">
        <f t="shared" si="116"/>
        <v>Tỉnh Phú ThọHuyện Thanh SơnXã Vinh Tiền</v>
      </c>
      <c r="G7449" t="s">
        <v>1698</v>
      </c>
      <c r="H7449">
        <v>416</v>
      </c>
    </row>
    <row r="7450" spans="1:8">
      <c r="A7450">
        <v>4373</v>
      </c>
      <c r="B7450" t="s">
        <v>505</v>
      </c>
      <c r="C7450">
        <v>87</v>
      </c>
      <c r="D7450" t="s">
        <v>784</v>
      </c>
      <c r="E7450">
        <v>823</v>
      </c>
      <c r="F7450" s="48" t="str">
        <f t="shared" si="116"/>
        <v>Tỉnh Phú ThọHuyện Thanh SơnXã Tân Lập</v>
      </c>
      <c r="G7450" t="s">
        <v>1699</v>
      </c>
      <c r="H7450">
        <v>417</v>
      </c>
    </row>
    <row r="7451" spans="1:8">
      <c r="A7451">
        <v>4374</v>
      </c>
      <c r="B7451" t="s">
        <v>505</v>
      </c>
      <c r="C7451">
        <v>87</v>
      </c>
      <c r="D7451" t="s">
        <v>784</v>
      </c>
      <c r="E7451">
        <v>823</v>
      </c>
      <c r="F7451" s="48" t="str">
        <f t="shared" si="116"/>
        <v>Tỉnh Phú ThọHuyện Thanh SơnXã Yên Lương</v>
      </c>
      <c r="G7451" t="s">
        <v>1700</v>
      </c>
      <c r="H7451">
        <v>418</v>
      </c>
    </row>
    <row r="7452" spans="1:8">
      <c r="A7452">
        <v>4415</v>
      </c>
      <c r="B7452" t="s">
        <v>505</v>
      </c>
      <c r="C7452">
        <v>87</v>
      </c>
      <c r="D7452" t="s">
        <v>784</v>
      </c>
      <c r="E7452">
        <v>823</v>
      </c>
      <c r="F7452" s="48" t="str">
        <f t="shared" si="116"/>
        <v>Tỉnh Phú ThọHuyện Thanh SơnXã Lương Nha</v>
      </c>
      <c r="G7452" t="s">
        <v>1690</v>
      </c>
      <c r="H7452">
        <v>407</v>
      </c>
    </row>
    <row r="7453" spans="1:8">
      <c r="A7453">
        <v>8396</v>
      </c>
      <c r="B7453" t="s">
        <v>505</v>
      </c>
      <c r="C7453">
        <v>87</v>
      </c>
      <c r="D7453" t="s">
        <v>774</v>
      </c>
      <c r="E7453">
        <v>813</v>
      </c>
      <c r="F7453" s="48" t="str">
        <f t="shared" si="116"/>
        <v>Tỉnh Phú ThọThành phố Việt TrìXã Hy Cương</v>
      </c>
      <c r="G7453" t="s">
        <v>7488</v>
      </c>
      <c r="H7453">
        <v>10877</v>
      </c>
    </row>
    <row r="7454" spans="1:8">
      <c r="A7454">
        <v>8397</v>
      </c>
      <c r="B7454" t="s">
        <v>505</v>
      </c>
      <c r="C7454">
        <v>87</v>
      </c>
      <c r="D7454" t="s">
        <v>774</v>
      </c>
      <c r="E7454">
        <v>813</v>
      </c>
      <c r="F7454" s="48" t="str">
        <f t="shared" si="116"/>
        <v>Tỉnh Phú ThọThành phố Việt TrìPhường Thọ Sơn</v>
      </c>
      <c r="G7454" t="s">
        <v>9289</v>
      </c>
      <c r="H7454">
        <v>10878</v>
      </c>
    </row>
    <row r="7455" spans="1:8">
      <c r="A7455">
        <v>8398</v>
      </c>
      <c r="B7455" t="s">
        <v>505</v>
      </c>
      <c r="C7455">
        <v>87</v>
      </c>
      <c r="D7455" t="s">
        <v>774</v>
      </c>
      <c r="E7455">
        <v>813</v>
      </c>
      <c r="F7455" s="48" t="str">
        <f t="shared" si="116"/>
        <v>Tỉnh Phú ThọThành phố Việt TrìPhường Bến Gót</v>
      </c>
      <c r="G7455" t="s">
        <v>9290</v>
      </c>
      <c r="H7455">
        <v>10879</v>
      </c>
    </row>
    <row r="7456" spans="1:8">
      <c r="A7456">
        <v>8399</v>
      </c>
      <c r="B7456" t="s">
        <v>505</v>
      </c>
      <c r="C7456">
        <v>87</v>
      </c>
      <c r="D7456" t="s">
        <v>774</v>
      </c>
      <c r="E7456">
        <v>813</v>
      </c>
      <c r="F7456" s="48" t="str">
        <f t="shared" si="116"/>
        <v>Tỉnh Phú ThọThành phố Việt TrìPhường Thanh Miếu</v>
      </c>
      <c r="G7456" t="s">
        <v>9291</v>
      </c>
      <c r="H7456">
        <v>10880</v>
      </c>
    </row>
    <row r="7457" spans="1:8">
      <c r="A7457">
        <v>8400</v>
      </c>
      <c r="B7457" t="s">
        <v>505</v>
      </c>
      <c r="C7457">
        <v>87</v>
      </c>
      <c r="D7457" t="s">
        <v>774</v>
      </c>
      <c r="E7457">
        <v>813</v>
      </c>
      <c r="F7457" s="48" t="str">
        <f t="shared" si="116"/>
        <v>Tỉnh Phú ThọThành phố Việt TrìPhường Vân Phú</v>
      </c>
      <c r="G7457" t="s">
        <v>9292</v>
      </c>
      <c r="H7457">
        <v>10881</v>
      </c>
    </row>
    <row r="7458" spans="1:8">
      <c r="A7458">
        <v>8401</v>
      </c>
      <c r="B7458" t="s">
        <v>505</v>
      </c>
      <c r="C7458">
        <v>87</v>
      </c>
      <c r="D7458" t="s">
        <v>774</v>
      </c>
      <c r="E7458">
        <v>813</v>
      </c>
      <c r="F7458" s="48" t="str">
        <f t="shared" si="116"/>
        <v>Tỉnh Phú ThọThành phố Việt TrìXã Phượng Lâu</v>
      </c>
      <c r="G7458" t="s">
        <v>9293</v>
      </c>
      <c r="H7458">
        <v>10882</v>
      </c>
    </row>
    <row r="7459" spans="1:8">
      <c r="A7459">
        <v>8402</v>
      </c>
      <c r="B7459" t="s">
        <v>505</v>
      </c>
      <c r="C7459">
        <v>87</v>
      </c>
      <c r="D7459" t="s">
        <v>774</v>
      </c>
      <c r="E7459">
        <v>813</v>
      </c>
      <c r="F7459" s="48" t="str">
        <f t="shared" si="116"/>
        <v>Tỉnh Phú ThọThành phố Việt TrìPhường Bạch Hạc</v>
      </c>
      <c r="G7459" t="s">
        <v>9294</v>
      </c>
      <c r="H7459">
        <v>10883</v>
      </c>
    </row>
    <row r="7460" spans="1:8">
      <c r="A7460">
        <v>8403</v>
      </c>
      <c r="B7460" t="s">
        <v>505</v>
      </c>
      <c r="C7460">
        <v>87</v>
      </c>
      <c r="D7460" t="s">
        <v>774</v>
      </c>
      <c r="E7460">
        <v>813</v>
      </c>
      <c r="F7460" s="48" t="str">
        <f t="shared" si="116"/>
        <v>Tỉnh Phú ThọThành phố Việt TrìPhường Dữu Lâu</v>
      </c>
      <c r="G7460" t="s">
        <v>9295</v>
      </c>
      <c r="H7460">
        <v>10884</v>
      </c>
    </row>
    <row r="7461" spans="1:8">
      <c r="A7461">
        <v>8404</v>
      </c>
      <c r="B7461" t="s">
        <v>505</v>
      </c>
      <c r="C7461">
        <v>87</v>
      </c>
      <c r="D7461" t="s">
        <v>774</v>
      </c>
      <c r="E7461">
        <v>813</v>
      </c>
      <c r="F7461" s="48" t="str">
        <f t="shared" si="116"/>
        <v>Tỉnh Phú ThọThành phố Việt TrìXã Thụy Vân</v>
      </c>
      <c r="G7461" t="s">
        <v>9296</v>
      </c>
      <c r="H7461">
        <v>10885</v>
      </c>
    </row>
    <row r="7462" spans="1:8">
      <c r="A7462">
        <v>8405</v>
      </c>
      <c r="B7462" t="s">
        <v>505</v>
      </c>
      <c r="C7462">
        <v>87</v>
      </c>
      <c r="D7462" t="s">
        <v>774</v>
      </c>
      <c r="E7462">
        <v>813</v>
      </c>
      <c r="F7462" s="48" t="str">
        <f t="shared" si="116"/>
        <v>Tỉnh Phú ThọThành phố Việt TrìPhường Minh Phương</v>
      </c>
      <c r="G7462" t="s">
        <v>9297</v>
      </c>
      <c r="H7462">
        <v>10886</v>
      </c>
    </row>
    <row r="7463" spans="1:8">
      <c r="A7463">
        <v>8406</v>
      </c>
      <c r="B7463" t="s">
        <v>505</v>
      </c>
      <c r="C7463">
        <v>87</v>
      </c>
      <c r="D7463" t="s">
        <v>774</v>
      </c>
      <c r="E7463">
        <v>813</v>
      </c>
      <c r="F7463" s="48" t="str">
        <f t="shared" si="116"/>
        <v>Tỉnh Phú ThọThành phố Việt TrìPhường Vân Cơ</v>
      </c>
      <c r="G7463" t="s">
        <v>9298</v>
      </c>
      <c r="H7463">
        <v>10887</v>
      </c>
    </row>
    <row r="7464" spans="1:8">
      <c r="A7464">
        <v>8407</v>
      </c>
      <c r="B7464" t="s">
        <v>505</v>
      </c>
      <c r="C7464">
        <v>87</v>
      </c>
      <c r="D7464" t="s">
        <v>774</v>
      </c>
      <c r="E7464">
        <v>813</v>
      </c>
      <c r="F7464" s="48" t="str">
        <f t="shared" si="116"/>
        <v>Tỉnh Phú ThọThành phố Việt TrìPhường Nông Trang</v>
      </c>
      <c r="G7464" t="s">
        <v>9299</v>
      </c>
      <c r="H7464">
        <v>10888</v>
      </c>
    </row>
    <row r="7465" spans="1:8">
      <c r="A7465">
        <v>8408</v>
      </c>
      <c r="B7465" t="s">
        <v>505</v>
      </c>
      <c r="C7465">
        <v>87</v>
      </c>
      <c r="D7465" t="s">
        <v>774</v>
      </c>
      <c r="E7465">
        <v>813</v>
      </c>
      <c r="F7465" s="48" t="str">
        <f t="shared" si="116"/>
        <v>Tỉnh Phú ThọThành phố Việt TrìPhường Gia Cẩm</v>
      </c>
      <c r="G7465" t="s">
        <v>9300</v>
      </c>
      <c r="H7465">
        <v>10889</v>
      </c>
    </row>
    <row r="7466" spans="1:8">
      <c r="A7466">
        <v>8409</v>
      </c>
      <c r="B7466" t="s">
        <v>505</v>
      </c>
      <c r="C7466">
        <v>87</v>
      </c>
      <c r="D7466" t="s">
        <v>774</v>
      </c>
      <c r="E7466">
        <v>813</v>
      </c>
      <c r="F7466" s="48" t="str">
        <f t="shared" si="116"/>
        <v>Tỉnh Phú ThọThành phố Việt TrìPhường Minh Nông</v>
      </c>
      <c r="G7466" t="s">
        <v>9301</v>
      </c>
      <c r="H7466">
        <v>10890</v>
      </c>
    </row>
    <row r="7467" spans="1:8">
      <c r="A7467">
        <v>8410</v>
      </c>
      <c r="B7467" t="s">
        <v>505</v>
      </c>
      <c r="C7467">
        <v>87</v>
      </c>
      <c r="D7467" t="s">
        <v>774</v>
      </c>
      <c r="E7467">
        <v>813</v>
      </c>
      <c r="F7467" s="48" t="str">
        <f t="shared" si="116"/>
        <v>Tỉnh Phú ThọThành phố Việt TrìPhường Tiên Cát</v>
      </c>
      <c r="G7467" t="s">
        <v>9302</v>
      </c>
      <c r="H7467">
        <v>10891</v>
      </c>
    </row>
    <row r="7468" spans="1:8">
      <c r="A7468">
        <v>8411</v>
      </c>
      <c r="B7468" t="s">
        <v>505</v>
      </c>
      <c r="C7468">
        <v>87</v>
      </c>
      <c r="D7468" t="s">
        <v>774</v>
      </c>
      <c r="E7468">
        <v>813</v>
      </c>
      <c r="F7468" s="48" t="str">
        <f t="shared" si="116"/>
        <v>Tỉnh Phú ThọThành phố Việt TrìXã Sông Lô</v>
      </c>
      <c r="G7468" t="s">
        <v>9303</v>
      </c>
      <c r="H7468">
        <v>10892</v>
      </c>
    </row>
    <row r="7469" spans="1:8">
      <c r="A7469">
        <v>8412</v>
      </c>
      <c r="B7469" t="s">
        <v>505</v>
      </c>
      <c r="C7469">
        <v>87</v>
      </c>
      <c r="D7469" t="s">
        <v>774</v>
      </c>
      <c r="E7469">
        <v>813</v>
      </c>
      <c r="F7469" s="48" t="str">
        <f t="shared" si="116"/>
        <v>Tỉnh Phú ThọThành phố Việt TrìXã Trưng Vương</v>
      </c>
      <c r="G7469" t="s">
        <v>9304</v>
      </c>
      <c r="H7469">
        <v>10893</v>
      </c>
    </row>
    <row r="7470" spans="1:8">
      <c r="A7470">
        <v>8413</v>
      </c>
      <c r="B7470" t="s">
        <v>505</v>
      </c>
      <c r="C7470">
        <v>87</v>
      </c>
      <c r="D7470" t="s">
        <v>774</v>
      </c>
      <c r="E7470">
        <v>813</v>
      </c>
      <c r="F7470" s="48" t="str">
        <f t="shared" si="116"/>
        <v>Tỉnh Phú ThọThành phố Việt TrìPhường Tân Dân</v>
      </c>
      <c r="G7470" t="s">
        <v>9305</v>
      </c>
      <c r="H7470">
        <v>10894</v>
      </c>
    </row>
    <row r="7471" spans="1:8">
      <c r="A7471">
        <v>8414</v>
      </c>
      <c r="B7471" t="s">
        <v>505</v>
      </c>
      <c r="C7471">
        <v>87</v>
      </c>
      <c r="D7471" t="s">
        <v>774</v>
      </c>
      <c r="E7471">
        <v>813</v>
      </c>
      <c r="F7471" s="48" t="str">
        <f t="shared" si="116"/>
        <v>Tỉnh Phú ThọThành phố Việt TrìXã Chu Hoá</v>
      </c>
      <c r="G7471" t="s">
        <v>9306</v>
      </c>
      <c r="H7471">
        <v>10895</v>
      </c>
    </row>
    <row r="7472" spans="1:8">
      <c r="A7472">
        <v>8415</v>
      </c>
      <c r="B7472" t="s">
        <v>505</v>
      </c>
      <c r="C7472">
        <v>87</v>
      </c>
      <c r="D7472" t="s">
        <v>774</v>
      </c>
      <c r="E7472">
        <v>813</v>
      </c>
      <c r="F7472" s="48" t="str">
        <f t="shared" si="116"/>
        <v>Tỉnh Phú ThọThành phố Việt TrìXã Thanh Đình</v>
      </c>
      <c r="G7472" t="s">
        <v>7487</v>
      </c>
      <c r="H7472">
        <v>10896</v>
      </c>
    </row>
    <row r="7473" spans="1:8">
      <c r="A7473">
        <v>8416</v>
      </c>
      <c r="B7473" t="s">
        <v>505</v>
      </c>
      <c r="C7473">
        <v>87</v>
      </c>
      <c r="D7473" t="s">
        <v>774</v>
      </c>
      <c r="E7473">
        <v>813</v>
      </c>
      <c r="F7473" s="48" t="str">
        <f t="shared" si="116"/>
        <v>Tỉnh Phú ThọThành phố Việt TrìXã Hùng Lô</v>
      </c>
      <c r="G7473" t="s">
        <v>3647</v>
      </c>
      <c r="H7473">
        <v>10897</v>
      </c>
    </row>
    <row r="7474" spans="1:8">
      <c r="A7474">
        <v>8417</v>
      </c>
      <c r="B7474" t="s">
        <v>505</v>
      </c>
      <c r="C7474">
        <v>87</v>
      </c>
      <c r="D7474" t="s">
        <v>774</v>
      </c>
      <c r="E7474">
        <v>813</v>
      </c>
      <c r="F7474" s="48" t="str">
        <f t="shared" si="116"/>
        <v>Tỉnh Phú ThọThành phố Việt TrìXã Kim Đức</v>
      </c>
      <c r="G7474" t="s">
        <v>3656</v>
      </c>
      <c r="H7474">
        <v>10898</v>
      </c>
    </row>
    <row r="7475" spans="1:8">
      <c r="A7475">
        <v>8418</v>
      </c>
      <c r="B7475" t="s">
        <v>505</v>
      </c>
      <c r="C7475">
        <v>87</v>
      </c>
      <c r="D7475" t="s">
        <v>786</v>
      </c>
      <c r="E7475">
        <v>825</v>
      </c>
      <c r="F7475" s="48" t="str">
        <f t="shared" si="116"/>
        <v>Tỉnh Phú ThọHuyện Tân SơnXã Tân Phú</v>
      </c>
      <c r="G7475" t="s">
        <v>1663</v>
      </c>
      <c r="H7475">
        <v>10899</v>
      </c>
    </row>
    <row r="7476" spans="1:8">
      <c r="A7476">
        <v>8419</v>
      </c>
      <c r="B7476" t="s">
        <v>505</v>
      </c>
      <c r="C7476">
        <v>87</v>
      </c>
      <c r="D7476" t="s">
        <v>786</v>
      </c>
      <c r="E7476">
        <v>825</v>
      </c>
      <c r="F7476" s="48" t="str">
        <f t="shared" si="116"/>
        <v>Tỉnh Phú ThọHuyện Tân SơnXã Mỹ Thuận</v>
      </c>
      <c r="G7476" t="s">
        <v>1670</v>
      </c>
      <c r="H7476">
        <v>10900</v>
      </c>
    </row>
    <row r="7477" spans="1:8">
      <c r="A7477">
        <v>8420</v>
      </c>
      <c r="B7477" t="s">
        <v>505</v>
      </c>
      <c r="C7477">
        <v>87</v>
      </c>
      <c r="D7477" t="s">
        <v>786</v>
      </c>
      <c r="E7477">
        <v>825</v>
      </c>
      <c r="F7477" s="48" t="str">
        <f t="shared" si="116"/>
        <v>Tỉnh Phú ThọHuyện Tân SơnXã Thu Ngạc</v>
      </c>
      <c r="G7477" t="s">
        <v>1692</v>
      </c>
      <c r="H7477">
        <v>10901</v>
      </c>
    </row>
    <row r="7478" spans="1:8">
      <c r="A7478">
        <v>8421</v>
      </c>
      <c r="B7478" t="s">
        <v>505</v>
      </c>
      <c r="C7478">
        <v>87</v>
      </c>
      <c r="D7478" t="s">
        <v>786</v>
      </c>
      <c r="E7478">
        <v>825</v>
      </c>
      <c r="F7478" s="48" t="str">
        <f t="shared" si="116"/>
        <v>Tỉnh Phú ThọHuyện Tân SơnXã Thanh Kiệt</v>
      </c>
      <c r="G7478" t="s">
        <v>9307</v>
      </c>
      <c r="H7478">
        <v>10902</v>
      </c>
    </row>
    <row r="7479" spans="1:8">
      <c r="A7479">
        <v>8422</v>
      </c>
      <c r="B7479" t="s">
        <v>505</v>
      </c>
      <c r="C7479">
        <v>87</v>
      </c>
      <c r="D7479" t="s">
        <v>786</v>
      </c>
      <c r="E7479">
        <v>825</v>
      </c>
      <c r="F7479" s="48" t="str">
        <f t="shared" si="116"/>
        <v>Tỉnh Phú ThọHuyện Tân SơnXã Thu Cúc</v>
      </c>
      <c r="G7479" t="s">
        <v>1679</v>
      </c>
      <c r="H7479">
        <v>10903</v>
      </c>
    </row>
    <row r="7480" spans="1:8">
      <c r="A7480">
        <v>8423</v>
      </c>
      <c r="B7480" t="s">
        <v>505</v>
      </c>
      <c r="C7480">
        <v>87</v>
      </c>
      <c r="D7480" t="s">
        <v>786</v>
      </c>
      <c r="E7480">
        <v>825</v>
      </c>
      <c r="F7480" s="48" t="str">
        <f t="shared" si="116"/>
        <v>Tỉnh Phú ThọHuyện Tân SơnXã Lai Đồng</v>
      </c>
      <c r="G7480" t="s">
        <v>1669</v>
      </c>
      <c r="H7480">
        <v>10904</v>
      </c>
    </row>
    <row r="7481" spans="1:8">
      <c r="A7481">
        <v>8424</v>
      </c>
      <c r="B7481" t="s">
        <v>505</v>
      </c>
      <c r="C7481">
        <v>87</v>
      </c>
      <c r="D7481" t="s">
        <v>786</v>
      </c>
      <c r="E7481">
        <v>825</v>
      </c>
      <c r="F7481" s="48" t="str">
        <f t="shared" si="116"/>
        <v>Tỉnh Phú ThọHuyện Tân SơnXã Đồng Sơn</v>
      </c>
      <c r="G7481" t="s">
        <v>1649</v>
      </c>
      <c r="H7481">
        <v>10905</v>
      </c>
    </row>
    <row r="7482" spans="1:8">
      <c r="A7482">
        <v>8425</v>
      </c>
      <c r="B7482" t="s">
        <v>505</v>
      </c>
      <c r="C7482">
        <v>87</v>
      </c>
      <c r="D7482" t="s">
        <v>786</v>
      </c>
      <c r="E7482">
        <v>825</v>
      </c>
      <c r="F7482" s="48" t="str">
        <f t="shared" si="116"/>
        <v>Tỉnh Phú ThọHuyện Tân SơnXã Tân Sơn</v>
      </c>
      <c r="G7482" t="s">
        <v>1673</v>
      </c>
      <c r="H7482">
        <v>10906</v>
      </c>
    </row>
    <row r="7483" spans="1:8">
      <c r="A7483">
        <v>8426</v>
      </c>
      <c r="B7483" t="s">
        <v>505</v>
      </c>
      <c r="C7483">
        <v>87</v>
      </c>
      <c r="D7483" t="s">
        <v>786</v>
      </c>
      <c r="E7483">
        <v>825</v>
      </c>
      <c r="F7483" s="48" t="str">
        <f t="shared" si="116"/>
        <v>Tỉnh Phú ThọHuyện Tân SơnXã Kiệt Sơn</v>
      </c>
      <c r="G7483" t="s">
        <v>1689</v>
      </c>
      <c r="H7483">
        <v>10907</v>
      </c>
    </row>
    <row r="7484" spans="1:8">
      <c r="A7484">
        <v>8427</v>
      </c>
      <c r="B7484" t="s">
        <v>505</v>
      </c>
      <c r="C7484">
        <v>87</v>
      </c>
      <c r="D7484" t="s">
        <v>786</v>
      </c>
      <c r="E7484">
        <v>825</v>
      </c>
      <c r="F7484" s="48" t="str">
        <f t="shared" si="116"/>
        <v>Tỉnh Phú ThọHuyện Tân SơnXã Xuân Đài</v>
      </c>
      <c r="G7484" t="s">
        <v>1676</v>
      </c>
      <c r="H7484">
        <v>10908</v>
      </c>
    </row>
    <row r="7485" spans="1:8">
      <c r="A7485">
        <v>8428</v>
      </c>
      <c r="B7485" t="s">
        <v>505</v>
      </c>
      <c r="C7485">
        <v>87</v>
      </c>
      <c r="D7485" t="s">
        <v>786</v>
      </c>
      <c r="E7485">
        <v>825</v>
      </c>
      <c r="F7485" s="48" t="str">
        <f t="shared" si="116"/>
        <v>Tỉnh Phú ThọHuyện Tân SơnXã Kim Thượng</v>
      </c>
      <c r="G7485" t="s">
        <v>1695</v>
      </c>
      <c r="H7485">
        <v>10909</v>
      </c>
    </row>
    <row r="7486" spans="1:8">
      <c r="A7486">
        <v>8429</v>
      </c>
      <c r="B7486" t="s">
        <v>505</v>
      </c>
      <c r="C7486">
        <v>87</v>
      </c>
      <c r="D7486" t="s">
        <v>786</v>
      </c>
      <c r="E7486">
        <v>825</v>
      </c>
      <c r="F7486" s="48" t="str">
        <f t="shared" si="116"/>
        <v>Tỉnh Phú ThọHuyện Tân SơnXã Xuân Sơn</v>
      </c>
      <c r="G7486" t="s">
        <v>1667</v>
      </c>
      <c r="H7486">
        <v>10910</v>
      </c>
    </row>
    <row r="7487" spans="1:8">
      <c r="A7487">
        <v>8430</v>
      </c>
      <c r="B7487" t="s">
        <v>505</v>
      </c>
      <c r="C7487">
        <v>87</v>
      </c>
      <c r="D7487" t="s">
        <v>786</v>
      </c>
      <c r="E7487">
        <v>825</v>
      </c>
      <c r="F7487" s="48" t="str">
        <f t="shared" si="116"/>
        <v>Tỉnh Phú ThọHuyện Tân SơnXã Minh Đài</v>
      </c>
      <c r="G7487" t="s">
        <v>1665</v>
      </c>
      <c r="H7487">
        <v>10911</v>
      </c>
    </row>
    <row r="7488" spans="1:8">
      <c r="A7488">
        <v>8431</v>
      </c>
      <c r="B7488" t="s">
        <v>505</v>
      </c>
      <c r="C7488">
        <v>87</v>
      </c>
      <c r="D7488" t="s">
        <v>786</v>
      </c>
      <c r="E7488">
        <v>825</v>
      </c>
      <c r="F7488" s="48" t="str">
        <f t="shared" si="116"/>
        <v>Tỉnh Phú ThọHuyện Tân SơnXã Văn Luông</v>
      </c>
      <c r="G7488" t="s">
        <v>1666</v>
      </c>
      <c r="H7488">
        <v>10912</v>
      </c>
    </row>
    <row r="7489" spans="1:8">
      <c r="A7489">
        <v>8432</v>
      </c>
      <c r="B7489" t="s">
        <v>505</v>
      </c>
      <c r="C7489">
        <v>87</v>
      </c>
      <c r="D7489" t="s">
        <v>786</v>
      </c>
      <c r="E7489">
        <v>825</v>
      </c>
      <c r="F7489" s="48" t="str">
        <f t="shared" si="116"/>
        <v>Tỉnh Phú ThọHuyện Tân SơnXã Long Cốc</v>
      </c>
      <c r="G7489" t="s">
        <v>1672</v>
      </c>
      <c r="H7489">
        <v>10913</v>
      </c>
    </row>
    <row r="7490" spans="1:8">
      <c r="A7490">
        <v>8433</v>
      </c>
      <c r="B7490" t="s">
        <v>505</v>
      </c>
      <c r="C7490">
        <v>87</v>
      </c>
      <c r="D7490" t="s">
        <v>786</v>
      </c>
      <c r="E7490">
        <v>825</v>
      </c>
      <c r="F7490" s="48" t="str">
        <f t="shared" ref="F7490:F7553" si="117">B7490&amp;D7490&amp;G7490</f>
        <v>Tỉnh Phú ThọHuyện Tân SơnXã Tam Thanh</v>
      </c>
      <c r="G7490" t="s">
        <v>1697</v>
      </c>
      <c r="H7490">
        <v>10914</v>
      </c>
    </row>
    <row r="7491" spans="1:8">
      <c r="A7491">
        <v>8434</v>
      </c>
      <c r="B7491" t="s">
        <v>505</v>
      </c>
      <c r="C7491">
        <v>87</v>
      </c>
      <c r="D7491" t="s">
        <v>786</v>
      </c>
      <c r="E7491">
        <v>825</v>
      </c>
      <c r="F7491" s="48" t="str">
        <f t="shared" si="117"/>
        <v>Tỉnh Phú ThọHuyện Tân SơnXã Vinh Tiền</v>
      </c>
      <c r="G7491" t="s">
        <v>1698</v>
      </c>
      <c r="H7491">
        <v>10915</v>
      </c>
    </row>
    <row r="7492" spans="1:8">
      <c r="A7492">
        <v>10846</v>
      </c>
      <c r="B7492" t="s">
        <v>505</v>
      </c>
      <c r="C7492">
        <v>87</v>
      </c>
      <c r="D7492" t="s">
        <v>777</v>
      </c>
      <c r="E7492">
        <v>816</v>
      </c>
      <c r="F7492" s="48" t="str">
        <f t="shared" si="117"/>
        <v>Tỉnh Phú ThọHuyện Hạ HoàXã Đan Hà</v>
      </c>
      <c r="G7492" t="s">
        <v>3583</v>
      </c>
      <c r="H7492">
        <v>2553</v>
      </c>
    </row>
    <row r="7493" spans="1:8">
      <c r="A7493">
        <v>10847</v>
      </c>
      <c r="B7493" t="s">
        <v>505</v>
      </c>
      <c r="C7493">
        <v>87</v>
      </c>
      <c r="D7493" t="s">
        <v>777</v>
      </c>
      <c r="E7493">
        <v>816</v>
      </c>
      <c r="F7493" s="48" t="str">
        <f t="shared" si="117"/>
        <v>Tỉnh Phú ThọHuyện Hạ HoàXã Hiền Lương</v>
      </c>
      <c r="G7493" t="s">
        <v>2685</v>
      </c>
      <c r="H7493">
        <v>2554</v>
      </c>
    </row>
    <row r="7494" spans="1:8">
      <c r="A7494">
        <v>10848</v>
      </c>
      <c r="B7494" t="s">
        <v>505</v>
      </c>
      <c r="C7494">
        <v>87</v>
      </c>
      <c r="D7494" t="s">
        <v>777</v>
      </c>
      <c r="E7494">
        <v>816</v>
      </c>
      <c r="F7494" s="48" t="str">
        <f t="shared" si="117"/>
        <v>Tỉnh Phú ThọHuyện Hạ HoàXã Bằng Giã</v>
      </c>
      <c r="G7494" t="s">
        <v>3584</v>
      </c>
      <c r="H7494">
        <v>2555</v>
      </c>
    </row>
    <row r="7495" spans="1:8">
      <c r="A7495">
        <v>10849</v>
      </c>
      <c r="B7495" t="s">
        <v>505</v>
      </c>
      <c r="C7495">
        <v>87</v>
      </c>
      <c r="D7495" t="s">
        <v>777</v>
      </c>
      <c r="E7495">
        <v>816</v>
      </c>
      <c r="F7495" s="48" t="str">
        <f t="shared" si="117"/>
        <v>Tỉnh Phú ThọHuyện Hạ HoàXã Đại Phạm</v>
      </c>
      <c r="G7495" t="s">
        <v>3585</v>
      </c>
      <c r="H7495">
        <v>2556</v>
      </c>
    </row>
    <row r="7496" spans="1:8">
      <c r="A7496">
        <v>10850</v>
      </c>
      <c r="B7496" t="s">
        <v>505</v>
      </c>
      <c r="C7496">
        <v>87</v>
      </c>
      <c r="D7496" t="s">
        <v>777</v>
      </c>
      <c r="E7496">
        <v>816</v>
      </c>
      <c r="F7496" s="48" t="str">
        <f t="shared" si="117"/>
        <v>Tỉnh Phú ThọHuyện Hạ HoàXã Hà Lương</v>
      </c>
      <c r="G7496" t="s">
        <v>3586</v>
      </c>
      <c r="H7496">
        <v>2557</v>
      </c>
    </row>
    <row r="7497" spans="1:8">
      <c r="A7497">
        <v>10851</v>
      </c>
      <c r="B7497" t="s">
        <v>505</v>
      </c>
      <c r="C7497">
        <v>87</v>
      </c>
      <c r="D7497" t="s">
        <v>777</v>
      </c>
      <c r="E7497">
        <v>816</v>
      </c>
      <c r="F7497" s="48" t="str">
        <f t="shared" si="117"/>
        <v>Tỉnh Phú ThọHuyện Hạ HoàXã Liên Phương</v>
      </c>
      <c r="G7497" t="s">
        <v>1364</v>
      </c>
      <c r="H7497">
        <v>2558</v>
      </c>
    </row>
    <row r="7498" spans="1:8">
      <c r="A7498">
        <v>10852</v>
      </c>
      <c r="B7498" t="s">
        <v>505</v>
      </c>
      <c r="C7498">
        <v>87</v>
      </c>
      <c r="D7498" t="s">
        <v>777</v>
      </c>
      <c r="E7498">
        <v>816</v>
      </c>
      <c r="F7498" s="48" t="str">
        <f t="shared" si="117"/>
        <v>Tỉnh Phú ThọHuyện Hạ HoàXã Động Lâm</v>
      </c>
      <c r="G7498" t="s">
        <v>3587</v>
      </c>
      <c r="H7498">
        <v>2559</v>
      </c>
    </row>
    <row r="7499" spans="1:8">
      <c r="A7499">
        <v>10853</v>
      </c>
      <c r="B7499" t="s">
        <v>505</v>
      </c>
      <c r="C7499">
        <v>87</v>
      </c>
      <c r="D7499" t="s">
        <v>777</v>
      </c>
      <c r="E7499">
        <v>816</v>
      </c>
      <c r="F7499" s="48" t="str">
        <f t="shared" si="117"/>
        <v>Tỉnh Phú ThọHuyện Hạ HoàXã Quân Khê</v>
      </c>
      <c r="G7499" t="s">
        <v>3588</v>
      </c>
      <c r="H7499">
        <v>2560</v>
      </c>
    </row>
    <row r="7500" spans="1:8">
      <c r="A7500">
        <v>10854</v>
      </c>
      <c r="B7500" t="s">
        <v>505</v>
      </c>
      <c r="C7500">
        <v>87</v>
      </c>
      <c r="D7500" t="s">
        <v>777</v>
      </c>
      <c r="E7500">
        <v>816</v>
      </c>
      <c r="F7500" s="48" t="str">
        <f t="shared" si="117"/>
        <v>Tỉnh Phú ThọHuyện Hạ HoàXã Lang Sơn</v>
      </c>
      <c r="G7500" t="s">
        <v>3589</v>
      </c>
      <c r="H7500">
        <v>2561</v>
      </c>
    </row>
    <row r="7501" spans="1:8">
      <c r="A7501">
        <v>10855</v>
      </c>
      <c r="B7501" t="s">
        <v>505</v>
      </c>
      <c r="C7501">
        <v>87</v>
      </c>
      <c r="D7501" t="s">
        <v>777</v>
      </c>
      <c r="E7501">
        <v>816</v>
      </c>
      <c r="F7501" s="48" t="str">
        <f t="shared" si="117"/>
        <v>Tỉnh Phú ThọHuyện Hạ HoàXã Gia Điền</v>
      </c>
      <c r="G7501" t="s">
        <v>3590</v>
      </c>
      <c r="H7501">
        <v>2562</v>
      </c>
    </row>
    <row r="7502" spans="1:8">
      <c r="A7502">
        <v>10856</v>
      </c>
      <c r="B7502" t="s">
        <v>505</v>
      </c>
      <c r="C7502">
        <v>87</v>
      </c>
      <c r="D7502" t="s">
        <v>777</v>
      </c>
      <c r="E7502">
        <v>816</v>
      </c>
      <c r="F7502" s="48" t="str">
        <f t="shared" si="117"/>
        <v>Tỉnh Phú ThọHuyện Hạ HoàXã Hương Xạ</v>
      </c>
      <c r="G7502" t="s">
        <v>3591</v>
      </c>
      <c r="H7502">
        <v>2563</v>
      </c>
    </row>
    <row r="7503" spans="1:8">
      <c r="A7503">
        <v>10857</v>
      </c>
      <c r="B7503" t="s">
        <v>505</v>
      </c>
      <c r="C7503">
        <v>87</v>
      </c>
      <c r="D7503" t="s">
        <v>777</v>
      </c>
      <c r="E7503">
        <v>816</v>
      </c>
      <c r="F7503" s="48" t="str">
        <f t="shared" si="117"/>
        <v>Tỉnh Phú ThọHuyện Hạ HoàXã Mai Tùng</v>
      </c>
      <c r="G7503" t="s">
        <v>3592</v>
      </c>
      <c r="H7503">
        <v>2564</v>
      </c>
    </row>
    <row r="7504" spans="1:8">
      <c r="A7504">
        <v>10858</v>
      </c>
      <c r="B7504" t="s">
        <v>505</v>
      </c>
      <c r="C7504">
        <v>87</v>
      </c>
      <c r="D7504" t="s">
        <v>777</v>
      </c>
      <c r="E7504">
        <v>816</v>
      </c>
      <c r="F7504" s="48" t="str">
        <f t="shared" si="117"/>
        <v>Tỉnh Phú ThọHuyện Hạ HoàXã Cáo Điền</v>
      </c>
      <c r="G7504" t="s">
        <v>3593</v>
      </c>
      <c r="H7504">
        <v>2565</v>
      </c>
    </row>
    <row r="7505" spans="1:8">
      <c r="A7505">
        <v>10859</v>
      </c>
      <c r="B7505" t="s">
        <v>505</v>
      </c>
      <c r="C7505">
        <v>87</v>
      </c>
      <c r="D7505" t="s">
        <v>777</v>
      </c>
      <c r="E7505">
        <v>816</v>
      </c>
      <c r="F7505" s="48" t="str">
        <f t="shared" si="117"/>
        <v>Tỉnh Phú ThọHuyện Hạ HoàXã Yên Kỳ</v>
      </c>
      <c r="G7505" t="s">
        <v>3594</v>
      </c>
      <c r="H7505">
        <v>2566</v>
      </c>
    </row>
    <row r="7506" spans="1:8">
      <c r="A7506">
        <v>10860</v>
      </c>
      <c r="B7506" t="s">
        <v>505</v>
      </c>
      <c r="C7506">
        <v>87</v>
      </c>
      <c r="D7506" t="s">
        <v>777</v>
      </c>
      <c r="E7506">
        <v>816</v>
      </c>
      <c r="F7506" s="48" t="str">
        <f t="shared" si="117"/>
        <v>Tỉnh Phú ThọHuyện Hạ HoàXã Yên Luật</v>
      </c>
      <c r="G7506" t="s">
        <v>3595</v>
      </c>
      <c r="H7506">
        <v>2567</v>
      </c>
    </row>
    <row r="7507" spans="1:8">
      <c r="A7507">
        <v>10861</v>
      </c>
      <c r="B7507" t="s">
        <v>505</v>
      </c>
      <c r="C7507">
        <v>87</v>
      </c>
      <c r="D7507" t="s">
        <v>777</v>
      </c>
      <c r="E7507">
        <v>816</v>
      </c>
      <c r="F7507" s="48" t="str">
        <f t="shared" si="117"/>
        <v>Tỉnh Phú ThọHuyện Hạ HoàXã Vĩnh Chân</v>
      </c>
      <c r="G7507" t="s">
        <v>3596</v>
      </c>
      <c r="H7507">
        <v>2568</v>
      </c>
    </row>
    <row r="7508" spans="1:8">
      <c r="A7508">
        <v>10862</v>
      </c>
      <c r="B7508" t="s">
        <v>505</v>
      </c>
      <c r="C7508">
        <v>87</v>
      </c>
      <c r="D7508" t="s">
        <v>777</v>
      </c>
      <c r="E7508">
        <v>816</v>
      </c>
      <c r="F7508" s="48" t="str">
        <f t="shared" si="117"/>
        <v>Tỉnh Phú ThọHuyện Hạ HoàXã Vụ Cầu</v>
      </c>
      <c r="G7508" t="s">
        <v>3597</v>
      </c>
      <c r="H7508">
        <v>2569</v>
      </c>
    </row>
    <row r="7509" spans="1:8">
      <c r="A7509">
        <v>10863</v>
      </c>
      <c r="B7509" t="s">
        <v>505</v>
      </c>
      <c r="C7509">
        <v>87</v>
      </c>
      <c r="D7509" t="s">
        <v>777</v>
      </c>
      <c r="E7509">
        <v>816</v>
      </c>
      <c r="F7509" s="48" t="str">
        <f t="shared" si="117"/>
        <v>Tỉnh Phú ThọHuyện Hạ HoàXã Đan Thượng</v>
      </c>
      <c r="G7509" t="s">
        <v>3598</v>
      </c>
      <c r="H7509">
        <v>2570</v>
      </c>
    </row>
    <row r="7510" spans="1:8">
      <c r="A7510">
        <v>10864</v>
      </c>
      <c r="B7510" t="s">
        <v>505</v>
      </c>
      <c r="C7510">
        <v>87</v>
      </c>
      <c r="D7510" t="s">
        <v>777</v>
      </c>
      <c r="E7510">
        <v>816</v>
      </c>
      <c r="F7510" s="48" t="str">
        <f t="shared" si="117"/>
        <v>Tỉnh Phú ThọHuyện Hạ HoàXã Minh Hạc</v>
      </c>
      <c r="G7510" t="s">
        <v>3599</v>
      </c>
      <c r="H7510">
        <v>2571</v>
      </c>
    </row>
    <row r="7511" spans="1:8">
      <c r="A7511">
        <v>10865</v>
      </c>
      <c r="B7511" t="s">
        <v>505</v>
      </c>
      <c r="C7511">
        <v>87</v>
      </c>
      <c r="D7511" t="s">
        <v>777</v>
      </c>
      <c r="E7511">
        <v>816</v>
      </c>
      <c r="F7511" s="48" t="str">
        <f t="shared" si="117"/>
        <v>Tỉnh Phú ThọHuyện Hạ HoàXã Vô Tranh</v>
      </c>
      <c r="G7511" t="s">
        <v>3600</v>
      </c>
      <c r="H7511">
        <v>2572</v>
      </c>
    </row>
    <row r="7512" spans="1:8">
      <c r="A7512">
        <v>10866</v>
      </c>
      <c r="B7512" t="s">
        <v>505</v>
      </c>
      <c r="C7512">
        <v>87</v>
      </c>
      <c r="D7512" t="s">
        <v>777</v>
      </c>
      <c r="E7512">
        <v>816</v>
      </c>
      <c r="F7512" s="48" t="str">
        <f t="shared" si="117"/>
        <v>Tỉnh Phú ThọHuyện Hạ HoàXã Lâm Lợi</v>
      </c>
      <c r="G7512" t="s">
        <v>3601</v>
      </c>
      <c r="H7512">
        <v>2573</v>
      </c>
    </row>
    <row r="7513" spans="1:8">
      <c r="A7513">
        <v>10867</v>
      </c>
      <c r="B7513" t="s">
        <v>505</v>
      </c>
      <c r="C7513">
        <v>87</v>
      </c>
      <c r="D7513" t="s">
        <v>777</v>
      </c>
      <c r="E7513">
        <v>816</v>
      </c>
      <c r="F7513" s="48" t="str">
        <f t="shared" si="117"/>
        <v>Tỉnh Phú ThọHuyện Hạ HoàXã Y Sơn</v>
      </c>
      <c r="G7513" t="s">
        <v>3602</v>
      </c>
      <c r="H7513">
        <v>2574</v>
      </c>
    </row>
    <row r="7514" spans="1:8">
      <c r="A7514">
        <v>10868</v>
      </c>
      <c r="B7514" t="s">
        <v>505</v>
      </c>
      <c r="C7514">
        <v>87</v>
      </c>
      <c r="D7514" t="s">
        <v>777</v>
      </c>
      <c r="E7514">
        <v>816</v>
      </c>
      <c r="F7514" s="48" t="str">
        <f t="shared" si="117"/>
        <v>Tỉnh Phú ThọHuyện Hạ HoàXã Chuế Lưu</v>
      </c>
      <c r="G7514" t="s">
        <v>3603</v>
      </c>
      <c r="H7514">
        <v>2575</v>
      </c>
    </row>
    <row r="7515" spans="1:8">
      <c r="A7515">
        <v>10869</v>
      </c>
      <c r="B7515" t="s">
        <v>505</v>
      </c>
      <c r="C7515">
        <v>87</v>
      </c>
      <c r="D7515" t="s">
        <v>777</v>
      </c>
      <c r="E7515">
        <v>816</v>
      </c>
      <c r="F7515" s="48" t="str">
        <f t="shared" si="117"/>
        <v>Tỉnh Phú ThọHuyện Hạ HoàXã Văn Lang</v>
      </c>
      <c r="G7515" t="s">
        <v>3604</v>
      </c>
      <c r="H7515">
        <v>2576</v>
      </c>
    </row>
    <row r="7516" spans="1:8">
      <c r="A7516">
        <v>10870</v>
      </c>
      <c r="B7516" t="s">
        <v>505</v>
      </c>
      <c r="C7516">
        <v>87</v>
      </c>
      <c r="D7516" t="s">
        <v>777</v>
      </c>
      <c r="E7516">
        <v>816</v>
      </c>
      <c r="F7516" s="48" t="str">
        <f t="shared" si="117"/>
        <v>Tỉnh Phú ThọHuyện Hạ HoàXã Hậu Bổng</v>
      </c>
      <c r="G7516" t="s">
        <v>3605</v>
      </c>
      <c r="H7516">
        <v>2577</v>
      </c>
    </row>
    <row r="7517" spans="1:8">
      <c r="A7517">
        <v>10871</v>
      </c>
      <c r="B7517" t="s">
        <v>505</v>
      </c>
      <c r="C7517">
        <v>87</v>
      </c>
      <c r="D7517" t="s">
        <v>777</v>
      </c>
      <c r="E7517">
        <v>816</v>
      </c>
      <c r="F7517" s="48" t="str">
        <f t="shared" si="117"/>
        <v>Tỉnh Phú ThọHuyện Hạ HoàXã Phụ Khánh</v>
      </c>
      <c r="G7517" t="s">
        <v>3606</v>
      </c>
      <c r="H7517">
        <v>2578</v>
      </c>
    </row>
    <row r="7518" spans="1:8">
      <c r="A7518">
        <v>10872</v>
      </c>
      <c r="B7518" t="s">
        <v>505</v>
      </c>
      <c r="C7518">
        <v>87</v>
      </c>
      <c r="D7518" t="s">
        <v>777</v>
      </c>
      <c r="E7518">
        <v>816</v>
      </c>
      <c r="F7518" s="48" t="str">
        <f t="shared" si="117"/>
        <v>Tỉnh Phú ThọHuyện Hạ HoàXã Phương Viên</v>
      </c>
      <c r="G7518" t="s">
        <v>3607</v>
      </c>
      <c r="H7518">
        <v>2579</v>
      </c>
    </row>
    <row r="7519" spans="1:8">
      <c r="A7519">
        <v>10873</v>
      </c>
      <c r="B7519" t="s">
        <v>505</v>
      </c>
      <c r="C7519">
        <v>87</v>
      </c>
      <c r="D7519" t="s">
        <v>777</v>
      </c>
      <c r="E7519">
        <v>816</v>
      </c>
      <c r="F7519" s="48" t="str">
        <f t="shared" si="117"/>
        <v>Tỉnh Phú ThọHuyện Hạ HoàXã Lệnh Khanh</v>
      </c>
      <c r="G7519" t="s">
        <v>3608</v>
      </c>
      <c r="H7519">
        <v>2580</v>
      </c>
    </row>
    <row r="7520" spans="1:8">
      <c r="A7520">
        <v>10874</v>
      </c>
      <c r="B7520" t="s">
        <v>505</v>
      </c>
      <c r="C7520">
        <v>87</v>
      </c>
      <c r="D7520" t="s">
        <v>777</v>
      </c>
      <c r="E7520">
        <v>816</v>
      </c>
      <c r="F7520" s="48" t="str">
        <f t="shared" si="117"/>
        <v>Tỉnh Phú ThọHuyện Hạ HoàThị trấn Hạ Hoà</v>
      </c>
      <c r="G7520" t="s">
        <v>3609</v>
      </c>
      <c r="H7520">
        <v>2581</v>
      </c>
    </row>
    <row r="7521" spans="1:8">
      <c r="A7521">
        <v>10875</v>
      </c>
      <c r="B7521" t="s">
        <v>505</v>
      </c>
      <c r="C7521">
        <v>87</v>
      </c>
      <c r="D7521" t="s">
        <v>777</v>
      </c>
      <c r="E7521">
        <v>816</v>
      </c>
      <c r="F7521" s="48" t="str">
        <f t="shared" si="117"/>
        <v>Tỉnh Phú ThọHuyện Hạ HoàXã Minh Côi</v>
      </c>
      <c r="G7521" t="s">
        <v>3610</v>
      </c>
      <c r="H7521">
        <v>2582</v>
      </c>
    </row>
    <row r="7522" spans="1:8">
      <c r="A7522">
        <v>10876</v>
      </c>
      <c r="B7522" t="s">
        <v>505</v>
      </c>
      <c r="C7522">
        <v>87</v>
      </c>
      <c r="D7522" t="s">
        <v>777</v>
      </c>
      <c r="E7522">
        <v>816</v>
      </c>
      <c r="F7522" s="48" t="str">
        <f t="shared" si="117"/>
        <v>Tỉnh Phú ThọHuyện Hạ HoàXã ấm Hạ</v>
      </c>
      <c r="G7522" t="s">
        <v>3611</v>
      </c>
      <c r="H7522">
        <v>2583</v>
      </c>
    </row>
    <row r="7523" spans="1:8">
      <c r="A7523">
        <v>10877</v>
      </c>
      <c r="B7523" t="s">
        <v>505</v>
      </c>
      <c r="C7523">
        <v>87</v>
      </c>
      <c r="D7523" t="s">
        <v>777</v>
      </c>
      <c r="E7523">
        <v>816</v>
      </c>
      <c r="F7523" s="48" t="str">
        <f t="shared" si="117"/>
        <v>Tỉnh Phú ThọHuyện Hạ HoàXã Xuân áng</v>
      </c>
      <c r="G7523" t="s">
        <v>3612</v>
      </c>
      <c r="H7523">
        <v>2584</v>
      </c>
    </row>
    <row r="7524" spans="1:8">
      <c r="A7524">
        <v>10878</v>
      </c>
      <c r="B7524" t="s">
        <v>505</v>
      </c>
      <c r="C7524">
        <v>87</v>
      </c>
      <c r="D7524" t="s">
        <v>777</v>
      </c>
      <c r="E7524">
        <v>816</v>
      </c>
      <c r="F7524" s="48" t="str">
        <f t="shared" si="117"/>
        <v>Tỉnh Phú ThọHuyện Hạ HoàXã Chính Công</v>
      </c>
      <c r="G7524" t="s">
        <v>3613</v>
      </c>
      <c r="H7524">
        <v>2585</v>
      </c>
    </row>
    <row r="7525" spans="1:8">
      <c r="A7525">
        <v>10879</v>
      </c>
      <c r="B7525" t="s">
        <v>505</v>
      </c>
      <c r="C7525">
        <v>87</v>
      </c>
      <c r="D7525" t="s">
        <v>778</v>
      </c>
      <c r="E7525">
        <v>817</v>
      </c>
      <c r="F7525" s="48" t="str">
        <f t="shared" si="117"/>
        <v>Tỉnh Phú ThọHuyện Thanh BaXã Đông Lĩnh</v>
      </c>
      <c r="G7525" t="s">
        <v>3614</v>
      </c>
      <c r="H7525">
        <v>2586</v>
      </c>
    </row>
    <row r="7526" spans="1:8">
      <c r="A7526">
        <v>10880</v>
      </c>
      <c r="B7526" t="s">
        <v>505</v>
      </c>
      <c r="C7526">
        <v>87</v>
      </c>
      <c r="D7526" t="s">
        <v>778</v>
      </c>
      <c r="E7526">
        <v>817</v>
      </c>
      <c r="F7526" s="48" t="str">
        <f t="shared" si="117"/>
        <v>Tỉnh Phú ThọHuyện Thanh BaXã Đại An</v>
      </c>
      <c r="G7526" t="s">
        <v>3084</v>
      </c>
      <c r="H7526">
        <v>2587</v>
      </c>
    </row>
    <row r="7527" spans="1:8">
      <c r="A7527">
        <v>10881</v>
      </c>
      <c r="B7527" t="s">
        <v>505</v>
      </c>
      <c r="C7527">
        <v>87</v>
      </c>
      <c r="D7527" t="s">
        <v>778</v>
      </c>
      <c r="E7527">
        <v>817</v>
      </c>
      <c r="F7527" s="48" t="str">
        <f t="shared" si="117"/>
        <v>Tỉnh Phú ThọHuyện Thanh BaXã Hoàng Cương</v>
      </c>
      <c r="G7527" t="s">
        <v>3615</v>
      </c>
      <c r="H7527">
        <v>2588</v>
      </c>
    </row>
    <row r="7528" spans="1:8">
      <c r="A7528">
        <v>10882</v>
      </c>
      <c r="B7528" t="s">
        <v>505</v>
      </c>
      <c r="C7528">
        <v>87</v>
      </c>
      <c r="D7528" t="s">
        <v>778</v>
      </c>
      <c r="E7528">
        <v>817</v>
      </c>
      <c r="F7528" s="48" t="str">
        <f t="shared" si="117"/>
        <v>Tỉnh Phú ThọHuyện Thanh BaXã Hanh Cù</v>
      </c>
      <c r="G7528" t="s">
        <v>3616</v>
      </c>
      <c r="H7528">
        <v>2589</v>
      </c>
    </row>
    <row r="7529" spans="1:8">
      <c r="A7529">
        <v>10883</v>
      </c>
      <c r="B7529" t="s">
        <v>505</v>
      </c>
      <c r="C7529">
        <v>87</v>
      </c>
      <c r="D7529" t="s">
        <v>778</v>
      </c>
      <c r="E7529">
        <v>817</v>
      </c>
      <c r="F7529" s="48" t="str">
        <f t="shared" si="117"/>
        <v>Tỉnh Phú ThọHuyện Thanh BaXã Thanh Xá</v>
      </c>
      <c r="G7529" t="s">
        <v>3617</v>
      </c>
      <c r="H7529">
        <v>2590</v>
      </c>
    </row>
    <row r="7530" spans="1:8">
      <c r="A7530">
        <v>10884</v>
      </c>
      <c r="B7530" t="s">
        <v>505</v>
      </c>
      <c r="C7530">
        <v>87</v>
      </c>
      <c r="D7530" t="s">
        <v>778</v>
      </c>
      <c r="E7530">
        <v>817</v>
      </c>
      <c r="F7530" s="48" t="str">
        <f t="shared" si="117"/>
        <v>Tỉnh Phú ThọHuyện Thanh BaXã Đồng Xuân</v>
      </c>
      <c r="G7530" t="s">
        <v>3618</v>
      </c>
      <c r="H7530">
        <v>2591</v>
      </c>
    </row>
    <row r="7531" spans="1:8">
      <c r="A7531">
        <v>10885</v>
      </c>
      <c r="B7531" t="s">
        <v>505</v>
      </c>
      <c r="C7531">
        <v>87</v>
      </c>
      <c r="D7531" t="s">
        <v>778</v>
      </c>
      <c r="E7531">
        <v>817</v>
      </c>
      <c r="F7531" s="48" t="str">
        <f t="shared" si="117"/>
        <v>Tỉnh Phú ThọHuyện Thanh BaXã Yên Nội</v>
      </c>
      <c r="G7531" t="s">
        <v>3619</v>
      </c>
      <c r="H7531">
        <v>2592</v>
      </c>
    </row>
    <row r="7532" spans="1:8">
      <c r="A7532">
        <v>10886</v>
      </c>
      <c r="B7532" t="s">
        <v>505</v>
      </c>
      <c r="C7532">
        <v>87</v>
      </c>
      <c r="D7532" t="s">
        <v>778</v>
      </c>
      <c r="E7532">
        <v>817</v>
      </c>
      <c r="F7532" s="48" t="str">
        <f t="shared" si="117"/>
        <v>Tỉnh Phú ThọHuyện Thanh BaXã Yển Khê</v>
      </c>
      <c r="G7532" t="s">
        <v>3620</v>
      </c>
      <c r="H7532">
        <v>2593</v>
      </c>
    </row>
    <row r="7533" spans="1:8">
      <c r="A7533">
        <v>10887</v>
      </c>
      <c r="B7533" t="s">
        <v>505</v>
      </c>
      <c r="C7533">
        <v>87</v>
      </c>
      <c r="D7533" t="s">
        <v>778</v>
      </c>
      <c r="E7533">
        <v>817</v>
      </c>
      <c r="F7533" s="48" t="str">
        <f t="shared" si="117"/>
        <v>Tỉnh Phú ThọHuyện Thanh BaXã Ninh Dân</v>
      </c>
      <c r="G7533" t="s">
        <v>3621</v>
      </c>
      <c r="H7533">
        <v>2594</v>
      </c>
    </row>
    <row r="7534" spans="1:8">
      <c r="A7534">
        <v>10888</v>
      </c>
      <c r="B7534" t="s">
        <v>505</v>
      </c>
      <c r="C7534">
        <v>87</v>
      </c>
      <c r="D7534" t="s">
        <v>778</v>
      </c>
      <c r="E7534">
        <v>817</v>
      </c>
      <c r="F7534" s="48" t="str">
        <f t="shared" si="117"/>
        <v>Tỉnh Phú ThọHuyện Thanh BaXã Vũ Yển</v>
      </c>
      <c r="G7534" t="s">
        <v>3622</v>
      </c>
      <c r="H7534">
        <v>2595</v>
      </c>
    </row>
    <row r="7535" spans="1:8">
      <c r="A7535">
        <v>10889</v>
      </c>
      <c r="B7535" t="s">
        <v>505</v>
      </c>
      <c r="C7535">
        <v>87</v>
      </c>
      <c r="D7535" t="s">
        <v>778</v>
      </c>
      <c r="E7535">
        <v>817</v>
      </c>
      <c r="F7535" s="48" t="str">
        <f t="shared" si="117"/>
        <v>Tỉnh Phú ThọHuyện Thanh BaXã Khải Xuân</v>
      </c>
      <c r="G7535" t="s">
        <v>3623</v>
      </c>
      <c r="H7535">
        <v>2596</v>
      </c>
    </row>
    <row r="7536" spans="1:8">
      <c r="A7536">
        <v>10890</v>
      </c>
      <c r="B7536" t="s">
        <v>505</v>
      </c>
      <c r="C7536">
        <v>87</v>
      </c>
      <c r="D7536" t="s">
        <v>778</v>
      </c>
      <c r="E7536">
        <v>817</v>
      </c>
      <c r="F7536" s="48" t="str">
        <f t="shared" si="117"/>
        <v>Tỉnh Phú ThọHuyện Thanh BaXã Thái Ninh</v>
      </c>
      <c r="G7536" t="s">
        <v>3624</v>
      </c>
      <c r="H7536">
        <v>2597</v>
      </c>
    </row>
    <row r="7537" spans="1:8">
      <c r="A7537">
        <v>10891</v>
      </c>
      <c r="B7537" t="s">
        <v>505</v>
      </c>
      <c r="C7537">
        <v>87</v>
      </c>
      <c r="D7537" t="s">
        <v>778</v>
      </c>
      <c r="E7537">
        <v>817</v>
      </c>
      <c r="F7537" s="48" t="str">
        <f t="shared" si="117"/>
        <v>Tỉnh Phú ThọHuyện Thanh BaXã Mạn Lạn</v>
      </c>
      <c r="G7537" t="s">
        <v>3625</v>
      </c>
      <c r="H7537">
        <v>2598</v>
      </c>
    </row>
    <row r="7538" spans="1:8">
      <c r="A7538">
        <v>10892</v>
      </c>
      <c r="B7538" t="s">
        <v>505</v>
      </c>
      <c r="C7538">
        <v>87</v>
      </c>
      <c r="D7538" t="s">
        <v>778</v>
      </c>
      <c r="E7538">
        <v>817</v>
      </c>
      <c r="F7538" s="48" t="str">
        <f t="shared" si="117"/>
        <v>Tỉnh Phú ThọHuyện Thanh BaXã Đỗ Xuyên</v>
      </c>
      <c r="G7538" t="s">
        <v>3626</v>
      </c>
      <c r="H7538">
        <v>2599</v>
      </c>
    </row>
    <row r="7539" spans="1:8">
      <c r="A7539">
        <v>10893</v>
      </c>
      <c r="B7539" t="s">
        <v>505</v>
      </c>
      <c r="C7539">
        <v>87</v>
      </c>
      <c r="D7539" t="s">
        <v>778</v>
      </c>
      <c r="E7539">
        <v>817</v>
      </c>
      <c r="F7539" s="48" t="str">
        <f t="shared" si="117"/>
        <v>Tỉnh Phú ThọHuyện Thanh BaXã Năng Yên</v>
      </c>
      <c r="G7539" t="s">
        <v>3627</v>
      </c>
      <c r="H7539">
        <v>2600</v>
      </c>
    </row>
    <row r="7540" spans="1:8">
      <c r="A7540">
        <v>10894</v>
      </c>
      <c r="B7540" t="s">
        <v>505</v>
      </c>
      <c r="C7540">
        <v>87</v>
      </c>
      <c r="D7540" t="s">
        <v>778</v>
      </c>
      <c r="E7540">
        <v>817</v>
      </c>
      <c r="F7540" s="48" t="str">
        <f t="shared" si="117"/>
        <v>Tỉnh Phú ThọHuyện Thanh BaXã Đỗ Sơn</v>
      </c>
      <c r="G7540" t="s">
        <v>3628</v>
      </c>
      <c r="H7540">
        <v>2601</v>
      </c>
    </row>
    <row r="7541" spans="1:8">
      <c r="A7541">
        <v>10895</v>
      </c>
      <c r="B7541" t="s">
        <v>505</v>
      </c>
      <c r="C7541">
        <v>87</v>
      </c>
      <c r="D7541" t="s">
        <v>778</v>
      </c>
      <c r="E7541">
        <v>817</v>
      </c>
      <c r="F7541" s="48" t="str">
        <f t="shared" si="117"/>
        <v>Tỉnh Phú ThọHuyện Thanh BaThị trấn Thanh Ba</v>
      </c>
      <c r="G7541" t="s">
        <v>3629</v>
      </c>
      <c r="H7541">
        <v>2602</v>
      </c>
    </row>
    <row r="7542" spans="1:8">
      <c r="A7542">
        <v>10896</v>
      </c>
      <c r="B7542" t="s">
        <v>505</v>
      </c>
      <c r="C7542">
        <v>87</v>
      </c>
      <c r="D7542" t="s">
        <v>778</v>
      </c>
      <c r="E7542">
        <v>817</v>
      </c>
      <c r="F7542" s="48" t="str">
        <f t="shared" si="117"/>
        <v>Tỉnh Phú ThọHuyện Thanh BaXã Chí Tiên</v>
      </c>
      <c r="G7542" t="s">
        <v>3630</v>
      </c>
      <c r="H7542">
        <v>2603</v>
      </c>
    </row>
    <row r="7543" spans="1:8">
      <c r="A7543">
        <v>10897</v>
      </c>
      <c r="B7543" t="s">
        <v>505</v>
      </c>
      <c r="C7543">
        <v>87</v>
      </c>
      <c r="D7543" t="s">
        <v>778</v>
      </c>
      <c r="E7543">
        <v>817</v>
      </c>
      <c r="F7543" s="48" t="str">
        <f t="shared" si="117"/>
        <v>Tỉnh Phú ThọHuyện Thanh BaXã Vân Lĩnh</v>
      </c>
      <c r="G7543" t="s">
        <v>3631</v>
      </c>
      <c r="H7543">
        <v>2604</v>
      </c>
    </row>
    <row r="7544" spans="1:8">
      <c r="A7544">
        <v>10898</v>
      </c>
      <c r="B7544" t="s">
        <v>505</v>
      </c>
      <c r="C7544">
        <v>87</v>
      </c>
      <c r="D7544" t="s">
        <v>778</v>
      </c>
      <c r="E7544">
        <v>817</v>
      </c>
      <c r="F7544" s="48" t="str">
        <f t="shared" si="117"/>
        <v>Tỉnh Phú ThọHuyện Thanh BaXã Phương Lĩnh</v>
      </c>
      <c r="G7544" t="s">
        <v>3632</v>
      </c>
      <c r="H7544">
        <v>2605</v>
      </c>
    </row>
    <row r="7545" spans="1:8">
      <c r="A7545">
        <v>10899</v>
      </c>
      <c r="B7545" t="s">
        <v>505</v>
      </c>
      <c r="C7545">
        <v>87</v>
      </c>
      <c r="D7545" t="s">
        <v>778</v>
      </c>
      <c r="E7545">
        <v>817</v>
      </c>
      <c r="F7545" s="48" t="str">
        <f t="shared" si="117"/>
        <v>Tỉnh Phú ThọHuyện Thanh BaXã Thanh Vân</v>
      </c>
      <c r="G7545" t="s">
        <v>2924</v>
      </c>
      <c r="H7545">
        <v>2606</v>
      </c>
    </row>
    <row r="7546" spans="1:8">
      <c r="A7546">
        <v>10900</v>
      </c>
      <c r="B7546" t="s">
        <v>505</v>
      </c>
      <c r="C7546">
        <v>87</v>
      </c>
      <c r="D7546" t="s">
        <v>778</v>
      </c>
      <c r="E7546">
        <v>817</v>
      </c>
      <c r="F7546" s="48" t="str">
        <f t="shared" si="117"/>
        <v>Tỉnh Phú ThọHuyện Thanh BaXã Quảng Nạp</v>
      </c>
      <c r="G7546" t="s">
        <v>3633</v>
      </c>
      <c r="H7546">
        <v>2607</v>
      </c>
    </row>
    <row r="7547" spans="1:8">
      <c r="A7547">
        <v>10901</v>
      </c>
      <c r="B7547" t="s">
        <v>505</v>
      </c>
      <c r="C7547">
        <v>87</v>
      </c>
      <c r="D7547" t="s">
        <v>778</v>
      </c>
      <c r="E7547">
        <v>817</v>
      </c>
      <c r="F7547" s="48" t="str">
        <f t="shared" si="117"/>
        <v>Tỉnh Phú ThọHuyện Thanh BaXã Võ Lao</v>
      </c>
      <c r="G7547" t="s">
        <v>1503</v>
      </c>
      <c r="H7547">
        <v>2608</v>
      </c>
    </row>
    <row r="7548" spans="1:8">
      <c r="A7548">
        <v>10902</v>
      </c>
      <c r="B7548" t="s">
        <v>505</v>
      </c>
      <c r="C7548">
        <v>87</v>
      </c>
      <c r="D7548" t="s">
        <v>778</v>
      </c>
      <c r="E7548">
        <v>817</v>
      </c>
      <c r="F7548" s="48" t="str">
        <f t="shared" si="117"/>
        <v>Tỉnh Phú ThọHuyện Thanh BaXã Đông Thành</v>
      </c>
      <c r="G7548" t="s">
        <v>3634</v>
      </c>
      <c r="H7548">
        <v>2609</v>
      </c>
    </row>
    <row r="7549" spans="1:8">
      <c r="A7549">
        <v>11036</v>
      </c>
      <c r="B7549" t="s">
        <v>505</v>
      </c>
      <c r="C7549">
        <v>87</v>
      </c>
      <c r="D7549" t="s">
        <v>778</v>
      </c>
      <c r="E7549">
        <v>817</v>
      </c>
      <c r="F7549" s="48" t="str">
        <f t="shared" si="117"/>
        <v>Tỉnh Phú ThọHuyện Thanh BaXã Sơn Cương</v>
      </c>
      <c r="G7549" t="s">
        <v>3635</v>
      </c>
      <c r="H7549">
        <v>2610</v>
      </c>
    </row>
    <row r="7550" spans="1:8">
      <c r="A7550">
        <v>11037</v>
      </c>
      <c r="B7550" t="s">
        <v>505</v>
      </c>
      <c r="C7550">
        <v>87</v>
      </c>
      <c r="D7550" t="s">
        <v>778</v>
      </c>
      <c r="E7550">
        <v>817</v>
      </c>
      <c r="F7550" s="48" t="str">
        <f t="shared" si="117"/>
        <v>Tỉnh Phú ThọHuyện Thanh BaXã Thanh Hà</v>
      </c>
      <c r="G7550" t="s">
        <v>3636</v>
      </c>
      <c r="H7550">
        <v>2611</v>
      </c>
    </row>
    <row r="7551" spans="1:8">
      <c r="A7551">
        <v>11038</v>
      </c>
      <c r="B7551" t="s">
        <v>505</v>
      </c>
      <c r="C7551">
        <v>87</v>
      </c>
      <c r="D7551" t="s">
        <v>778</v>
      </c>
      <c r="E7551">
        <v>817</v>
      </c>
      <c r="F7551" s="48" t="str">
        <f t="shared" si="117"/>
        <v>Tỉnh Phú ThọHuyện Thanh BaXã Lương Lỗ</v>
      </c>
      <c r="G7551" t="s">
        <v>3637</v>
      </c>
      <c r="H7551">
        <v>2612</v>
      </c>
    </row>
    <row r="7552" spans="1:8">
      <c r="A7552">
        <v>11039</v>
      </c>
      <c r="B7552" t="s">
        <v>505</v>
      </c>
      <c r="C7552">
        <v>87</v>
      </c>
      <c r="D7552" t="s">
        <v>779</v>
      </c>
      <c r="E7552">
        <v>818</v>
      </c>
      <c r="F7552" s="48" t="str">
        <f t="shared" si="117"/>
        <v>Tỉnh Phú ThọHuyện Phù NinhXã Phú Mỹ</v>
      </c>
      <c r="G7552" t="s">
        <v>3099</v>
      </c>
      <c r="H7552">
        <v>2613</v>
      </c>
    </row>
    <row r="7553" spans="1:8">
      <c r="A7553">
        <v>11040</v>
      </c>
      <c r="B7553" t="s">
        <v>505</v>
      </c>
      <c r="C7553">
        <v>87</v>
      </c>
      <c r="D7553" t="s">
        <v>779</v>
      </c>
      <c r="E7553">
        <v>818</v>
      </c>
      <c r="F7553" s="48" t="str">
        <f t="shared" si="117"/>
        <v>Tỉnh Phú ThọHuyện Phù NinhXã Liên Hoa</v>
      </c>
      <c r="G7553" t="s">
        <v>3638</v>
      </c>
      <c r="H7553">
        <v>2614</v>
      </c>
    </row>
    <row r="7554" spans="1:8">
      <c r="A7554">
        <v>11041</v>
      </c>
      <c r="B7554" t="s">
        <v>505</v>
      </c>
      <c r="C7554">
        <v>87</v>
      </c>
      <c r="D7554" t="s">
        <v>779</v>
      </c>
      <c r="E7554">
        <v>818</v>
      </c>
      <c r="F7554" s="48" t="str">
        <f t="shared" ref="F7554:F7617" si="118">B7554&amp;D7554&amp;G7554</f>
        <v>Tỉnh Phú ThọHuyện Phù NinhXã An Đạo</v>
      </c>
      <c r="G7554" t="s">
        <v>3639</v>
      </c>
      <c r="H7554">
        <v>2615</v>
      </c>
    </row>
    <row r="7555" spans="1:8">
      <c r="A7555">
        <v>11042</v>
      </c>
      <c r="B7555" t="s">
        <v>505</v>
      </c>
      <c r="C7555">
        <v>87</v>
      </c>
      <c r="D7555" t="s">
        <v>779</v>
      </c>
      <c r="E7555">
        <v>818</v>
      </c>
      <c r="F7555" s="48" t="str">
        <f t="shared" si="118"/>
        <v>Tỉnh Phú ThọHuyện Phù NinhXã Phú Nham</v>
      </c>
      <c r="G7555" t="s">
        <v>3640</v>
      </c>
      <c r="H7555">
        <v>2616</v>
      </c>
    </row>
    <row r="7556" spans="1:8">
      <c r="A7556">
        <v>11043</v>
      </c>
      <c r="B7556" t="s">
        <v>505</v>
      </c>
      <c r="C7556">
        <v>87</v>
      </c>
      <c r="D7556" t="s">
        <v>779</v>
      </c>
      <c r="E7556">
        <v>818</v>
      </c>
      <c r="F7556" s="48" t="str">
        <f t="shared" si="118"/>
        <v>Tỉnh Phú ThọHuyện Phù NinhXã Trung Giáp</v>
      </c>
      <c r="G7556" t="s">
        <v>3641</v>
      </c>
      <c r="H7556">
        <v>2617</v>
      </c>
    </row>
    <row r="7557" spans="1:8">
      <c r="A7557">
        <v>11044</v>
      </c>
      <c r="B7557" t="s">
        <v>505</v>
      </c>
      <c r="C7557">
        <v>87</v>
      </c>
      <c r="D7557" t="s">
        <v>779</v>
      </c>
      <c r="E7557">
        <v>818</v>
      </c>
      <c r="F7557" s="48" t="str">
        <f t="shared" si="118"/>
        <v>Tỉnh Phú ThọHuyện Phù NinhXã Trị Quận</v>
      </c>
      <c r="G7557" t="s">
        <v>3642</v>
      </c>
      <c r="H7557">
        <v>2618</v>
      </c>
    </row>
    <row r="7558" spans="1:8">
      <c r="A7558">
        <v>11045</v>
      </c>
      <c r="B7558" t="s">
        <v>505</v>
      </c>
      <c r="C7558">
        <v>87</v>
      </c>
      <c r="D7558" t="s">
        <v>779</v>
      </c>
      <c r="E7558">
        <v>818</v>
      </c>
      <c r="F7558" s="48" t="str">
        <f t="shared" si="118"/>
        <v>Tỉnh Phú ThọHuyện Phù NinhXã Gia Thanh</v>
      </c>
      <c r="G7558" t="s">
        <v>3643</v>
      </c>
      <c r="H7558">
        <v>2619</v>
      </c>
    </row>
    <row r="7559" spans="1:8">
      <c r="A7559">
        <v>11046</v>
      </c>
      <c r="B7559" t="s">
        <v>505</v>
      </c>
      <c r="C7559">
        <v>87</v>
      </c>
      <c r="D7559" t="s">
        <v>779</v>
      </c>
      <c r="E7559">
        <v>818</v>
      </c>
      <c r="F7559" s="48" t="str">
        <f t="shared" si="118"/>
        <v>Tỉnh Phú ThọHuyện Phù NinhXã Tiên Du</v>
      </c>
      <c r="G7559" t="s">
        <v>3644</v>
      </c>
      <c r="H7559">
        <v>2620</v>
      </c>
    </row>
    <row r="7560" spans="1:8">
      <c r="A7560">
        <v>11047</v>
      </c>
      <c r="B7560" t="s">
        <v>505</v>
      </c>
      <c r="C7560">
        <v>87</v>
      </c>
      <c r="D7560" t="s">
        <v>779</v>
      </c>
      <c r="E7560">
        <v>818</v>
      </c>
      <c r="F7560" s="48" t="str">
        <f t="shared" si="118"/>
        <v>Tỉnh Phú ThọHuyện Phù NinhXã Vĩnh Phú</v>
      </c>
      <c r="G7560" t="s">
        <v>3645</v>
      </c>
      <c r="H7560">
        <v>2621</v>
      </c>
    </row>
    <row r="7561" spans="1:8">
      <c r="A7561">
        <v>11048</v>
      </c>
      <c r="B7561" t="s">
        <v>505</v>
      </c>
      <c r="C7561">
        <v>87</v>
      </c>
      <c r="D7561" t="s">
        <v>779</v>
      </c>
      <c r="E7561">
        <v>818</v>
      </c>
      <c r="F7561" s="48" t="str">
        <f t="shared" si="118"/>
        <v>Tỉnh Phú ThọHuyện Phù NinhXã Hạ Giáp</v>
      </c>
      <c r="G7561" t="s">
        <v>3646</v>
      </c>
      <c r="H7561">
        <v>2622</v>
      </c>
    </row>
    <row r="7562" spans="1:8">
      <c r="A7562">
        <v>11049</v>
      </c>
      <c r="B7562" t="s">
        <v>505</v>
      </c>
      <c r="C7562">
        <v>87</v>
      </c>
      <c r="D7562" t="s">
        <v>779</v>
      </c>
      <c r="E7562">
        <v>818</v>
      </c>
      <c r="F7562" s="48" t="str">
        <f t="shared" si="118"/>
        <v>Tỉnh Phú ThọHuyện Phù NinhXã Hùng Lô</v>
      </c>
      <c r="G7562" t="s">
        <v>3647</v>
      </c>
      <c r="H7562">
        <v>2623</v>
      </c>
    </row>
    <row r="7563" spans="1:8">
      <c r="A7563">
        <v>11050</v>
      </c>
      <c r="B7563" t="s">
        <v>505</v>
      </c>
      <c r="C7563">
        <v>87</v>
      </c>
      <c r="D7563" t="s">
        <v>779</v>
      </c>
      <c r="E7563">
        <v>818</v>
      </c>
      <c r="F7563" s="48" t="str">
        <f t="shared" si="118"/>
        <v>Tỉnh Phú ThọHuyện Phù NinhThị trấn Phong Châu</v>
      </c>
      <c r="G7563" t="s">
        <v>3648</v>
      </c>
      <c r="H7563">
        <v>2624</v>
      </c>
    </row>
    <row r="7564" spans="1:8">
      <c r="A7564">
        <v>11051</v>
      </c>
      <c r="B7564" t="s">
        <v>505</v>
      </c>
      <c r="C7564">
        <v>87</v>
      </c>
      <c r="D7564" t="s">
        <v>779</v>
      </c>
      <c r="E7564">
        <v>818</v>
      </c>
      <c r="F7564" s="48" t="str">
        <f t="shared" si="118"/>
        <v>Tỉnh Phú ThọHuyện Phù NinhXã Tử Đà</v>
      </c>
      <c r="G7564" t="s">
        <v>3649</v>
      </c>
      <c r="H7564">
        <v>2625</v>
      </c>
    </row>
    <row r="7565" spans="1:8">
      <c r="A7565">
        <v>11052</v>
      </c>
      <c r="B7565" t="s">
        <v>505</v>
      </c>
      <c r="C7565">
        <v>87</v>
      </c>
      <c r="D7565" t="s">
        <v>779</v>
      </c>
      <c r="E7565">
        <v>818</v>
      </c>
      <c r="F7565" s="48" t="str">
        <f t="shared" si="118"/>
        <v>Tỉnh Phú ThọHuyện Phù NinhXã Lệ Mỹ</v>
      </c>
      <c r="G7565" t="s">
        <v>3650</v>
      </c>
      <c r="H7565">
        <v>2626</v>
      </c>
    </row>
    <row r="7566" spans="1:8">
      <c r="A7566">
        <v>11053</v>
      </c>
      <c r="B7566" t="s">
        <v>505</v>
      </c>
      <c r="C7566">
        <v>87</v>
      </c>
      <c r="D7566" t="s">
        <v>779</v>
      </c>
      <c r="E7566">
        <v>818</v>
      </c>
      <c r="F7566" s="48" t="str">
        <f t="shared" si="118"/>
        <v>Tỉnh Phú ThọHuyện Phù NinhXã Tiên Phú</v>
      </c>
      <c r="G7566" t="s">
        <v>3651</v>
      </c>
      <c r="H7566">
        <v>2627</v>
      </c>
    </row>
    <row r="7567" spans="1:8">
      <c r="A7567">
        <v>11054</v>
      </c>
      <c r="B7567" t="s">
        <v>505</v>
      </c>
      <c r="C7567">
        <v>87</v>
      </c>
      <c r="D7567" t="s">
        <v>779</v>
      </c>
      <c r="E7567">
        <v>818</v>
      </c>
      <c r="F7567" s="48" t="str">
        <f t="shared" si="118"/>
        <v>Tỉnh Phú ThọHuyện Phù NinhXã Trạm Thản</v>
      </c>
      <c r="G7567" t="s">
        <v>3652</v>
      </c>
      <c r="H7567">
        <v>2628</v>
      </c>
    </row>
    <row r="7568" spans="1:8">
      <c r="A7568">
        <v>11055</v>
      </c>
      <c r="B7568" t="s">
        <v>505</v>
      </c>
      <c r="C7568">
        <v>87</v>
      </c>
      <c r="D7568" t="s">
        <v>779</v>
      </c>
      <c r="E7568">
        <v>818</v>
      </c>
      <c r="F7568" s="48" t="str">
        <f t="shared" si="118"/>
        <v>Tỉnh Phú ThọHuyện Phù NinhXã Bảo Thanh</v>
      </c>
      <c r="G7568" t="s">
        <v>3653</v>
      </c>
      <c r="H7568">
        <v>2629</v>
      </c>
    </row>
    <row r="7569" spans="1:8">
      <c r="A7569">
        <v>11056</v>
      </c>
      <c r="B7569" t="s">
        <v>505</v>
      </c>
      <c r="C7569">
        <v>87</v>
      </c>
      <c r="D7569" t="s">
        <v>779</v>
      </c>
      <c r="E7569">
        <v>818</v>
      </c>
      <c r="F7569" s="48" t="str">
        <f t="shared" si="118"/>
        <v>Tỉnh Phú ThọHuyện Phù NinhXã Phú Lộc</v>
      </c>
      <c r="G7569" t="s">
        <v>3654</v>
      </c>
      <c r="H7569">
        <v>2630</v>
      </c>
    </row>
    <row r="7570" spans="1:8">
      <c r="A7570">
        <v>11057</v>
      </c>
      <c r="B7570" t="s">
        <v>505</v>
      </c>
      <c r="C7570">
        <v>87</v>
      </c>
      <c r="D7570" t="s">
        <v>779</v>
      </c>
      <c r="E7570">
        <v>818</v>
      </c>
      <c r="F7570" s="48" t="str">
        <f t="shared" si="118"/>
        <v>Tỉnh Phú ThọHuyện Phù NinhXã Bình Bộ</v>
      </c>
      <c r="G7570" t="s">
        <v>3655</v>
      </c>
      <c r="H7570">
        <v>2631</v>
      </c>
    </row>
    <row r="7571" spans="1:8">
      <c r="A7571">
        <v>11058</v>
      </c>
      <c r="B7571" t="s">
        <v>505</v>
      </c>
      <c r="C7571">
        <v>87</v>
      </c>
      <c r="D7571" t="s">
        <v>779</v>
      </c>
      <c r="E7571">
        <v>818</v>
      </c>
      <c r="F7571" s="48" t="str">
        <f t="shared" si="118"/>
        <v>Tỉnh Phú ThọHuyện Phù NinhXã Phù Ninh</v>
      </c>
      <c r="G7571" t="s">
        <v>2439</v>
      </c>
      <c r="H7571">
        <v>2632</v>
      </c>
    </row>
    <row r="7572" spans="1:8">
      <c r="A7572">
        <v>11059</v>
      </c>
      <c r="B7572" t="s">
        <v>505</v>
      </c>
      <c r="C7572">
        <v>87</v>
      </c>
      <c r="D7572" t="s">
        <v>779</v>
      </c>
      <c r="E7572">
        <v>818</v>
      </c>
      <c r="F7572" s="48" t="str">
        <f t="shared" si="118"/>
        <v>Tỉnh Phú ThọHuyện Phù NinhXã Kim Đức</v>
      </c>
      <c r="G7572" t="s">
        <v>3656</v>
      </c>
      <c r="H7572">
        <v>2633</v>
      </c>
    </row>
    <row r="7573" spans="1:8">
      <c r="A7573">
        <v>11060</v>
      </c>
      <c r="B7573" t="s">
        <v>505</v>
      </c>
      <c r="C7573">
        <v>87</v>
      </c>
      <c r="D7573" t="s">
        <v>780</v>
      </c>
      <c r="E7573">
        <v>819</v>
      </c>
      <c r="F7573" s="48" t="str">
        <f t="shared" si="118"/>
        <v>Tỉnh Phú ThọHuyện Yên LậpThị trấn Yên Lập</v>
      </c>
      <c r="G7573" t="s">
        <v>3657</v>
      </c>
      <c r="H7573">
        <v>2634</v>
      </c>
    </row>
    <row r="7574" spans="1:8">
      <c r="A7574">
        <v>11061</v>
      </c>
      <c r="B7574" t="s">
        <v>505</v>
      </c>
      <c r="C7574">
        <v>87</v>
      </c>
      <c r="D7574" t="s">
        <v>780</v>
      </c>
      <c r="E7574">
        <v>819</v>
      </c>
      <c r="F7574" s="48" t="str">
        <f t="shared" si="118"/>
        <v>Tỉnh Phú ThọHuyện Yên LậpXã Lương Sơn</v>
      </c>
      <c r="G7574" t="s">
        <v>1537</v>
      </c>
      <c r="H7574">
        <v>2635</v>
      </c>
    </row>
    <row r="7575" spans="1:8">
      <c r="A7575">
        <v>11062</v>
      </c>
      <c r="B7575" t="s">
        <v>505</v>
      </c>
      <c r="C7575">
        <v>87</v>
      </c>
      <c r="D7575" t="s">
        <v>780</v>
      </c>
      <c r="E7575">
        <v>819</v>
      </c>
      <c r="F7575" s="48" t="str">
        <f t="shared" si="118"/>
        <v>Tỉnh Phú ThọHuyện Yên LậpXã Phúc Khánh</v>
      </c>
      <c r="G7575" t="s">
        <v>3658</v>
      </c>
      <c r="H7575">
        <v>2636</v>
      </c>
    </row>
    <row r="7576" spans="1:8">
      <c r="A7576">
        <v>11063</v>
      </c>
      <c r="B7576" t="s">
        <v>505</v>
      </c>
      <c r="C7576">
        <v>87</v>
      </c>
      <c r="D7576" t="s">
        <v>780</v>
      </c>
      <c r="E7576">
        <v>819</v>
      </c>
      <c r="F7576" s="48" t="str">
        <f t="shared" si="118"/>
        <v>Tỉnh Phú ThọHuyện Yên LậpXã Đồng Lạc</v>
      </c>
      <c r="G7576" t="s">
        <v>3540</v>
      </c>
      <c r="H7576">
        <v>2637</v>
      </c>
    </row>
    <row r="7577" spans="1:8">
      <c r="A7577">
        <v>11064</v>
      </c>
      <c r="B7577" t="s">
        <v>505</v>
      </c>
      <c r="C7577">
        <v>87</v>
      </c>
      <c r="D7577" t="s">
        <v>780</v>
      </c>
      <c r="E7577">
        <v>819</v>
      </c>
      <c r="F7577" s="48" t="str">
        <f t="shared" si="118"/>
        <v>Tỉnh Phú ThọHuyện Yên LậpXã Trung Sơn</v>
      </c>
      <c r="G7577" t="s">
        <v>2381</v>
      </c>
      <c r="H7577">
        <v>2638</v>
      </c>
    </row>
    <row r="7578" spans="1:8">
      <c r="A7578">
        <v>11065</v>
      </c>
      <c r="B7578" t="s">
        <v>505</v>
      </c>
      <c r="C7578">
        <v>87</v>
      </c>
      <c r="D7578" t="s">
        <v>780</v>
      </c>
      <c r="E7578">
        <v>819</v>
      </c>
      <c r="F7578" s="48" t="str">
        <f t="shared" si="118"/>
        <v>Tỉnh Phú ThọHuyện Yên LậpXã Ngọc Đồng</v>
      </c>
      <c r="G7578" t="s">
        <v>3659</v>
      </c>
      <c r="H7578">
        <v>2639</v>
      </c>
    </row>
    <row r="7579" spans="1:8">
      <c r="A7579">
        <v>11066</v>
      </c>
      <c r="B7579" t="s">
        <v>505</v>
      </c>
      <c r="C7579">
        <v>87</v>
      </c>
      <c r="D7579" t="s">
        <v>780</v>
      </c>
      <c r="E7579">
        <v>819</v>
      </c>
      <c r="F7579" s="48" t="str">
        <f t="shared" si="118"/>
        <v>Tỉnh Phú ThọHuyện Yên LậpXã Xuân An</v>
      </c>
      <c r="G7579" t="s">
        <v>3660</v>
      </c>
      <c r="H7579">
        <v>2640</v>
      </c>
    </row>
    <row r="7580" spans="1:8">
      <c r="A7580">
        <v>11067</v>
      </c>
      <c r="B7580" t="s">
        <v>505</v>
      </c>
      <c r="C7580">
        <v>87</v>
      </c>
      <c r="D7580" t="s">
        <v>780</v>
      </c>
      <c r="E7580">
        <v>819</v>
      </c>
      <c r="F7580" s="48" t="str">
        <f t="shared" si="118"/>
        <v>Tỉnh Phú ThọHuyện Yên LậpXã Hưng Long</v>
      </c>
      <c r="G7580" t="s">
        <v>3210</v>
      </c>
      <c r="H7580">
        <v>2641</v>
      </c>
    </row>
    <row r="7581" spans="1:8">
      <c r="A7581">
        <v>11068</v>
      </c>
      <c r="B7581" t="s">
        <v>505</v>
      </c>
      <c r="C7581">
        <v>87</v>
      </c>
      <c r="D7581" t="s">
        <v>780</v>
      </c>
      <c r="E7581">
        <v>819</v>
      </c>
      <c r="F7581" s="48" t="str">
        <f t="shared" si="118"/>
        <v>Tỉnh Phú ThọHuyện Yên LậpXã Minh Hòa</v>
      </c>
      <c r="G7581" t="s">
        <v>2104</v>
      </c>
      <c r="H7581">
        <v>2642</v>
      </c>
    </row>
    <row r="7582" spans="1:8">
      <c r="A7582">
        <v>11069</v>
      </c>
      <c r="B7582" t="s">
        <v>505</v>
      </c>
      <c r="C7582">
        <v>87</v>
      </c>
      <c r="D7582" t="s">
        <v>780</v>
      </c>
      <c r="E7582">
        <v>819</v>
      </c>
      <c r="F7582" s="48" t="str">
        <f t="shared" si="118"/>
        <v>Tỉnh Phú ThọHuyện Yên LậpXã Đồng Thịnh</v>
      </c>
      <c r="G7582" t="s">
        <v>2868</v>
      </c>
      <c r="H7582">
        <v>2643</v>
      </c>
    </row>
    <row r="7583" spans="1:8">
      <c r="A7583">
        <v>11070</v>
      </c>
      <c r="B7583" t="s">
        <v>505</v>
      </c>
      <c r="C7583">
        <v>87</v>
      </c>
      <c r="D7583" t="s">
        <v>780</v>
      </c>
      <c r="E7583">
        <v>819</v>
      </c>
      <c r="F7583" s="48" t="str">
        <f t="shared" si="118"/>
        <v>Tỉnh Phú ThọHuyện Yên LậpXã Ngọc Lập</v>
      </c>
      <c r="G7583" t="s">
        <v>3661</v>
      </c>
      <c r="H7583">
        <v>2644</v>
      </c>
    </row>
    <row r="7584" spans="1:8">
      <c r="A7584">
        <v>11071</v>
      </c>
      <c r="B7584" t="s">
        <v>505</v>
      </c>
      <c r="C7584">
        <v>87</v>
      </c>
      <c r="D7584" t="s">
        <v>780</v>
      </c>
      <c r="E7584">
        <v>819</v>
      </c>
      <c r="F7584" s="48" t="str">
        <f t="shared" si="118"/>
        <v>Tỉnh Phú ThọHuyện Yên LậpXã Mỹ Lung</v>
      </c>
      <c r="G7584" t="s">
        <v>3662</v>
      </c>
      <c r="H7584">
        <v>2645</v>
      </c>
    </row>
    <row r="7585" spans="1:8">
      <c r="A7585">
        <v>11072</v>
      </c>
      <c r="B7585" t="s">
        <v>505</v>
      </c>
      <c r="C7585">
        <v>87</v>
      </c>
      <c r="D7585" t="s">
        <v>780</v>
      </c>
      <c r="E7585">
        <v>819</v>
      </c>
      <c r="F7585" s="48" t="str">
        <f t="shared" si="118"/>
        <v>Tỉnh Phú ThọHuyện Yên LậpXã Thượng Long</v>
      </c>
      <c r="G7585" t="s">
        <v>3663</v>
      </c>
      <c r="H7585">
        <v>2646</v>
      </c>
    </row>
    <row r="7586" spans="1:8">
      <c r="A7586">
        <v>11073</v>
      </c>
      <c r="B7586" t="s">
        <v>505</v>
      </c>
      <c r="C7586">
        <v>87</v>
      </c>
      <c r="D7586" t="s">
        <v>780</v>
      </c>
      <c r="E7586">
        <v>819</v>
      </c>
      <c r="F7586" s="48" t="str">
        <f t="shared" si="118"/>
        <v>Tỉnh Phú ThọHuyện Yên LậpXã Mỹ Lương</v>
      </c>
      <c r="G7586" t="s">
        <v>3532</v>
      </c>
      <c r="H7586">
        <v>2647</v>
      </c>
    </row>
    <row r="7587" spans="1:8">
      <c r="A7587">
        <v>11074</v>
      </c>
      <c r="B7587" t="s">
        <v>505</v>
      </c>
      <c r="C7587">
        <v>87</v>
      </c>
      <c r="D7587" t="s">
        <v>780</v>
      </c>
      <c r="E7587">
        <v>819</v>
      </c>
      <c r="F7587" s="48" t="str">
        <f t="shared" si="118"/>
        <v>Tỉnh Phú ThọHuyện Yên LậpXã Xuân Viên</v>
      </c>
      <c r="G7587" t="s">
        <v>3664</v>
      </c>
      <c r="H7587">
        <v>2648</v>
      </c>
    </row>
    <row r="7588" spans="1:8">
      <c r="A7588">
        <v>11075</v>
      </c>
      <c r="B7588" t="s">
        <v>505</v>
      </c>
      <c r="C7588">
        <v>87</v>
      </c>
      <c r="D7588" t="s">
        <v>780</v>
      </c>
      <c r="E7588">
        <v>819</v>
      </c>
      <c r="F7588" s="48" t="str">
        <f t="shared" si="118"/>
        <v>Tỉnh Phú ThọHuyện Yên LậpXã Xuân Thủy</v>
      </c>
      <c r="G7588" t="s">
        <v>3665</v>
      </c>
      <c r="H7588">
        <v>2649</v>
      </c>
    </row>
    <row r="7589" spans="1:8">
      <c r="A7589">
        <v>11076</v>
      </c>
      <c r="B7589" t="s">
        <v>505</v>
      </c>
      <c r="C7589">
        <v>87</v>
      </c>
      <c r="D7589" t="s">
        <v>780</v>
      </c>
      <c r="E7589">
        <v>819</v>
      </c>
      <c r="F7589" s="48" t="str">
        <f t="shared" si="118"/>
        <v>Tỉnh Phú ThọHuyện Yên LậpXã Nga Hoàng</v>
      </c>
      <c r="G7589" t="s">
        <v>3666</v>
      </c>
      <c r="H7589">
        <v>2650</v>
      </c>
    </row>
    <row r="7590" spans="1:8">
      <c r="A7590">
        <v>11077</v>
      </c>
      <c r="B7590" t="s">
        <v>505</v>
      </c>
      <c r="C7590">
        <v>87</v>
      </c>
      <c r="D7590" t="s">
        <v>775</v>
      </c>
      <c r="E7590">
        <v>814</v>
      </c>
      <c r="F7590" s="48" t="str">
        <f t="shared" si="118"/>
        <v>Tỉnh Phú ThọThị xã Phú ThọXã Thanh Minh</v>
      </c>
      <c r="G7590" t="s">
        <v>3667</v>
      </c>
      <c r="H7590">
        <v>2651</v>
      </c>
    </row>
    <row r="7591" spans="1:8">
      <c r="A7591">
        <v>11078</v>
      </c>
      <c r="B7591" t="s">
        <v>505</v>
      </c>
      <c r="C7591">
        <v>87</v>
      </c>
      <c r="D7591" t="s">
        <v>775</v>
      </c>
      <c r="E7591">
        <v>814</v>
      </c>
      <c r="F7591" s="48" t="str">
        <f t="shared" si="118"/>
        <v>Tỉnh Phú ThọThị xã Phú ThọPhường Hùng Vương</v>
      </c>
      <c r="G7591" t="s">
        <v>3668</v>
      </c>
      <c r="H7591">
        <v>2652</v>
      </c>
    </row>
    <row r="7592" spans="1:8">
      <c r="A7592">
        <v>11079</v>
      </c>
      <c r="B7592" t="s">
        <v>505</v>
      </c>
      <c r="C7592">
        <v>87</v>
      </c>
      <c r="D7592" t="s">
        <v>775</v>
      </c>
      <c r="E7592">
        <v>814</v>
      </c>
      <c r="F7592" s="48" t="str">
        <f t="shared" si="118"/>
        <v>Tỉnh Phú ThọThị xã Phú ThọPhường Phong Châu</v>
      </c>
      <c r="G7592" t="s">
        <v>3669</v>
      </c>
      <c r="H7592">
        <v>2653</v>
      </c>
    </row>
    <row r="7593" spans="1:8">
      <c r="A7593">
        <v>11080</v>
      </c>
      <c r="B7593" t="s">
        <v>505</v>
      </c>
      <c r="C7593">
        <v>87</v>
      </c>
      <c r="D7593" t="s">
        <v>775</v>
      </c>
      <c r="E7593">
        <v>814</v>
      </c>
      <c r="F7593" s="48" t="str">
        <f t="shared" si="118"/>
        <v>Tỉnh Phú ThọThị xã Phú ThọPhường Trường Thịnh</v>
      </c>
      <c r="G7593" t="s">
        <v>3670</v>
      </c>
      <c r="H7593">
        <v>2654</v>
      </c>
    </row>
    <row r="7594" spans="1:8">
      <c r="A7594">
        <v>11081</v>
      </c>
      <c r="B7594" t="s">
        <v>505</v>
      </c>
      <c r="C7594">
        <v>87</v>
      </c>
      <c r="D7594" t="s">
        <v>775</v>
      </c>
      <c r="E7594">
        <v>814</v>
      </c>
      <c r="F7594" s="48" t="str">
        <f t="shared" si="118"/>
        <v>Tỉnh Phú ThọThị xã Phú ThọPhường Âu Cơ</v>
      </c>
      <c r="G7594" t="s">
        <v>3671</v>
      </c>
      <c r="H7594">
        <v>2655</v>
      </c>
    </row>
    <row r="7595" spans="1:8">
      <c r="A7595">
        <v>11082</v>
      </c>
      <c r="B7595" t="s">
        <v>505</v>
      </c>
      <c r="C7595">
        <v>87</v>
      </c>
      <c r="D7595" t="s">
        <v>775</v>
      </c>
      <c r="E7595">
        <v>814</v>
      </c>
      <c r="F7595" s="48" t="str">
        <f t="shared" si="118"/>
        <v>Tỉnh Phú ThọThị xã Phú ThọXã Hà Lộc</v>
      </c>
      <c r="G7595" t="s">
        <v>3672</v>
      </c>
      <c r="H7595">
        <v>2656</v>
      </c>
    </row>
    <row r="7596" spans="1:8">
      <c r="A7596">
        <v>11083</v>
      </c>
      <c r="B7596" t="s">
        <v>505</v>
      </c>
      <c r="C7596">
        <v>87</v>
      </c>
      <c r="D7596" t="s">
        <v>775</v>
      </c>
      <c r="E7596">
        <v>814</v>
      </c>
      <c r="F7596" s="48" t="str">
        <f t="shared" si="118"/>
        <v>Tỉnh Phú ThọThị xã Phú ThọXã Hà Thạch</v>
      </c>
      <c r="G7596" t="s">
        <v>3673</v>
      </c>
      <c r="H7596">
        <v>2657</v>
      </c>
    </row>
    <row r="7597" spans="1:8">
      <c r="A7597">
        <v>11084</v>
      </c>
      <c r="B7597" t="s">
        <v>505</v>
      </c>
      <c r="C7597">
        <v>87</v>
      </c>
      <c r="D7597" t="s">
        <v>775</v>
      </c>
      <c r="E7597">
        <v>814</v>
      </c>
      <c r="F7597" s="48" t="str">
        <f t="shared" si="118"/>
        <v>Tỉnh Phú ThọThị xã Phú ThọXã Phú Hộ</v>
      </c>
      <c r="G7597" t="s">
        <v>3674</v>
      </c>
      <c r="H7597">
        <v>2658</v>
      </c>
    </row>
    <row r="7598" spans="1:8">
      <c r="A7598">
        <v>11085</v>
      </c>
      <c r="B7598" t="s">
        <v>505</v>
      </c>
      <c r="C7598">
        <v>87</v>
      </c>
      <c r="D7598" t="s">
        <v>775</v>
      </c>
      <c r="E7598">
        <v>814</v>
      </c>
      <c r="F7598" s="48" t="str">
        <f t="shared" si="118"/>
        <v>Tỉnh Phú ThọThị xã Phú ThọXã Văn Lung</v>
      </c>
      <c r="G7598" t="s">
        <v>3675</v>
      </c>
      <c r="H7598">
        <v>2659</v>
      </c>
    </row>
    <row r="7599" spans="1:8">
      <c r="A7599">
        <v>11086</v>
      </c>
      <c r="B7599" t="s">
        <v>505</v>
      </c>
      <c r="C7599">
        <v>87</v>
      </c>
      <c r="D7599" t="s">
        <v>775</v>
      </c>
      <c r="E7599">
        <v>814</v>
      </c>
      <c r="F7599" s="48" t="str">
        <f t="shared" si="118"/>
        <v>Tỉnh Phú ThọThị xã Phú ThọXã Thanh Vinh</v>
      </c>
      <c r="G7599" t="s">
        <v>3676</v>
      </c>
      <c r="H7599">
        <v>2660</v>
      </c>
    </row>
    <row r="7600" spans="1:8">
      <c r="A7600">
        <v>11087</v>
      </c>
      <c r="B7600" t="s">
        <v>505</v>
      </c>
      <c r="C7600">
        <v>87</v>
      </c>
      <c r="D7600" t="s">
        <v>781</v>
      </c>
      <c r="E7600">
        <v>820</v>
      </c>
      <c r="F7600" s="48" t="str">
        <f t="shared" si="118"/>
        <v>Tỉnh Phú ThọHuyện Cẩm KhêXã Phương Xá</v>
      </c>
      <c r="G7600" t="s">
        <v>3677</v>
      </c>
      <c r="H7600">
        <v>2661</v>
      </c>
    </row>
    <row r="7601" spans="1:8">
      <c r="A7601">
        <v>11088</v>
      </c>
      <c r="B7601" t="s">
        <v>505</v>
      </c>
      <c r="C7601">
        <v>87</v>
      </c>
      <c r="D7601" t="s">
        <v>781</v>
      </c>
      <c r="E7601">
        <v>820</v>
      </c>
      <c r="F7601" s="48" t="str">
        <f t="shared" si="118"/>
        <v>Tỉnh Phú ThọHuyện Cẩm KhêXã Phượng Vĩ</v>
      </c>
      <c r="G7601" t="s">
        <v>3678</v>
      </c>
      <c r="H7601">
        <v>2662</v>
      </c>
    </row>
    <row r="7602" spans="1:8">
      <c r="A7602">
        <v>11089</v>
      </c>
      <c r="B7602" t="s">
        <v>505</v>
      </c>
      <c r="C7602">
        <v>87</v>
      </c>
      <c r="D7602" t="s">
        <v>781</v>
      </c>
      <c r="E7602">
        <v>820</v>
      </c>
      <c r="F7602" s="48" t="str">
        <f t="shared" si="118"/>
        <v>Tỉnh Phú ThọHuyện Cẩm KhêXã Thụy Liễu</v>
      </c>
      <c r="G7602" t="s">
        <v>3679</v>
      </c>
      <c r="H7602">
        <v>2663</v>
      </c>
    </row>
    <row r="7603" spans="1:8">
      <c r="A7603">
        <v>11090</v>
      </c>
      <c r="B7603" t="s">
        <v>505</v>
      </c>
      <c r="C7603">
        <v>87</v>
      </c>
      <c r="D7603" t="s">
        <v>781</v>
      </c>
      <c r="E7603">
        <v>820</v>
      </c>
      <c r="F7603" s="48" t="str">
        <f t="shared" si="118"/>
        <v>Tỉnh Phú ThọHuyện Cẩm KhêXã Sơn Nga</v>
      </c>
      <c r="G7603" t="s">
        <v>3680</v>
      </c>
      <c r="H7603">
        <v>2664</v>
      </c>
    </row>
    <row r="7604" spans="1:8">
      <c r="A7604">
        <v>11091</v>
      </c>
      <c r="B7604" t="s">
        <v>505</v>
      </c>
      <c r="C7604">
        <v>87</v>
      </c>
      <c r="D7604" t="s">
        <v>781</v>
      </c>
      <c r="E7604">
        <v>820</v>
      </c>
      <c r="F7604" s="48" t="str">
        <f t="shared" si="118"/>
        <v>Tỉnh Phú ThọHuyện Cẩm KhêXã Yên Tập</v>
      </c>
      <c r="G7604" t="s">
        <v>3681</v>
      </c>
      <c r="H7604">
        <v>2665</v>
      </c>
    </row>
    <row r="7605" spans="1:8">
      <c r="A7605">
        <v>11092</v>
      </c>
      <c r="B7605" t="s">
        <v>505</v>
      </c>
      <c r="C7605">
        <v>87</v>
      </c>
      <c r="D7605" t="s">
        <v>781</v>
      </c>
      <c r="E7605">
        <v>820</v>
      </c>
      <c r="F7605" s="48" t="str">
        <f t="shared" si="118"/>
        <v>Tỉnh Phú ThọHuyện Cẩm KhêXã Tiên Lương</v>
      </c>
      <c r="G7605" t="s">
        <v>3682</v>
      </c>
      <c r="H7605">
        <v>2666</v>
      </c>
    </row>
    <row r="7606" spans="1:8">
      <c r="A7606">
        <v>11093</v>
      </c>
      <c r="B7606" t="s">
        <v>505</v>
      </c>
      <c r="C7606">
        <v>87</v>
      </c>
      <c r="D7606" t="s">
        <v>781</v>
      </c>
      <c r="E7606">
        <v>820</v>
      </c>
      <c r="F7606" s="48" t="str">
        <f t="shared" si="118"/>
        <v>Tỉnh Phú ThọHuyện Cẩm KhêXã Phùng Xá</v>
      </c>
      <c r="G7606" t="s">
        <v>2765</v>
      </c>
      <c r="H7606">
        <v>2667</v>
      </c>
    </row>
    <row r="7607" spans="1:8">
      <c r="A7607">
        <v>11094</v>
      </c>
      <c r="B7607" t="s">
        <v>505</v>
      </c>
      <c r="C7607">
        <v>87</v>
      </c>
      <c r="D7607" t="s">
        <v>781</v>
      </c>
      <c r="E7607">
        <v>820</v>
      </c>
      <c r="F7607" s="48" t="str">
        <f t="shared" si="118"/>
        <v>Tỉnh Phú ThọHuyện Cẩm KhêXã Xương Thịnh</v>
      </c>
      <c r="G7607" t="s">
        <v>3683</v>
      </c>
      <c r="H7607">
        <v>2668</v>
      </c>
    </row>
    <row r="7608" spans="1:8">
      <c r="A7608">
        <v>11095</v>
      </c>
      <c r="B7608" t="s">
        <v>505</v>
      </c>
      <c r="C7608">
        <v>87</v>
      </c>
      <c r="D7608" t="s">
        <v>781</v>
      </c>
      <c r="E7608">
        <v>820</v>
      </c>
      <c r="F7608" s="48" t="str">
        <f t="shared" si="118"/>
        <v>Tỉnh Phú ThọHuyện Cẩm KhêXã Phú Khê</v>
      </c>
      <c r="G7608" t="s">
        <v>3684</v>
      </c>
      <c r="H7608">
        <v>2669</v>
      </c>
    </row>
    <row r="7609" spans="1:8">
      <c r="A7609">
        <v>11096</v>
      </c>
      <c r="B7609" t="s">
        <v>505</v>
      </c>
      <c r="C7609">
        <v>87</v>
      </c>
      <c r="D7609" t="s">
        <v>781</v>
      </c>
      <c r="E7609">
        <v>820</v>
      </c>
      <c r="F7609" s="48" t="str">
        <f t="shared" si="118"/>
        <v>Tỉnh Phú ThọHuyện Cẩm KhêXã Ngô Xá</v>
      </c>
      <c r="G7609" t="s">
        <v>3685</v>
      </c>
      <c r="H7609">
        <v>2670</v>
      </c>
    </row>
    <row r="7610" spans="1:8">
      <c r="A7610">
        <v>11097</v>
      </c>
      <c r="B7610" t="s">
        <v>505</v>
      </c>
      <c r="C7610">
        <v>87</v>
      </c>
      <c r="D7610" t="s">
        <v>781</v>
      </c>
      <c r="E7610">
        <v>820</v>
      </c>
      <c r="F7610" s="48" t="str">
        <f t="shared" si="118"/>
        <v>Tỉnh Phú ThọHuyện Cẩm KhêXã Cấp Dẫn</v>
      </c>
      <c r="G7610" t="s">
        <v>3686</v>
      </c>
      <c r="H7610">
        <v>2671</v>
      </c>
    </row>
    <row r="7611" spans="1:8">
      <c r="A7611">
        <v>11098</v>
      </c>
      <c r="B7611" t="s">
        <v>505</v>
      </c>
      <c r="C7611">
        <v>87</v>
      </c>
      <c r="D7611" t="s">
        <v>781</v>
      </c>
      <c r="E7611">
        <v>820</v>
      </c>
      <c r="F7611" s="48" t="str">
        <f t="shared" si="118"/>
        <v>Tỉnh Phú ThọHuyện Cẩm KhêXã Hương Lung</v>
      </c>
      <c r="G7611" t="s">
        <v>3687</v>
      </c>
      <c r="H7611">
        <v>2672</v>
      </c>
    </row>
    <row r="7612" spans="1:8">
      <c r="A7612">
        <v>11099</v>
      </c>
      <c r="B7612" t="s">
        <v>505</v>
      </c>
      <c r="C7612">
        <v>87</v>
      </c>
      <c r="D7612" t="s">
        <v>781</v>
      </c>
      <c r="E7612">
        <v>820</v>
      </c>
      <c r="F7612" s="48" t="str">
        <f t="shared" si="118"/>
        <v>Tỉnh Phú ThọHuyện Cẩm KhêXã Phú Lạc</v>
      </c>
      <c r="G7612" t="s">
        <v>3688</v>
      </c>
      <c r="H7612">
        <v>2673</v>
      </c>
    </row>
    <row r="7613" spans="1:8">
      <c r="A7613">
        <v>11100</v>
      </c>
      <c r="B7613" t="s">
        <v>505</v>
      </c>
      <c r="C7613">
        <v>87</v>
      </c>
      <c r="D7613" t="s">
        <v>781</v>
      </c>
      <c r="E7613">
        <v>820</v>
      </c>
      <c r="F7613" s="48" t="str">
        <f t="shared" si="118"/>
        <v>Tỉnh Phú ThọHuyện Cẩm KhêXã Hiền Đa</v>
      </c>
      <c r="G7613" t="s">
        <v>3689</v>
      </c>
      <c r="H7613">
        <v>2674</v>
      </c>
    </row>
    <row r="7614" spans="1:8">
      <c r="A7614">
        <v>11101</v>
      </c>
      <c r="B7614" t="s">
        <v>505</v>
      </c>
      <c r="C7614">
        <v>87</v>
      </c>
      <c r="D7614" t="s">
        <v>781</v>
      </c>
      <c r="E7614">
        <v>820</v>
      </c>
      <c r="F7614" s="48" t="str">
        <f t="shared" si="118"/>
        <v>Tỉnh Phú ThọHuyện Cẩm KhêXã Yên Dưỡng</v>
      </c>
      <c r="G7614" t="s">
        <v>3690</v>
      </c>
      <c r="H7614">
        <v>2675</v>
      </c>
    </row>
    <row r="7615" spans="1:8">
      <c r="A7615">
        <v>11102</v>
      </c>
      <c r="B7615" t="s">
        <v>505</v>
      </c>
      <c r="C7615">
        <v>87</v>
      </c>
      <c r="D7615" t="s">
        <v>781</v>
      </c>
      <c r="E7615">
        <v>820</v>
      </c>
      <c r="F7615" s="48" t="str">
        <f t="shared" si="118"/>
        <v>Tỉnh Phú ThọHuyện Cẩm KhêXã Đồng Lương</v>
      </c>
      <c r="G7615" t="s">
        <v>3691</v>
      </c>
      <c r="H7615">
        <v>2676</v>
      </c>
    </row>
    <row r="7616" spans="1:8">
      <c r="A7616">
        <v>11103</v>
      </c>
      <c r="B7616" t="s">
        <v>505</v>
      </c>
      <c r="C7616">
        <v>87</v>
      </c>
      <c r="D7616" t="s">
        <v>781</v>
      </c>
      <c r="E7616">
        <v>820</v>
      </c>
      <c r="F7616" s="48" t="str">
        <f t="shared" si="118"/>
        <v>Tỉnh Phú ThọHuyện Cẩm KhêXã Tạ Xá</v>
      </c>
      <c r="G7616" t="s">
        <v>3692</v>
      </c>
      <c r="H7616">
        <v>2677</v>
      </c>
    </row>
    <row r="7617" spans="1:8">
      <c r="A7617">
        <v>11236</v>
      </c>
      <c r="B7617" t="s">
        <v>505</v>
      </c>
      <c r="C7617">
        <v>87</v>
      </c>
      <c r="D7617" t="s">
        <v>781</v>
      </c>
      <c r="E7617">
        <v>820</v>
      </c>
      <c r="F7617" s="48" t="str">
        <f t="shared" si="118"/>
        <v>Tỉnh Phú ThọHuyện Cẩm KhêXã Tam Sơn</v>
      </c>
      <c r="G7617" t="s">
        <v>3693</v>
      </c>
      <c r="H7617">
        <v>2678</v>
      </c>
    </row>
    <row r="7618" spans="1:8">
      <c r="A7618">
        <v>11237</v>
      </c>
      <c r="B7618" t="s">
        <v>505</v>
      </c>
      <c r="C7618">
        <v>87</v>
      </c>
      <c r="D7618" t="s">
        <v>781</v>
      </c>
      <c r="E7618">
        <v>820</v>
      </c>
      <c r="F7618" s="48" t="str">
        <f t="shared" ref="F7618:F7681" si="119">B7618&amp;D7618&amp;G7618</f>
        <v>Tỉnh Phú ThọHuyện Cẩm KhêXã Tuy Lộc</v>
      </c>
      <c r="G7618" t="s">
        <v>3694</v>
      </c>
      <c r="H7618">
        <v>2679</v>
      </c>
    </row>
    <row r="7619" spans="1:8">
      <c r="A7619">
        <v>11238</v>
      </c>
      <c r="B7619" t="s">
        <v>505</v>
      </c>
      <c r="C7619">
        <v>87</v>
      </c>
      <c r="D7619" t="s">
        <v>781</v>
      </c>
      <c r="E7619">
        <v>820</v>
      </c>
      <c r="F7619" s="48" t="str">
        <f t="shared" si="119"/>
        <v>Tỉnh Phú ThọHuyện Cẩm KhêXã Đồng Cam</v>
      </c>
      <c r="G7619" t="s">
        <v>3695</v>
      </c>
      <c r="H7619">
        <v>2680</v>
      </c>
    </row>
    <row r="7620" spans="1:8">
      <c r="A7620">
        <v>11239</v>
      </c>
      <c r="B7620" t="s">
        <v>505</v>
      </c>
      <c r="C7620">
        <v>87</v>
      </c>
      <c r="D7620" t="s">
        <v>781</v>
      </c>
      <c r="E7620">
        <v>820</v>
      </c>
      <c r="F7620" s="48" t="str">
        <f t="shared" si="119"/>
        <v>Tỉnh Phú ThọHuyện Cẩm KhêXã Cát Trù</v>
      </c>
      <c r="G7620" t="s">
        <v>3696</v>
      </c>
      <c r="H7620">
        <v>2681</v>
      </c>
    </row>
    <row r="7621" spans="1:8">
      <c r="A7621">
        <v>11240</v>
      </c>
      <c r="B7621" t="s">
        <v>505</v>
      </c>
      <c r="C7621">
        <v>87</v>
      </c>
      <c r="D7621" t="s">
        <v>781</v>
      </c>
      <c r="E7621">
        <v>820</v>
      </c>
      <c r="F7621" s="48" t="str">
        <f t="shared" si="119"/>
        <v>Tỉnh Phú ThọHuyện Cẩm KhêXã Điêu Lương</v>
      </c>
      <c r="G7621" t="s">
        <v>3697</v>
      </c>
      <c r="H7621">
        <v>2682</v>
      </c>
    </row>
    <row r="7622" spans="1:8">
      <c r="A7622">
        <v>11241</v>
      </c>
      <c r="B7622" t="s">
        <v>505</v>
      </c>
      <c r="C7622">
        <v>87</v>
      </c>
      <c r="D7622" t="s">
        <v>781</v>
      </c>
      <c r="E7622">
        <v>820</v>
      </c>
      <c r="F7622" s="48" t="str">
        <f t="shared" si="119"/>
        <v>Tỉnh Phú ThọHuyện Cẩm KhêThị trấn Sông Thao</v>
      </c>
      <c r="G7622" t="s">
        <v>3698</v>
      </c>
      <c r="H7622">
        <v>2683</v>
      </c>
    </row>
    <row r="7623" spans="1:8">
      <c r="A7623">
        <v>11242</v>
      </c>
      <c r="B7623" t="s">
        <v>505</v>
      </c>
      <c r="C7623">
        <v>87</v>
      </c>
      <c r="D7623" t="s">
        <v>781</v>
      </c>
      <c r="E7623">
        <v>820</v>
      </c>
      <c r="F7623" s="48" t="str">
        <f t="shared" si="119"/>
        <v>Tỉnh Phú ThọHuyện Cẩm KhêXã Sơn Tình</v>
      </c>
      <c r="G7623" t="s">
        <v>3699</v>
      </c>
      <c r="H7623">
        <v>2684</v>
      </c>
    </row>
    <row r="7624" spans="1:8">
      <c r="A7624">
        <v>11243</v>
      </c>
      <c r="B7624" t="s">
        <v>505</v>
      </c>
      <c r="C7624">
        <v>87</v>
      </c>
      <c r="D7624" t="s">
        <v>781</v>
      </c>
      <c r="E7624">
        <v>820</v>
      </c>
      <c r="F7624" s="48" t="str">
        <f t="shared" si="119"/>
        <v>Tỉnh Phú ThọHuyện Cẩm KhêXã Chương Xá</v>
      </c>
      <c r="G7624" t="s">
        <v>3700</v>
      </c>
      <c r="H7624">
        <v>2685</v>
      </c>
    </row>
    <row r="7625" spans="1:8">
      <c r="A7625">
        <v>11244</v>
      </c>
      <c r="B7625" t="s">
        <v>505</v>
      </c>
      <c r="C7625">
        <v>87</v>
      </c>
      <c r="D7625" t="s">
        <v>781</v>
      </c>
      <c r="E7625">
        <v>820</v>
      </c>
      <c r="F7625" s="48" t="str">
        <f t="shared" si="119"/>
        <v>Tỉnh Phú ThọHuyện Cẩm KhêXã Văn Bán</v>
      </c>
      <c r="G7625" t="s">
        <v>3701</v>
      </c>
      <c r="H7625">
        <v>2686</v>
      </c>
    </row>
    <row r="7626" spans="1:8">
      <c r="A7626">
        <v>11245</v>
      </c>
      <c r="B7626" t="s">
        <v>505</v>
      </c>
      <c r="C7626">
        <v>87</v>
      </c>
      <c r="D7626" t="s">
        <v>781</v>
      </c>
      <c r="E7626">
        <v>820</v>
      </c>
      <c r="F7626" s="48" t="str">
        <f t="shared" si="119"/>
        <v>Tỉnh Phú ThọHuyện Cẩm KhêXã Sai Nga</v>
      </c>
      <c r="G7626" t="s">
        <v>3702</v>
      </c>
      <c r="H7626">
        <v>2687</v>
      </c>
    </row>
    <row r="7627" spans="1:8">
      <c r="A7627">
        <v>11246</v>
      </c>
      <c r="B7627" t="s">
        <v>505</v>
      </c>
      <c r="C7627">
        <v>87</v>
      </c>
      <c r="D7627" t="s">
        <v>781</v>
      </c>
      <c r="E7627">
        <v>820</v>
      </c>
      <c r="F7627" s="48" t="str">
        <f t="shared" si="119"/>
        <v>Tỉnh Phú ThọHuyện Cẩm KhêXã Tùng Khê</v>
      </c>
      <c r="G7627" t="s">
        <v>3703</v>
      </c>
      <c r="H7627">
        <v>2688</v>
      </c>
    </row>
    <row r="7628" spans="1:8">
      <c r="A7628">
        <v>11247</v>
      </c>
      <c r="B7628" t="s">
        <v>505</v>
      </c>
      <c r="C7628">
        <v>87</v>
      </c>
      <c r="D7628" t="s">
        <v>781</v>
      </c>
      <c r="E7628">
        <v>820</v>
      </c>
      <c r="F7628" s="48" t="str">
        <f t="shared" si="119"/>
        <v>Tỉnh Phú ThọHuyện Cẩm KhêXã Thanh Nga</v>
      </c>
      <c r="G7628" t="s">
        <v>3704</v>
      </c>
      <c r="H7628">
        <v>2689</v>
      </c>
    </row>
    <row r="7629" spans="1:8">
      <c r="A7629">
        <v>11248</v>
      </c>
      <c r="B7629" t="s">
        <v>505</v>
      </c>
      <c r="C7629">
        <v>87</v>
      </c>
      <c r="D7629" t="s">
        <v>781</v>
      </c>
      <c r="E7629">
        <v>820</v>
      </c>
      <c r="F7629" s="48" t="str">
        <f t="shared" si="119"/>
        <v>Tỉnh Phú ThọHuyện Cẩm KhêXã Tình Cương</v>
      </c>
      <c r="G7629" t="s">
        <v>3705</v>
      </c>
      <c r="H7629">
        <v>2690</v>
      </c>
    </row>
    <row r="7630" spans="1:8">
      <c r="A7630">
        <v>11249</v>
      </c>
      <c r="B7630" t="s">
        <v>505</v>
      </c>
      <c r="C7630">
        <v>87</v>
      </c>
      <c r="D7630" t="s">
        <v>781</v>
      </c>
      <c r="E7630">
        <v>820</v>
      </c>
      <c r="F7630" s="48" t="str">
        <f t="shared" si="119"/>
        <v>Tỉnh Phú ThọHuyện Cẩm KhêXã Văn Khúc</v>
      </c>
      <c r="G7630" t="s">
        <v>3706</v>
      </c>
      <c r="H7630">
        <v>2691</v>
      </c>
    </row>
    <row r="7631" spans="1:8">
      <c r="A7631">
        <v>11250</v>
      </c>
      <c r="B7631" t="s">
        <v>505</v>
      </c>
      <c r="C7631">
        <v>87</v>
      </c>
      <c r="D7631" t="s">
        <v>776</v>
      </c>
      <c r="E7631">
        <v>815</v>
      </c>
      <c r="F7631" s="48" t="str">
        <f t="shared" si="119"/>
        <v>Tỉnh Phú ThọHuyện Đoan HùngXã Đông Khê</v>
      </c>
      <c r="G7631" t="s">
        <v>3707</v>
      </c>
      <c r="H7631">
        <v>2692</v>
      </c>
    </row>
    <row r="7632" spans="1:8">
      <c r="A7632">
        <v>11251</v>
      </c>
      <c r="B7632" t="s">
        <v>505</v>
      </c>
      <c r="C7632">
        <v>87</v>
      </c>
      <c r="D7632" t="s">
        <v>776</v>
      </c>
      <c r="E7632">
        <v>815</v>
      </c>
      <c r="F7632" s="48" t="str">
        <f t="shared" si="119"/>
        <v>Tỉnh Phú ThọHuyện Đoan HùngXã Sóc Đăng</v>
      </c>
      <c r="G7632" t="s">
        <v>3708</v>
      </c>
      <c r="H7632">
        <v>2693</v>
      </c>
    </row>
    <row r="7633" spans="1:8">
      <c r="A7633">
        <v>11252</v>
      </c>
      <c r="B7633" t="s">
        <v>505</v>
      </c>
      <c r="C7633">
        <v>87</v>
      </c>
      <c r="D7633" t="s">
        <v>776</v>
      </c>
      <c r="E7633">
        <v>815</v>
      </c>
      <c r="F7633" s="48" t="str">
        <f t="shared" si="119"/>
        <v>Tỉnh Phú ThọHuyện Đoan HùngXã Quế Lâm</v>
      </c>
      <c r="G7633" t="s">
        <v>3709</v>
      </c>
      <c r="H7633">
        <v>2694</v>
      </c>
    </row>
    <row r="7634" spans="1:8">
      <c r="A7634">
        <v>11253</v>
      </c>
      <c r="B7634" t="s">
        <v>505</v>
      </c>
      <c r="C7634">
        <v>87</v>
      </c>
      <c r="D7634" t="s">
        <v>776</v>
      </c>
      <c r="E7634">
        <v>815</v>
      </c>
      <c r="F7634" s="48" t="str">
        <f t="shared" si="119"/>
        <v>Tỉnh Phú ThọHuyện Đoan HùngXã Phong Phú</v>
      </c>
      <c r="G7634" t="s">
        <v>2835</v>
      </c>
      <c r="H7634">
        <v>2695</v>
      </c>
    </row>
    <row r="7635" spans="1:8">
      <c r="A7635">
        <v>11254</v>
      </c>
      <c r="B7635" t="s">
        <v>505</v>
      </c>
      <c r="C7635">
        <v>87</v>
      </c>
      <c r="D7635" t="s">
        <v>776</v>
      </c>
      <c r="E7635">
        <v>815</v>
      </c>
      <c r="F7635" s="48" t="str">
        <f t="shared" si="119"/>
        <v>Tỉnh Phú ThọHuyện Đoan HùngXã Phúc Lai</v>
      </c>
      <c r="G7635" t="s">
        <v>3710</v>
      </c>
      <c r="H7635">
        <v>2696</v>
      </c>
    </row>
    <row r="7636" spans="1:8">
      <c r="A7636">
        <v>11255</v>
      </c>
      <c r="B7636" t="s">
        <v>505</v>
      </c>
      <c r="C7636">
        <v>87</v>
      </c>
      <c r="D7636" t="s">
        <v>776</v>
      </c>
      <c r="E7636">
        <v>815</v>
      </c>
      <c r="F7636" s="48" t="str">
        <f t="shared" si="119"/>
        <v>Tỉnh Phú ThọHuyện Đoan HùngXã Vụ Quang</v>
      </c>
      <c r="G7636" t="s">
        <v>3711</v>
      </c>
      <c r="H7636">
        <v>2697</v>
      </c>
    </row>
    <row r="7637" spans="1:8">
      <c r="A7637">
        <v>11256</v>
      </c>
      <c r="B7637" t="s">
        <v>505</v>
      </c>
      <c r="C7637">
        <v>87</v>
      </c>
      <c r="D7637" t="s">
        <v>776</v>
      </c>
      <c r="E7637">
        <v>815</v>
      </c>
      <c r="F7637" s="48" t="str">
        <f t="shared" si="119"/>
        <v>Tỉnh Phú ThọHuyện Đoan HùngXã Bằng Doãn</v>
      </c>
      <c r="G7637" t="s">
        <v>3712</v>
      </c>
      <c r="H7637">
        <v>2698</v>
      </c>
    </row>
    <row r="7638" spans="1:8">
      <c r="A7638">
        <v>11257</v>
      </c>
      <c r="B7638" t="s">
        <v>505</v>
      </c>
      <c r="C7638">
        <v>87</v>
      </c>
      <c r="D7638" t="s">
        <v>776</v>
      </c>
      <c r="E7638">
        <v>815</v>
      </c>
      <c r="F7638" s="48" t="str">
        <f t="shared" si="119"/>
        <v>Tỉnh Phú ThọHuyện Đoan HùngXã Đại Nghĩa</v>
      </c>
      <c r="G7638" t="s">
        <v>3713</v>
      </c>
      <c r="H7638">
        <v>2699</v>
      </c>
    </row>
    <row r="7639" spans="1:8">
      <c r="A7639">
        <v>11258</v>
      </c>
      <c r="B7639" t="s">
        <v>505</v>
      </c>
      <c r="C7639">
        <v>87</v>
      </c>
      <c r="D7639" t="s">
        <v>776</v>
      </c>
      <c r="E7639">
        <v>815</v>
      </c>
      <c r="F7639" s="48" t="str">
        <f t="shared" si="119"/>
        <v>Tỉnh Phú ThọHuyện Đoan HùngThị trấn Đoan Hùng</v>
      </c>
      <c r="G7639" t="s">
        <v>3714</v>
      </c>
      <c r="H7639">
        <v>2700</v>
      </c>
    </row>
    <row r="7640" spans="1:8">
      <c r="A7640">
        <v>11259</v>
      </c>
      <c r="B7640" t="s">
        <v>505</v>
      </c>
      <c r="C7640">
        <v>87</v>
      </c>
      <c r="D7640" t="s">
        <v>776</v>
      </c>
      <c r="E7640">
        <v>815</v>
      </c>
      <c r="F7640" s="48" t="str">
        <f t="shared" si="119"/>
        <v>Tỉnh Phú ThọHuyện Đoan HùngXã Nghinh Xuyên</v>
      </c>
      <c r="G7640" t="s">
        <v>3715</v>
      </c>
      <c r="H7640">
        <v>2701</v>
      </c>
    </row>
    <row r="7641" spans="1:8">
      <c r="A7641">
        <v>11260</v>
      </c>
      <c r="B7641" t="s">
        <v>505</v>
      </c>
      <c r="C7641">
        <v>87</v>
      </c>
      <c r="D7641" t="s">
        <v>776</v>
      </c>
      <c r="E7641">
        <v>815</v>
      </c>
      <c r="F7641" s="48" t="str">
        <f t="shared" si="119"/>
        <v>Tỉnh Phú ThọHuyện Đoan HùngXã Ngọc Quan</v>
      </c>
      <c r="G7641" t="s">
        <v>3716</v>
      </c>
      <c r="H7641">
        <v>2702</v>
      </c>
    </row>
    <row r="7642" spans="1:8">
      <c r="A7642">
        <v>11261</v>
      </c>
      <c r="B7642" t="s">
        <v>505</v>
      </c>
      <c r="C7642">
        <v>87</v>
      </c>
      <c r="D7642" t="s">
        <v>776</v>
      </c>
      <c r="E7642">
        <v>815</v>
      </c>
      <c r="F7642" s="48" t="str">
        <f t="shared" si="119"/>
        <v>Tỉnh Phú ThọHuyện Đoan HùngXã Hùng Long</v>
      </c>
      <c r="G7642" t="s">
        <v>3717</v>
      </c>
      <c r="H7642">
        <v>2703</v>
      </c>
    </row>
    <row r="7643" spans="1:8">
      <c r="A7643">
        <v>11262</v>
      </c>
      <c r="B7643" t="s">
        <v>505</v>
      </c>
      <c r="C7643">
        <v>87</v>
      </c>
      <c r="D7643" t="s">
        <v>776</v>
      </c>
      <c r="E7643">
        <v>815</v>
      </c>
      <c r="F7643" s="48" t="str">
        <f t="shared" si="119"/>
        <v>Tỉnh Phú ThọHuyện Đoan HùngXã Chí Đám</v>
      </c>
      <c r="G7643" t="s">
        <v>3718</v>
      </c>
      <c r="H7643">
        <v>2704</v>
      </c>
    </row>
    <row r="7644" spans="1:8">
      <c r="A7644">
        <v>11263</v>
      </c>
      <c r="B7644" t="s">
        <v>505</v>
      </c>
      <c r="C7644">
        <v>87</v>
      </c>
      <c r="D7644" t="s">
        <v>776</v>
      </c>
      <c r="E7644">
        <v>815</v>
      </c>
      <c r="F7644" s="48" t="str">
        <f t="shared" si="119"/>
        <v>Tỉnh Phú ThọHuyện Đoan HùngXã Ca Đình</v>
      </c>
      <c r="G7644" t="s">
        <v>3719</v>
      </c>
      <c r="H7644">
        <v>2705</v>
      </c>
    </row>
    <row r="7645" spans="1:8">
      <c r="A7645">
        <v>11264</v>
      </c>
      <c r="B7645" t="s">
        <v>505</v>
      </c>
      <c r="C7645">
        <v>87</v>
      </c>
      <c r="D7645" t="s">
        <v>776</v>
      </c>
      <c r="E7645">
        <v>815</v>
      </c>
      <c r="F7645" s="48" t="str">
        <f t="shared" si="119"/>
        <v>Tỉnh Phú ThọHuyện Đoan HùngXã Bằng Luân</v>
      </c>
      <c r="G7645" t="s">
        <v>3720</v>
      </c>
      <c r="H7645">
        <v>2706</v>
      </c>
    </row>
    <row r="7646" spans="1:8">
      <c r="A7646">
        <v>11265</v>
      </c>
      <c r="B7646" t="s">
        <v>505</v>
      </c>
      <c r="C7646">
        <v>87</v>
      </c>
      <c r="D7646" t="s">
        <v>776</v>
      </c>
      <c r="E7646">
        <v>815</v>
      </c>
      <c r="F7646" s="48" t="str">
        <f t="shared" si="119"/>
        <v>Tỉnh Phú ThọHuyện Đoan HùngXã Minh Lương</v>
      </c>
      <c r="G7646" t="s">
        <v>1511</v>
      </c>
      <c r="H7646">
        <v>2707</v>
      </c>
    </row>
    <row r="7647" spans="1:8">
      <c r="A7647">
        <v>11266</v>
      </c>
      <c r="B7647" t="s">
        <v>505</v>
      </c>
      <c r="C7647">
        <v>87</v>
      </c>
      <c r="D7647" t="s">
        <v>776</v>
      </c>
      <c r="E7647">
        <v>815</v>
      </c>
      <c r="F7647" s="48" t="str">
        <f t="shared" si="119"/>
        <v>Tỉnh Phú ThọHuyện Đoan HùngXã Phú Thứ</v>
      </c>
      <c r="G7647" t="s">
        <v>3721</v>
      </c>
      <c r="H7647">
        <v>2708</v>
      </c>
    </row>
    <row r="7648" spans="1:8">
      <c r="A7648">
        <v>11267</v>
      </c>
      <c r="B7648" t="s">
        <v>505</v>
      </c>
      <c r="C7648">
        <v>87</v>
      </c>
      <c r="D7648" t="s">
        <v>776</v>
      </c>
      <c r="E7648">
        <v>815</v>
      </c>
      <c r="F7648" s="48" t="str">
        <f t="shared" si="119"/>
        <v>Tỉnh Phú ThọHuyện Đoan HùngXã Tây Cốc</v>
      </c>
      <c r="G7648" t="s">
        <v>3722</v>
      </c>
      <c r="H7648">
        <v>2709</v>
      </c>
    </row>
    <row r="7649" spans="1:8">
      <c r="A7649">
        <v>11268</v>
      </c>
      <c r="B7649" t="s">
        <v>505</v>
      </c>
      <c r="C7649">
        <v>87</v>
      </c>
      <c r="D7649" t="s">
        <v>776</v>
      </c>
      <c r="E7649">
        <v>815</v>
      </c>
      <c r="F7649" s="48" t="str">
        <f t="shared" si="119"/>
        <v>Tỉnh Phú ThọHuyện Đoan HùngXã Tiêu Sơn</v>
      </c>
      <c r="G7649" t="s">
        <v>3723</v>
      </c>
      <c r="H7649">
        <v>2710</v>
      </c>
    </row>
    <row r="7650" spans="1:8">
      <c r="A7650">
        <v>11269</v>
      </c>
      <c r="B7650" t="s">
        <v>505</v>
      </c>
      <c r="C7650">
        <v>87</v>
      </c>
      <c r="D7650" t="s">
        <v>776</v>
      </c>
      <c r="E7650">
        <v>815</v>
      </c>
      <c r="F7650" s="48" t="str">
        <f t="shared" si="119"/>
        <v>Tỉnh Phú ThọHuyện Đoan HùngXã Minh Phú</v>
      </c>
      <c r="G7650" t="s">
        <v>1858</v>
      </c>
      <c r="H7650">
        <v>2711</v>
      </c>
    </row>
    <row r="7651" spans="1:8">
      <c r="A7651">
        <v>11270</v>
      </c>
      <c r="B7651" t="s">
        <v>505</v>
      </c>
      <c r="C7651">
        <v>87</v>
      </c>
      <c r="D7651" t="s">
        <v>776</v>
      </c>
      <c r="E7651">
        <v>815</v>
      </c>
      <c r="F7651" s="48" t="str">
        <f t="shared" si="119"/>
        <v>Tỉnh Phú ThọHuyện Đoan HùngXã Vân Du</v>
      </c>
      <c r="G7651" t="s">
        <v>3724</v>
      </c>
      <c r="H7651">
        <v>2712</v>
      </c>
    </row>
    <row r="7652" spans="1:8">
      <c r="A7652">
        <v>11271</v>
      </c>
      <c r="B7652" t="s">
        <v>505</v>
      </c>
      <c r="C7652">
        <v>87</v>
      </c>
      <c r="D7652" t="s">
        <v>776</v>
      </c>
      <c r="E7652">
        <v>815</v>
      </c>
      <c r="F7652" s="48" t="str">
        <f t="shared" si="119"/>
        <v>Tỉnh Phú ThọHuyện Đoan HùngXã Yên Kiện</v>
      </c>
      <c r="G7652" t="s">
        <v>3725</v>
      </c>
      <c r="H7652">
        <v>2713</v>
      </c>
    </row>
    <row r="7653" spans="1:8">
      <c r="A7653">
        <v>11272</v>
      </c>
      <c r="B7653" t="s">
        <v>505</v>
      </c>
      <c r="C7653">
        <v>87</v>
      </c>
      <c r="D7653" t="s">
        <v>776</v>
      </c>
      <c r="E7653">
        <v>815</v>
      </c>
      <c r="F7653" s="48" t="str">
        <f t="shared" si="119"/>
        <v>Tỉnh Phú ThọHuyện Đoan HùngXã Hùng Quan</v>
      </c>
      <c r="G7653" t="s">
        <v>3726</v>
      </c>
      <c r="H7653">
        <v>2714</v>
      </c>
    </row>
    <row r="7654" spans="1:8">
      <c r="A7654">
        <v>11273</v>
      </c>
      <c r="B7654" t="s">
        <v>505</v>
      </c>
      <c r="C7654">
        <v>87</v>
      </c>
      <c r="D7654" t="s">
        <v>776</v>
      </c>
      <c r="E7654">
        <v>815</v>
      </c>
      <c r="F7654" s="48" t="str">
        <f t="shared" si="119"/>
        <v>Tỉnh Phú ThọHuyện Đoan HùngXã Minh Tiến</v>
      </c>
      <c r="G7654" t="s">
        <v>2109</v>
      </c>
      <c r="H7654">
        <v>2715</v>
      </c>
    </row>
    <row r="7655" spans="1:8">
      <c r="A7655">
        <v>11274</v>
      </c>
      <c r="B7655" t="s">
        <v>505</v>
      </c>
      <c r="C7655">
        <v>87</v>
      </c>
      <c r="D7655" t="s">
        <v>776</v>
      </c>
      <c r="E7655">
        <v>815</v>
      </c>
      <c r="F7655" s="48" t="str">
        <f t="shared" si="119"/>
        <v>Tỉnh Phú ThọHuyện Đoan HùngXã Vân Đồn</v>
      </c>
      <c r="G7655" t="s">
        <v>3727</v>
      </c>
      <c r="H7655">
        <v>2716</v>
      </c>
    </row>
    <row r="7656" spans="1:8">
      <c r="A7656">
        <v>11275</v>
      </c>
      <c r="B7656" t="s">
        <v>505</v>
      </c>
      <c r="C7656">
        <v>87</v>
      </c>
      <c r="D7656" t="s">
        <v>776</v>
      </c>
      <c r="E7656">
        <v>815</v>
      </c>
      <c r="F7656" s="48" t="str">
        <f t="shared" si="119"/>
        <v>Tỉnh Phú ThọHuyện Đoan HùngXã Phương Trung</v>
      </c>
      <c r="G7656" t="s">
        <v>1341</v>
      </c>
      <c r="H7656">
        <v>2717</v>
      </c>
    </row>
    <row r="7657" spans="1:8">
      <c r="A7657">
        <v>11276</v>
      </c>
      <c r="B7657" t="s">
        <v>505</v>
      </c>
      <c r="C7657">
        <v>87</v>
      </c>
      <c r="D7657" t="s">
        <v>776</v>
      </c>
      <c r="E7657">
        <v>815</v>
      </c>
      <c r="F7657" s="48" t="str">
        <f t="shared" si="119"/>
        <v>Tỉnh Phú ThọHuyện Đoan HùngXã Hữu Đô</v>
      </c>
      <c r="G7657" t="s">
        <v>3728</v>
      </c>
      <c r="H7657">
        <v>2718</v>
      </c>
    </row>
    <row r="7658" spans="1:8">
      <c r="A7658">
        <v>11277</v>
      </c>
      <c r="B7658" t="s">
        <v>505</v>
      </c>
      <c r="C7658">
        <v>87</v>
      </c>
      <c r="D7658" t="s">
        <v>776</v>
      </c>
      <c r="E7658">
        <v>815</v>
      </c>
      <c r="F7658" s="48" t="str">
        <f t="shared" si="119"/>
        <v>Tỉnh Phú ThọHuyện Đoan HùngXã Chân Mộng</v>
      </c>
      <c r="G7658" t="s">
        <v>3729</v>
      </c>
      <c r="H7658">
        <v>2719</v>
      </c>
    </row>
    <row r="7659" spans="1:8">
      <c r="A7659">
        <v>77</v>
      </c>
      <c r="B7659" t="s">
        <v>545</v>
      </c>
      <c r="C7659">
        <v>107</v>
      </c>
      <c r="D7659" t="s">
        <v>1010</v>
      </c>
      <c r="E7659">
        <v>1051</v>
      </c>
      <c r="F7659" s="48" t="str">
        <f t="shared" si="119"/>
        <v>Tỉnh Phú YênThành Phố Tuy HòaXã Bình Kiến</v>
      </c>
      <c r="G7659" t="s">
        <v>4647</v>
      </c>
      <c r="H7659">
        <v>3892</v>
      </c>
    </row>
    <row r="7660" spans="1:8">
      <c r="A7660">
        <v>78</v>
      </c>
      <c r="B7660" t="s">
        <v>545</v>
      </c>
      <c r="C7660">
        <v>107</v>
      </c>
      <c r="D7660" t="s">
        <v>1010</v>
      </c>
      <c r="E7660">
        <v>1051</v>
      </c>
      <c r="F7660" s="48" t="str">
        <f t="shared" si="119"/>
        <v>Tỉnh Phú YênThành Phố Tuy HòaPhường 5</v>
      </c>
      <c r="G7660" t="s">
        <v>4648</v>
      </c>
      <c r="H7660">
        <v>3893</v>
      </c>
    </row>
    <row r="7661" spans="1:8">
      <c r="A7661">
        <v>79</v>
      </c>
      <c r="B7661" t="s">
        <v>545</v>
      </c>
      <c r="C7661">
        <v>107</v>
      </c>
      <c r="D7661" t="s">
        <v>1010</v>
      </c>
      <c r="E7661">
        <v>1051</v>
      </c>
      <c r="F7661" s="48" t="str">
        <f t="shared" si="119"/>
        <v>Tỉnh Phú YênThành Phố Tuy HòaPhường 3</v>
      </c>
      <c r="G7661" t="s">
        <v>3923</v>
      </c>
      <c r="H7661">
        <v>3894</v>
      </c>
    </row>
    <row r="7662" spans="1:8">
      <c r="A7662">
        <v>80</v>
      </c>
      <c r="B7662" t="s">
        <v>545</v>
      </c>
      <c r="C7662">
        <v>107</v>
      </c>
      <c r="D7662" t="s">
        <v>1010</v>
      </c>
      <c r="E7662">
        <v>1051</v>
      </c>
      <c r="F7662" s="48" t="str">
        <f t="shared" si="119"/>
        <v>Tỉnh Phú YênThành Phố Tuy HòaPhường 1</v>
      </c>
      <c r="G7662" t="s">
        <v>3928</v>
      </c>
      <c r="H7662">
        <v>3895</v>
      </c>
    </row>
    <row r="7663" spans="1:8">
      <c r="A7663">
        <v>81</v>
      </c>
      <c r="B7663" t="s">
        <v>545</v>
      </c>
      <c r="C7663">
        <v>107</v>
      </c>
      <c r="D7663" t="s">
        <v>1010</v>
      </c>
      <c r="E7663">
        <v>1051</v>
      </c>
      <c r="F7663" s="48" t="str">
        <f t="shared" si="119"/>
        <v>Tỉnh Phú YênThành Phố Tuy HòaPhường 4</v>
      </c>
      <c r="G7663" t="s">
        <v>3930</v>
      </c>
      <c r="H7663">
        <v>3896</v>
      </c>
    </row>
    <row r="7664" spans="1:8">
      <c r="A7664">
        <v>82</v>
      </c>
      <c r="B7664" t="s">
        <v>545</v>
      </c>
      <c r="C7664">
        <v>107</v>
      </c>
      <c r="D7664" t="s">
        <v>1010</v>
      </c>
      <c r="E7664">
        <v>1051</v>
      </c>
      <c r="F7664" s="48" t="str">
        <f t="shared" si="119"/>
        <v>Tỉnh Phú YênThành Phố Tuy HòaPhường 9</v>
      </c>
      <c r="G7664" t="s">
        <v>4649</v>
      </c>
      <c r="H7664">
        <v>3897</v>
      </c>
    </row>
    <row r="7665" spans="1:8">
      <c r="A7665">
        <v>83</v>
      </c>
      <c r="B7665" t="s">
        <v>545</v>
      </c>
      <c r="C7665">
        <v>107</v>
      </c>
      <c r="D7665" t="s">
        <v>1010</v>
      </c>
      <c r="E7665">
        <v>1051</v>
      </c>
      <c r="F7665" s="48" t="str">
        <f t="shared" si="119"/>
        <v>Tỉnh Phú YênThành Phố Tuy HòaXã Hòa Kiến</v>
      </c>
      <c r="G7665" t="s">
        <v>4650</v>
      </c>
      <c r="H7665">
        <v>3898</v>
      </c>
    </row>
    <row r="7666" spans="1:8">
      <c r="A7666">
        <v>84</v>
      </c>
      <c r="B7666" t="s">
        <v>545</v>
      </c>
      <c r="C7666">
        <v>107</v>
      </c>
      <c r="D7666" t="s">
        <v>1010</v>
      </c>
      <c r="E7666">
        <v>1051</v>
      </c>
      <c r="F7666" s="48" t="str">
        <f t="shared" si="119"/>
        <v>Tỉnh Phú YênThành Phố Tuy HòaPhường Phú Lâm</v>
      </c>
      <c r="G7666" t="s">
        <v>4651</v>
      </c>
      <c r="H7666">
        <v>3899</v>
      </c>
    </row>
    <row r="7667" spans="1:8">
      <c r="A7667">
        <v>85</v>
      </c>
      <c r="B7667" t="s">
        <v>545</v>
      </c>
      <c r="C7667">
        <v>107</v>
      </c>
      <c r="D7667" t="s">
        <v>1010</v>
      </c>
      <c r="E7667">
        <v>1051</v>
      </c>
      <c r="F7667" s="48" t="str">
        <f t="shared" si="119"/>
        <v>Tỉnh Phú YênThành Phố Tuy HòaPhường 7</v>
      </c>
      <c r="G7667" t="s">
        <v>4652</v>
      </c>
      <c r="H7667">
        <v>3900</v>
      </c>
    </row>
    <row r="7668" spans="1:8">
      <c r="A7668">
        <v>86</v>
      </c>
      <c r="B7668" t="s">
        <v>545</v>
      </c>
      <c r="C7668">
        <v>107</v>
      </c>
      <c r="D7668" t="s">
        <v>1010</v>
      </c>
      <c r="E7668">
        <v>1051</v>
      </c>
      <c r="F7668" s="48" t="str">
        <f t="shared" si="119"/>
        <v>Tỉnh Phú YênThành Phố Tuy HòaPhường Phú Thạnh</v>
      </c>
      <c r="G7668" t="s">
        <v>4653</v>
      </c>
      <c r="H7668">
        <v>3901</v>
      </c>
    </row>
    <row r="7669" spans="1:8">
      <c r="A7669">
        <v>87</v>
      </c>
      <c r="B7669" t="s">
        <v>545</v>
      </c>
      <c r="C7669">
        <v>107</v>
      </c>
      <c r="D7669" t="s">
        <v>1010</v>
      </c>
      <c r="E7669">
        <v>1051</v>
      </c>
      <c r="F7669" s="48" t="str">
        <f t="shared" si="119"/>
        <v>Tỉnh Phú YênThành Phố Tuy HòaPhường Phú Đông</v>
      </c>
      <c r="G7669" t="s">
        <v>4654</v>
      </c>
      <c r="H7669">
        <v>3902</v>
      </c>
    </row>
    <row r="7670" spans="1:8">
      <c r="A7670">
        <v>88</v>
      </c>
      <c r="B7670" t="s">
        <v>545</v>
      </c>
      <c r="C7670">
        <v>107</v>
      </c>
      <c r="D7670" t="s">
        <v>1010</v>
      </c>
      <c r="E7670">
        <v>1051</v>
      </c>
      <c r="F7670" s="48" t="str">
        <f t="shared" si="119"/>
        <v>Tỉnh Phú YênThành Phố Tuy HòaPhường 2</v>
      </c>
      <c r="G7670" t="s">
        <v>3925</v>
      </c>
      <c r="H7670">
        <v>3903</v>
      </c>
    </row>
    <row r="7671" spans="1:8">
      <c r="A7671">
        <v>89</v>
      </c>
      <c r="B7671" t="s">
        <v>545</v>
      </c>
      <c r="C7671">
        <v>107</v>
      </c>
      <c r="D7671" t="s">
        <v>1010</v>
      </c>
      <c r="E7671">
        <v>1051</v>
      </c>
      <c r="F7671" s="48" t="str">
        <f t="shared" si="119"/>
        <v>Tỉnh Phú YênThành Phố Tuy HòaPhường 8</v>
      </c>
      <c r="G7671" t="s">
        <v>4655</v>
      </c>
      <c r="H7671">
        <v>3904</v>
      </c>
    </row>
    <row r="7672" spans="1:8">
      <c r="A7672">
        <v>90</v>
      </c>
      <c r="B7672" t="s">
        <v>545</v>
      </c>
      <c r="C7672">
        <v>107</v>
      </c>
      <c r="D7672" t="s">
        <v>1010</v>
      </c>
      <c r="E7672">
        <v>1051</v>
      </c>
      <c r="F7672" s="48" t="str">
        <f t="shared" si="119"/>
        <v>Tỉnh Phú YênThành Phố Tuy HòaPhường 6</v>
      </c>
      <c r="G7672" t="s">
        <v>3924</v>
      </c>
      <c r="H7672">
        <v>3905</v>
      </c>
    </row>
    <row r="7673" spans="1:8">
      <c r="A7673">
        <v>91</v>
      </c>
      <c r="B7673" t="s">
        <v>545</v>
      </c>
      <c r="C7673">
        <v>107</v>
      </c>
      <c r="D7673" t="s">
        <v>1010</v>
      </c>
      <c r="E7673">
        <v>1051</v>
      </c>
      <c r="F7673" s="48" t="str">
        <f t="shared" si="119"/>
        <v>Tỉnh Phú YênThành Phố Tuy HòaXã An Phú</v>
      </c>
      <c r="G7673" t="s">
        <v>1978</v>
      </c>
      <c r="H7673">
        <v>3906</v>
      </c>
    </row>
    <row r="7674" spans="1:8">
      <c r="A7674">
        <v>92</v>
      </c>
      <c r="B7674" t="s">
        <v>545</v>
      </c>
      <c r="C7674">
        <v>107</v>
      </c>
      <c r="D7674" t="s">
        <v>1010</v>
      </c>
      <c r="E7674">
        <v>1051</v>
      </c>
      <c r="F7674" s="48" t="str">
        <f t="shared" si="119"/>
        <v>Tỉnh Phú YênThành Phố Tuy HòaXã Bình Ngọc</v>
      </c>
      <c r="G7674" t="s">
        <v>4656</v>
      </c>
      <c r="H7674">
        <v>3907</v>
      </c>
    </row>
    <row r="7675" spans="1:8">
      <c r="A7675">
        <v>2846</v>
      </c>
      <c r="B7675" t="s">
        <v>545</v>
      </c>
      <c r="C7675">
        <v>107</v>
      </c>
      <c r="D7675" t="s">
        <v>1017</v>
      </c>
      <c r="E7675">
        <v>1058</v>
      </c>
      <c r="F7675" s="48" t="str">
        <f t="shared" si="119"/>
        <v>Tỉnh Phú YênHuyện Phú HoàXã Hòa Định Đông</v>
      </c>
      <c r="G7675" t="s">
        <v>7751</v>
      </c>
      <c r="H7675">
        <v>8212</v>
      </c>
    </row>
    <row r="7676" spans="1:8">
      <c r="A7676">
        <v>2847</v>
      </c>
      <c r="B7676" t="s">
        <v>545</v>
      </c>
      <c r="C7676">
        <v>107</v>
      </c>
      <c r="D7676" t="s">
        <v>1017</v>
      </c>
      <c r="E7676">
        <v>1058</v>
      </c>
      <c r="F7676" s="48" t="str">
        <f t="shared" si="119"/>
        <v>Tỉnh Phú YênHuyện Phú HoàXã Hòa Quang Bắc</v>
      </c>
      <c r="G7676" t="s">
        <v>7752</v>
      </c>
      <c r="H7676">
        <v>8213</v>
      </c>
    </row>
    <row r="7677" spans="1:8">
      <c r="A7677">
        <v>2848</v>
      </c>
      <c r="B7677" t="s">
        <v>545</v>
      </c>
      <c r="C7677">
        <v>107</v>
      </c>
      <c r="D7677" t="s">
        <v>1017</v>
      </c>
      <c r="E7677">
        <v>1058</v>
      </c>
      <c r="F7677" s="48" t="str">
        <f t="shared" si="119"/>
        <v>Tỉnh Phú YênHuyện Phú HoàXã Hoà Quang Nam</v>
      </c>
      <c r="G7677" t="s">
        <v>7753</v>
      </c>
      <c r="H7677">
        <v>8214</v>
      </c>
    </row>
    <row r="7678" spans="1:8">
      <c r="A7678">
        <v>2849</v>
      </c>
      <c r="B7678" t="s">
        <v>545</v>
      </c>
      <c r="C7678">
        <v>107</v>
      </c>
      <c r="D7678" t="s">
        <v>1017</v>
      </c>
      <c r="E7678">
        <v>1058</v>
      </c>
      <c r="F7678" s="48" t="str">
        <f t="shared" si="119"/>
        <v>Tỉnh Phú YênHuyện Phú HoàXã Hòa Trị</v>
      </c>
      <c r="G7678" t="s">
        <v>7754</v>
      </c>
      <c r="H7678">
        <v>8215</v>
      </c>
    </row>
    <row r="7679" spans="1:8">
      <c r="A7679">
        <v>2850</v>
      </c>
      <c r="B7679" t="s">
        <v>545</v>
      </c>
      <c r="C7679">
        <v>107</v>
      </c>
      <c r="D7679" t="s">
        <v>1017</v>
      </c>
      <c r="E7679">
        <v>1058</v>
      </c>
      <c r="F7679" s="48" t="str">
        <f t="shared" si="119"/>
        <v>Tỉnh Phú YênHuyện Phú HoàXã Hòa Hội</v>
      </c>
      <c r="G7679" t="s">
        <v>7755</v>
      </c>
      <c r="H7679">
        <v>8216</v>
      </c>
    </row>
    <row r="7680" spans="1:8">
      <c r="A7680">
        <v>2851</v>
      </c>
      <c r="B7680" t="s">
        <v>545</v>
      </c>
      <c r="C7680">
        <v>107</v>
      </c>
      <c r="D7680" t="s">
        <v>1017</v>
      </c>
      <c r="E7680">
        <v>1058</v>
      </c>
      <c r="F7680" s="48" t="str">
        <f t="shared" si="119"/>
        <v>Tỉnh Phú YênHuyện Phú HoàXã Hòa An</v>
      </c>
      <c r="G7680" t="s">
        <v>3849</v>
      </c>
      <c r="H7680">
        <v>8217</v>
      </c>
    </row>
    <row r="7681" spans="1:8">
      <c r="A7681">
        <v>2852</v>
      </c>
      <c r="B7681" t="s">
        <v>545</v>
      </c>
      <c r="C7681">
        <v>107</v>
      </c>
      <c r="D7681" t="s">
        <v>1017</v>
      </c>
      <c r="E7681">
        <v>1058</v>
      </c>
      <c r="F7681" s="48" t="str">
        <f t="shared" si="119"/>
        <v>Tỉnh Phú YênHuyện Phú HoàThị trấn Phú Hoà</v>
      </c>
      <c r="G7681" t="s">
        <v>7756</v>
      </c>
      <c r="H7681">
        <v>8218</v>
      </c>
    </row>
    <row r="7682" spans="1:8">
      <c r="A7682">
        <v>2853</v>
      </c>
      <c r="B7682" t="s">
        <v>545</v>
      </c>
      <c r="C7682">
        <v>107</v>
      </c>
      <c r="D7682" t="s">
        <v>1017</v>
      </c>
      <c r="E7682">
        <v>1058</v>
      </c>
      <c r="F7682" s="48" t="str">
        <f t="shared" ref="F7682:F7745" si="120">B7682&amp;D7682&amp;G7682</f>
        <v>Tỉnh Phú YênHuyện Phú HoàXã Hòa Định Tây</v>
      </c>
      <c r="G7682" t="s">
        <v>7757</v>
      </c>
      <c r="H7682">
        <v>8219</v>
      </c>
    </row>
    <row r="7683" spans="1:8">
      <c r="A7683">
        <v>2854</v>
      </c>
      <c r="B7683" t="s">
        <v>545</v>
      </c>
      <c r="C7683">
        <v>107</v>
      </c>
      <c r="D7683" t="s">
        <v>1017</v>
      </c>
      <c r="E7683">
        <v>1058</v>
      </c>
      <c r="F7683" s="48" t="str">
        <f t="shared" si="120"/>
        <v>Tỉnh Phú YênHuyện Phú HoàXã Hòa Thắng</v>
      </c>
      <c r="G7683" t="s">
        <v>2116</v>
      </c>
      <c r="H7683">
        <v>8220</v>
      </c>
    </row>
    <row r="7684" spans="1:8">
      <c r="A7684">
        <v>2855</v>
      </c>
      <c r="B7684" t="s">
        <v>545</v>
      </c>
      <c r="C7684">
        <v>107</v>
      </c>
      <c r="D7684" t="s">
        <v>1019</v>
      </c>
      <c r="E7684">
        <v>1060</v>
      </c>
      <c r="F7684" s="48" t="str">
        <f t="shared" si="120"/>
        <v>Tỉnh Phú YênHuyện Đông HoàXã Hoà Vinh</v>
      </c>
      <c r="G7684" t="s">
        <v>7758</v>
      </c>
      <c r="H7684">
        <v>8221</v>
      </c>
    </row>
    <row r="7685" spans="1:8">
      <c r="A7685">
        <v>2856</v>
      </c>
      <c r="B7685" t="s">
        <v>545</v>
      </c>
      <c r="C7685">
        <v>107</v>
      </c>
      <c r="D7685" t="s">
        <v>1019</v>
      </c>
      <c r="E7685">
        <v>1060</v>
      </c>
      <c r="F7685" s="48" t="str">
        <f t="shared" si="120"/>
        <v>Tỉnh Phú YênHuyện Đông HoàXã Hoà Hiệp Trung</v>
      </c>
      <c r="G7685" t="s">
        <v>7759</v>
      </c>
      <c r="H7685">
        <v>8222</v>
      </c>
    </row>
    <row r="7686" spans="1:8">
      <c r="A7686">
        <v>2857</v>
      </c>
      <c r="B7686" t="s">
        <v>545</v>
      </c>
      <c r="C7686">
        <v>107</v>
      </c>
      <c r="D7686" t="s">
        <v>1019</v>
      </c>
      <c r="E7686">
        <v>1060</v>
      </c>
      <c r="F7686" s="48" t="str">
        <f t="shared" si="120"/>
        <v>Tỉnh Phú YênHuyện Đông HoàXã Hoà Hiệp Nam</v>
      </c>
      <c r="G7686" t="s">
        <v>7760</v>
      </c>
      <c r="H7686">
        <v>8223</v>
      </c>
    </row>
    <row r="7687" spans="1:8">
      <c r="A7687">
        <v>2858</v>
      </c>
      <c r="B7687" t="s">
        <v>545</v>
      </c>
      <c r="C7687">
        <v>107</v>
      </c>
      <c r="D7687" t="s">
        <v>1019</v>
      </c>
      <c r="E7687">
        <v>1060</v>
      </c>
      <c r="F7687" s="48" t="str">
        <f t="shared" si="120"/>
        <v>Tỉnh Phú YênHuyện Đông HoàXã Hoà Xuân Đông</v>
      </c>
      <c r="G7687" t="s">
        <v>7761</v>
      </c>
      <c r="H7687">
        <v>8224</v>
      </c>
    </row>
    <row r="7688" spans="1:8">
      <c r="A7688">
        <v>2859</v>
      </c>
      <c r="B7688" t="s">
        <v>545</v>
      </c>
      <c r="C7688">
        <v>107</v>
      </c>
      <c r="D7688" t="s">
        <v>1019</v>
      </c>
      <c r="E7688">
        <v>1060</v>
      </c>
      <c r="F7688" s="48" t="str">
        <f t="shared" si="120"/>
        <v>Tỉnh Phú YênHuyện Đông HoàXã Hoà Thành</v>
      </c>
      <c r="G7688" t="s">
        <v>7762</v>
      </c>
      <c r="H7688">
        <v>8225</v>
      </c>
    </row>
    <row r="7689" spans="1:8">
      <c r="A7689">
        <v>2860</v>
      </c>
      <c r="B7689" t="s">
        <v>545</v>
      </c>
      <c r="C7689">
        <v>107</v>
      </c>
      <c r="D7689" t="s">
        <v>1019</v>
      </c>
      <c r="E7689">
        <v>1060</v>
      </c>
      <c r="F7689" s="48" t="str">
        <f t="shared" si="120"/>
        <v>Tỉnh Phú YênHuyện Đông HoàXã Hoà Hiệp Bắc</v>
      </c>
      <c r="G7689" t="s">
        <v>7763</v>
      </c>
      <c r="H7689">
        <v>8226</v>
      </c>
    </row>
    <row r="7690" spans="1:8">
      <c r="A7690">
        <v>2861</v>
      </c>
      <c r="B7690" t="s">
        <v>545</v>
      </c>
      <c r="C7690">
        <v>107</v>
      </c>
      <c r="D7690" t="s">
        <v>1019</v>
      </c>
      <c r="E7690">
        <v>1060</v>
      </c>
      <c r="F7690" s="48" t="str">
        <f t="shared" si="120"/>
        <v>Tỉnh Phú YênHuyện Đông HoàXã Hoà Tân Đông</v>
      </c>
      <c r="G7690" t="s">
        <v>7764</v>
      </c>
      <c r="H7690">
        <v>8227</v>
      </c>
    </row>
    <row r="7691" spans="1:8">
      <c r="A7691">
        <v>2862</v>
      </c>
      <c r="B7691" t="s">
        <v>545</v>
      </c>
      <c r="C7691">
        <v>107</v>
      </c>
      <c r="D7691" t="s">
        <v>1019</v>
      </c>
      <c r="E7691">
        <v>1060</v>
      </c>
      <c r="F7691" s="48" t="str">
        <f t="shared" si="120"/>
        <v>Tỉnh Phú YênHuyện Đông HoàXã Hoà Xuân Tây</v>
      </c>
      <c r="G7691" t="s">
        <v>7765</v>
      </c>
      <c r="H7691">
        <v>8228</v>
      </c>
    </row>
    <row r="7692" spans="1:8">
      <c r="A7692">
        <v>2863</v>
      </c>
      <c r="B7692" t="s">
        <v>545</v>
      </c>
      <c r="C7692">
        <v>107</v>
      </c>
      <c r="D7692" t="s">
        <v>1019</v>
      </c>
      <c r="E7692">
        <v>1060</v>
      </c>
      <c r="F7692" s="48" t="str">
        <f t="shared" si="120"/>
        <v>Tỉnh Phú YênHuyện Đông HoàXã Hoà Tâm</v>
      </c>
      <c r="G7692" t="s">
        <v>7766</v>
      </c>
      <c r="H7692">
        <v>8229</v>
      </c>
    </row>
    <row r="7693" spans="1:8">
      <c r="A7693">
        <v>2864</v>
      </c>
      <c r="B7693" t="s">
        <v>545</v>
      </c>
      <c r="C7693">
        <v>107</v>
      </c>
      <c r="D7693" t="s">
        <v>1019</v>
      </c>
      <c r="E7693">
        <v>1060</v>
      </c>
      <c r="F7693" s="48" t="str">
        <f t="shared" si="120"/>
        <v>Tỉnh Phú YênHuyện Đông HoàXã Hoà Xuân Nam</v>
      </c>
      <c r="G7693" t="s">
        <v>7767</v>
      </c>
      <c r="H7693">
        <v>8230</v>
      </c>
    </row>
    <row r="7694" spans="1:8">
      <c r="A7694">
        <v>3668</v>
      </c>
      <c r="B7694" t="s">
        <v>545</v>
      </c>
      <c r="C7694">
        <v>107</v>
      </c>
      <c r="D7694" t="s">
        <v>1018</v>
      </c>
      <c r="E7694">
        <v>1059</v>
      </c>
      <c r="F7694" s="48" t="str">
        <f t="shared" si="120"/>
        <v>Tỉnh Phú YênHuyện Tây HoàXã Sơn Thành Tây</v>
      </c>
      <c r="G7694" t="s">
        <v>6115</v>
      </c>
      <c r="H7694">
        <v>5885</v>
      </c>
    </row>
    <row r="7695" spans="1:8">
      <c r="A7695">
        <v>3669</v>
      </c>
      <c r="B7695" t="s">
        <v>545</v>
      </c>
      <c r="C7695">
        <v>107</v>
      </c>
      <c r="D7695" t="s">
        <v>1018</v>
      </c>
      <c r="E7695">
        <v>1059</v>
      </c>
      <c r="F7695" s="48" t="str">
        <f t="shared" si="120"/>
        <v>Tỉnh Phú YênHuyện Tây HoàXã Hoà Bình 1</v>
      </c>
      <c r="G7695" t="s">
        <v>6116</v>
      </c>
      <c r="H7695">
        <v>5886</v>
      </c>
    </row>
    <row r="7696" spans="1:8">
      <c r="A7696">
        <v>3670</v>
      </c>
      <c r="B7696" t="s">
        <v>545</v>
      </c>
      <c r="C7696">
        <v>107</v>
      </c>
      <c r="D7696" t="s">
        <v>1018</v>
      </c>
      <c r="E7696">
        <v>1059</v>
      </c>
      <c r="F7696" s="48" t="str">
        <f t="shared" si="120"/>
        <v>Tỉnh Phú YênHuyện Tây HoàXã Hoà Phong</v>
      </c>
      <c r="G7696" t="s">
        <v>1752</v>
      </c>
      <c r="H7696">
        <v>5887</v>
      </c>
    </row>
    <row r="7697" spans="1:8">
      <c r="A7697">
        <v>3671</v>
      </c>
      <c r="B7697" t="s">
        <v>545</v>
      </c>
      <c r="C7697">
        <v>107</v>
      </c>
      <c r="D7697" t="s">
        <v>1018</v>
      </c>
      <c r="E7697">
        <v>1059</v>
      </c>
      <c r="F7697" s="48" t="str">
        <f t="shared" si="120"/>
        <v>Tỉnh Phú YênHuyện Tây HoàXã Hoà Đồng</v>
      </c>
      <c r="G7697" t="s">
        <v>6117</v>
      </c>
      <c r="H7697">
        <v>5888</v>
      </c>
    </row>
    <row r="7698" spans="1:8">
      <c r="A7698">
        <v>3672</v>
      </c>
      <c r="B7698" t="s">
        <v>545</v>
      </c>
      <c r="C7698">
        <v>107</v>
      </c>
      <c r="D7698" t="s">
        <v>1018</v>
      </c>
      <c r="E7698">
        <v>1059</v>
      </c>
      <c r="F7698" s="48" t="str">
        <f t="shared" si="120"/>
        <v>Tỉnh Phú YênHuyện Tây HoàXã hoà Mỹ Đông</v>
      </c>
      <c r="G7698" t="s">
        <v>6118</v>
      </c>
      <c r="H7698">
        <v>5889</v>
      </c>
    </row>
    <row r="7699" spans="1:8">
      <c r="A7699">
        <v>3673</v>
      </c>
      <c r="B7699" t="s">
        <v>545</v>
      </c>
      <c r="C7699">
        <v>107</v>
      </c>
      <c r="D7699" t="s">
        <v>1018</v>
      </c>
      <c r="E7699">
        <v>1059</v>
      </c>
      <c r="F7699" s="48" t="str">
        <f t="shared" si="120"/>
        <v>Tỉnh Phú YênHuyện Tây HoàXã Sơn Thành Đông</v>
      </c>
      <c r="G7699" t="s">
        <v>6119</v>
      </c>
      <c r="H7699">
        <v>5890</v>
      </c>
    </row>
    <row r="7700" spans="1:8">
      <c r="A7700">
        <v>3674</v>
      </c>
      <c r="B7700" t="s">
        <v>545</v>
      </c>
      <c r="C7700">
        <v>107</v>
      </c>
      <c r="D7700" t="s">
        <v>1018</v>
      </c>
      <c r="E7700">
        <v>1059</v>
      </c>
      <c r="F7700" s="48" t="str">
        <f t="shared" si="120"/>
        <v>Tỉnh Phú YênHuyện Tây HoàXã Hoà Mỹ Tây</v>
      </c>
      <c r="G7700" t="s">
        <v>6120</v>
      </c>
      <c r="H7700">
        <v>5891</v>
      </c>
    </row>
    <row r="7701" spans="1:8">
      <c r="A7701">
        <v>3675</v>
      </c>
      <c r="B7701" t="s">
        <v>545</v>
      </c>
      <c r="C7701">
        <v>107</v>
      </c>
      <c r="D7701" t="s">
        <v>1018</v>
      </c>
      <c r="E7701">
        <v>1059</v>
      </c>
      <c r="F7701" s="48" t="str">
        <f t="shared" si="120"/>
        <v>Tỉnh Phú YênHuyện Tây HoàXã Hoà Bình 2</v>
      </c>
      <c r="G7701" t="s">
        <v>6121</v>
      </c>
      <c r="H7701">
        <v>5892</v>
      </c>
    </row>
    <row r="7702" spans="1:8">
      <c r="A7702">
        <v>3676</v>
      </c>
      <c r="B7702" t="s">
        <v>545</v>
      </c>
      <c r="C7702">
        <v>107</v>
      </c>
      <c r="D7702" t="s">
        <v>1018</v>
      </c>
      <c r="E7702">
        <v>1059</v>
      </c>
      <c r="F7702" s="48" t="str">
        <f t="shared" si="120"/>
        <v>Tỉnh Phú YênHuyện Tây HoàXã Hoà Phú</v>
      </c>
      <c r="G7702" t="s">
        <v>1749</v>
      </c>
      <c r="H7702">
        <v>5893</v>
      </c>
    </row>
    <row r="7703" spans="1:8">
      <c r="A7703">
        <v>3677</v>
      </c>
      <c r="B7703" t="s">
        <v>545</v>
      </c>
      <c r="C7703">
        <v>107</v>
      </c>
      <c r="D7703" t="s">
        <v>1018</v>
      </c>
      <c r="E7703">
        <v>1059</v>
      </c>
      <c r="F7703" s="48" t="str">
        <f t="shared" si="120"/>
        <v>Tỉnh Phú YênHuyện Tây HoàXã Hoà Tân Tây</v>
      </c>
      <c r="G7703" t="s">
        <v>6122</v>
      </c>
      <c r="H7703">
        <v>5894</v>
      </c>
    </row>
    <row r="7704" spans="1:8">
      <c r="A7704">
        <v>3678</v>
      </c>
      <c r="B7704" t="s">
        <v>545</v>
      </c>
      <c r="C7704">
        <v>107</v>
      </c>
      <c r="D7704" t="s">
        <v>1018</v>
      </c>
      <c r="E7704">
        <v>1059</v>
      </c>
      <c r="F7704" s="48" t="str">
        <f t="shared" si="120"/>
        <v>Tỉnh Phú YênHuyện Tây HoàXã Hoà Thịnh</v>
      </c>
      <c r="G7704" t="s">
        <v>6123</v>
      </c>
      <c r="H7704">
        <v>5895</v>
      </c>
    </row>
    <row r="7705" spans="1:8">
      <c r="A7705">
        <v>3679</v>
      </c>
      <c r="B7705" t="s">
        <v>545</v>
      </c>
      <c r="C7705">
        <v>107</v>
      </c>
      <c r="D7705" t="s">
        <v>1012</v>
      </c>
      <c r="E7705">
        <v>1053</v>
      </c>
      <c r="F7705" s="48" t="str">
        <f t="shared" si="120"/>
        <v>Tỉnh Phú YênHuyện Đồng XuânXã Đa Lộc</v>
      </c>
      <c r="G7705" t="s">
        <v>4081</v>
      </c>
      <c r="H7705">
        <v>5896</v>
      </c>
    </row>
    <row r="7706" spans="1:8">
      <c r="A7706">
        <v>3680</v>
      </c>
      <c r="B7706" t="s">
        <v>545</v>
      </c>
      <c r="C7706">
        <v>107</v>
      </c>
      <c r="D7706" t="s">
        <v>1012</v>
      </c>
      <c r="E7706">
        <v>1053</v>
      </c>
      <c r="F7706" s="48" t="str">
        <f t="shared" si="120"/>
        <v>Tỉnh Phú YênHuyện Đồng XuânThị trấn La Hai</v>
      </c>
      <c r="G7706" t="s">
        <v>6124</v>
      </c>
      <c r="H7706">
        <v>5897</v>
      </c>
    </row>
    <row r="7707" spans="1:8">
      <c r="A7707">
        <v>3681</v>
      </c>
      <c r="B7707" t="s">
        <v>545</v>
      </c>
      <c r="C7707">
        <v>107</v>
      </c>
      <c r="D7707" t="s">
        <v>1012</v>
      </c>
      <c r="E7707">
        <v>1053</v>
      </c>
      <c r="F7707" s="48" t="str">
        <f t="shared" si="120"/>
        <v>Tỉnh Phú YênHuyện Đồng XuânXã Xuân Quang 1</v>
      </c>
      <c r="G7707" t="s">
        <v>6125</v>
      </c>
      <c r="H7707">
        <v>5898</v>
      </c>
    </row>
    <row r="7708" spans="1:8">
      <c r="A7708">
        <v>3682</v>
      </c>
      <c r="B7708" t="s">
        <v>545</v>
      </c>
      <c r="C7708">
        <v>107</v>
      </c>
      <c r="D7708" t="s">
        <v>1012</v>
      </c>
      <c r="E7708">
        <v>1053</v>
      </c>
      <c r="F7708" s="48" t="str">
        <f t="shared" si="120"/>
        <v>Tỉnh Phú YênHuyện Đồng XuânXã Phú Mõ</v>
      </c>
      <c r="G7708" t="s">
        <v>6126</v>
      </c>
      <c r="H7708">
        <v>5899</v>
      </c>
    </row>
    <row r="7709" spans="1:8">
      <c r="A7709">
        <v>3683</v>
      </c>
      <c r="B7709" t="s">
        <v>545</v>
      </c>
      <c r="C7709">
        <v>107</v>
      </c>
      <c r="D7709" t="s">
        <v>1012</v>
      </c>
      <c r="E7709">
        <v>1053</v>
      </c>
      <c r="F7709" s="48" t="str">
        <f t="shared" si="120"/>
        <v>Tỉnh Phú YênHuyện Đồng XuânXã Xuân Sơn Bắc</v>
      </c>
      <c r="G7709" t="s">
        <v>6127</v>
      </c>
      <c r="H7709">
        <v>5900</v>
      </c>
    </row>
    <row r="7710" spans="1:8">
      <c r="A7710">
        <v>3684</v>
      </c>
      <c r="B7710" t="s">
        <v>545</v>
      </c>
      <c r="C7710">
        <v>107</v>
      </c>
      <c r="D7710" t="s">
        <v>1012</v>
      </c>
      <c r="E7710">
        <v>1053</v>
      </c>
      <c r="F7710" s="48" t="str">
        <f t="shared" si="120"/>
        <v>Tỉnh Phú YênHuyện Đồng XuânXã Xuân Sơn Nam</v>
      </c>
      <c r="G7710" t="s">
        <v>6128</v>
      </c>
      <c r="H7710">
        <v>5901</v>
      </c>
    </row>
    <row r="7711" spans="1:8">
      <c r="A7711">
        <v>3685</v>
      </c>
      <c r="B7711" t="s">
        <v>545</v>
      </c>
      <c r="C7711">
        <v>107</v>
      </c>
      <c r="D7711" t="s">
        <v>1012</v>
      </c>
      <c r="E7711">
        <v>1053</v>
      </c>
      <c r="F7711" s="48" t="str">
        <f t="shared" si="120"/>
        <v>Tỉnh Phú YênHuyện Đồng XuânXã Xuân Long</v>
      </c>
      <c r="G7711" t="s">
        <v>2139</v>
      </c>
      <c r="H7711">
        <v>5902</v>
      </c>
    </row>
    <row r="7712" spans="1:8">
      <c r="A7712">
        <v>3686</v>
      </c>
      <c r="B7712" t="s">
        <v>545</v>
      </c>
      <c r="C7712">
        <v>107</v>
      </c>
      <c r="D7712" t="s">
        <v>1012</v>
      </c>
      <c r="E7712">
        <v>1053</v>
      </c>
      <c r="F7712" s="48" t="str">
        <f t="shared" si="120"/>
        <v>Tỉnh Phú YênHuyện Đồng XuânXã Xuân Quang 2</v>
      </c>
      <c r="G7712" t="s">
        <v>6129</v>
      </c>
      <c r="H7712">
        <v>5903</v>
      </c>
    </row>
    <row r="7713" spans="1:8">
      <c r="A7713">
        <v>3687</v>
      </c>
      <c r="B7713" t="s">
        <v>545</v>
      </c>
      <c r="C7713">
        <v>107</v>
      </c>
      <c r="D7713" t="s">
        <v>1012</v>
      </c>
      <c r="E7713">
        <v>1053</v>
      </c>
      <c r="F7713" s="48" t="str">
        <f t="shared" si="120"/>
        <v>Tỉnh Phú YênHuyện Đồng XuânXã Xuân Phước</v>
      </c>
      <c r="G7713" t="s">
        <v>6130</v>
      </c>
      <c r="H7713">
        <v>5904</v>
      </c>
    </row>
    <row r="7714" spans="1:8">
      <c r="A7714">
        <v>3688</v>
      </c>
      <c r="B7714" t="s">
        <v>545</v>
      </c>
      <c r="C7714">
        <v>107</v>
      </c>
      <c r="D7714" t="s">
        <v>1012</v>
      </c>
      <c r="E7714">
        <v>1053</v>
      </c>
      <c r="F7714" s="48" t="str">
        <f t="shared" si="120"/>
        <v>Tỉnh Phú YênHuyện Đồng XuânXã Xuân Lãnh</v>
      </c>
      <c r="G7714" t="s">
        <v>6131</v>
      </c>
      <c r="H7714">
        <v>5905</v>
      </c>
    </row>
    <row r="7715" spans="1:8">
      <c r="A7715">
        <v>3689</v>
      </c>
      <c r="B7715" t="s">
        <v>545</v>
      </c>
      <c r="C7715">
        <v>107</v>
      </c>
      <c r="D7715" t="s">
        <v>1012</v>
      </c>
      <c r="E7715">
        <v>1053</v>
      </c>
      <c r="F7715" s="48" t="str">
        <f t="shared" si="120"/>
        <v>Tỉnh Phú YênHuyện Đồng XuânXã Xuân Quang 3</v>
      </c>
      <c r="G7715" t="s">
        <v>6132</v>
      </c>
      <c r="H7715">
        <v>5906</v>
      </c>
    </row>
    <row r="7716" spans="1:8">
      <c r="A7716">
        <v>3690</v>
      </c>
      <c r="B7716" t="s">
        <v>545</v>
      </c>
      <c r="C7716">
        <v>107</v>
      </c>
      <c r="D7716" t="s">
        <v>1014</v>
      </c>
      <c r="E7716">
        <v>1055</v>
      </c>
      <c r="F7716" s="48" t="str">
        <f t="shared" si="120"/>
        <v>Tỉnh Phú YênHuyện Sơn HòaThị trấn Củng Sơn</v>
      </c>
      <c r="G7716" t="s">
        <v>6133</v>
      </c>
      <c r="H7716">
        <v>5907</v>
      </c>
    </row>
    <row r="7717" spans="1:8">
      <c r="A7717">
        <v>3691</v>
      </c>
      <c r="B7717" t="s">
        <v>545</v>
      </c>
      <c r="C7717">
        <v>107</v>
      </c>
      <c r="D7717" t="s">
        <v>1014</v>
      </c>
      <c r="E7717">
        <v>1055</v>
      </c>
      <c r="F7717" s="48" t="str">
        <f t="shared" si="120"/>
        <v>Tỉnh Phú YênHuyện Sơn HòaXã Sơn Định</v>
      </c>
      <c r="G7717" t="s">
        <v>6134</v>
      </c>
      <c r="H7717">
        <v>5908</v>
      </c>
    </row>
    <row r="7718" spans="1:8">
      <c r="A7718">
        <v>3692</v>
      </c>
      <c r="B7718" t="s">
        <v>545</v>
      </c>
      <c r="C7718">
        <v>107</v>
      </c>
      <c r="D7718" t="s">
        <v>1014</v>
      </c>
      <c r="E7718">
        <v>1055</v>
      </c>
      <c r="F7718" s="48" t="str">
        <f t="shared" si="120"/>
        <v>Tỉnh Phú YênHuyện Sơn HòaXã Sơn Hội</v>
      </c>
      <c r="G7718" t="s">
        <v>6135</v>
      </c>
      <c r="H7718">
        <v>5909</v>
      </c>
    </row>
    <row r="7719" spans="1:8">
      <c r="A7719">
        <v>3693</v>
      </c>
      <c r="B7719" t="s">
        <v>545</v>
      </c>
      <c r="C7719">
        <v>107</v>
      </c>
      <c r="D7719" t="s">
        <v>1014</v>
      </c>
      <c r="E7719">
        <v>1055</v>
      </c>
      <c r="F7719" s="48" t="str">
        <f t="shared" si="120"/>
        <v>Tỉnh Phú YênHuyện Sơn HòaXã Cà Lúi</v>
      </c>
      <c r="G7719" t="s">
        <v>6136</v>
      </c>
      <c r="H7719">
        <v>5910</v>
      </c>
    </row>
    <row r="7720" spans="1:8">
      <c r="A7720">
        <v>3694</v>
      </c>
      <c r="B7720" t="s">
        <v>545</v>
      </c>
      <c r="C7720">
        <v>107</v>
      </c>
      <c r="D7720" t="s">
        <v>1014</v>
      </c>
      <c r="E7720">
        <v>1055</v>
      </c>
      <c r="F7720" s="48" t="str">
        <f t="shared" si="120"/>
        <v>Tỉnh Phú YênHuyện Sơn HòaXã Sơn Xuân</v>
      </c>
      <c r="G7720" t="s">
        <v>6137</v>
      </c>
      <c r="H7720">
        <v>5911</v>
      </c>
    </row>
    <row r="7721" spans="1:8">
      <c r="A7721">
        <v>3695</v>
      </c>
      <c r="B7721" t="s">
        <v>545</v>
      </c>
      <c r="C7721">
        <v>107</v>
      </c>
      <c r="D7721" t="s">
        <v>1014</v>
      </c>
      <c r="E7721">
        <v>1055</v>
      </c>
      <c r="F7721" s="48" t="str">
        <f t="shared" si="120"/>
        <v>Tỉnh Phú YênHuyện Sơn HòaXã Sơn Nguyên</v>
      </c>
      <c r="G7721" t="s">
        <v>6138</v>
      </c>
      <c r="H7721">
        <v>5912</v>
      </c>
    </row>
    <row r="7722" spans="1:8">
      <c r="A7722">
        <v>3696</v>
      </c>
      <c r="B7722" t="s">
        <v>545</v>
      </c>
      <c r="C7722">
        <v>107</v>
      </c>
      <c r="D7722" t="s">
        <v>1014</v>
      </c>
      <c r="E7722">
        <v>1055</v>
      </c>
      <c r="F7722" s="48" t="str">
        <f t="shared" si="120"/>
        <v>Tỉnh Phú YênHuyện Sơn HòaXã Suối Bạc</v>
      </c>
      <c r="G7722" t="s">
        <v>6139</v>
      </c>
      <c r="H7722">
        <v>5913</v>
      </c>
    </row>
    <row r="7723" spans="1:8">
      <c r="A7723">
        <v>3697</v>
      </c>
      <c r="B7723" t="s">
        <v>545</v>
      </c>
      <c r="C7723">
        <v>107</v>
      </c>
      <c r="D7723" t="s">
        <v>1014</v>
      </c>
      <c r="E7723">
        <v>1055</v>
      </c>
      <c r="F7723" s="48" t="str">
        <f t="shared" si="120"/>
        <v>Tỉnh Phú YênHuyện Sơn HòaXã Suối Trai</v>
      </c>
      <c r="G7723" t="s">
        <v>6140</v>
      </c>
      <c r="H7723">
        <v>5914</v>
      </c>
    </row>
    <row r="7724" spans="1:8">
      <c r="A7724">
        <v>3698</v>
      </c>
      <c r="B7724" t="s">
        <v>545</v>
      </c>
      <c r="C7724">
        <v>107</v>
      </c>
      <c r="D7724" t="s">
        <v>1014</v>
      </c>
      <c r="E7724">
        <v>1055</v>
      </c>
      <c r="F7724" s="48" t="str">
        <f t="shared" si="120"/>
        <v>Tỉnh Phú YênHuyện Sơn HòaXã Krông Pa</v>
      </c>
      <c r="G7724" t="s">
        <v>6141</v>
      </c>
      <c r="H7724">
        <v>5915</v>
      </c>
    </row>
    <row r="7725" spans="1:8">
      <c r="A7725">
        <v>3699</v>
      </c>
      <c r="B7725" t="s">
        <v>545</v>
      </c>
      <c r="C7725">
        <v>107</v>
      </c>
      <c r="D7725" t="s">
        <v>1014</v>
      </c>
      <c r="E7725">
        <v>1055</v>
      </c>
      <c r="F7725" s="48" t="str">
        <f t="shared" si="120"/>
        <v>Tỉnh Phú YênHuyện Sơn HòaXã Sơn Phước</v>
      </c>
      <c r="G7725" t="s">
        <v>6142</v>
      </c>
      <c r="H7725">
        <v>5916</v>
      </c>
    </row>
    <row r="7726" spans="1:8">
      <c r="A7726">
        <v>3700</v>
      </c>
      <c r="B7726" t="s">
        <v>545</v>
      </c>
      <c r="C7726">
        <v>107</v>
      </c>
      <c r="D7726" t="s">
        <v>1014</v>
      </c>
      <c r="E7726">
        <v>1055</v>
      </c>
      <c r="F7726" s="48" t="str">
        <f t="shared" si="120"/>
        <v>Tỉnh Phú YênHuyện Sơn HòaXã Sơn Long</v>
      </c>
      <c r="G7726" t="s">
        <v>6143</v>
      </c>
      <c r="H7726">
        <v>5917</v>
      </c>
    </row>
    <row r="7727" spans="1:8">
      <c r="A7727">
        <v>3701</v>
      </c>
      <c r="B7727" t="s">
        <v>545</v>
      </c>
      <c r="C7727">
        <v>107</v>
      </c>
      <c r="D7727" t="s">
        <v>1014</v>
      </c>
      <c r="E7727">
        <v>1055</v>
      </c>
      <c r="F7727" s="48" t="str">
        <f t="shared" si="120"/>
        <v>Tỉnh Phú YênHuyện Sơn HòaXã Phước Tân</v>
      </c>
      <c r="G7727" t="s">
        <v>6144</v>
      </c>
      <c r="H7727">
        <v>5918</v>
      </c>
    </row>
    <row r="7728" spans="1:8">
      <c r="A7728">
        <v>3702</v>
      </c>
      <c r="B7728" t="s">
        <v>545</v>
      </c>
      <c r="C7728">
        <v>107</v>
      </c>
      <c r="D7728" t="s">
        <v>1014</v>
      </c>
      <c r="E7728">
        <v>1055</v>
      </c>
      <c r="F7728" s="48" t="str">
        <f t="shared" si="120"/>
        <v>Tỉnh Phú YênHuyện Sơn HòaXã Eachà Rang</v>
      </c>
      <c r="G7728" t="s">
        <v>6145</v>
      </c>
      <c r="H7728">
        <v>5919</v>
      </c>
    </row>
    <row r="7729" spans="1:8">
      <c r="A7729">
        <v>3703</v>
      </c>
      <c r="B7729" t="s">
        <v>545</v>
      </c>
      <c r="C7729">
        <v>107</v>
      </c>
      <c r="D7729" t="s">
        <v>1014</v>
      </c>
      <c r="E7729">
        <v>1055</v>
      </c>
      <c r="F7729" s="48" t="str">
        <f t="shared" si="120"/>
        <v>Tỉnh Phú YênHuyện Sơn HòaXã Sơn Hà</v>
      </c>
      <c r="G7729" t="s">
        <v>1589</v>
      </c>
      <c r="H7729">
        <v>5920</v>
      </c>
    </row>
    <row r="7730" spans="1:8">
      <c r="A7730">
        <v>5262</v>
      </c>
      <c r="B7730" t="s">
        <v>545</v>
      </c>
      <c r="C7730">
        <v>107</v>
      </c>
      <c r="D7730" t="s">
        <v>1011</v>
      </c>
      <c r="E7730">
        <v>1052</v>
      </c>
      <c r="F7730" s="48" t="str">
        <f t="shared" si="120"/>
        <v>Tỉnh Phú YênThị xã Sông CầuXã Xuân Bình</v>
      </c>
      <c r="G7730" t="s">
        <v>6565</v>
      </c>
      <c r="H7730">
        <v>6487</v>
      </c>
    </row>
    <row r="7731" spans="1:8">
      <c r="A7731">
        <v>5263</v>
      </c>
      <c r="B7731" t="s">
        <v>545</v>
      </c>
      <c r="C7731">
        <v>107</v>
      </c>
      <c r="D7731" t="s">
        <v>1011</v>
      </c>
      <c r="E7731">
        <v>1052</v>
      </c>
      <c r="F7731" s="48" t="str">
        <f t="shared" si="120"/>
        <v>Tỉnh Phú YênThị xã Sông CầuXã Xuân Cảnh</v>
      </c>
      <c r="G7731" t="s">
        <v>6566</v>
      </c>
      <c r="H7731">
        <v>6488</v>
      </c>
    </row>
    <row r="7732" spans="1:8">
      <c r="A7732">
        <v>5264</v>
      </c>
      <c r="B7732" t="s">
        <v>545</v>
      </c>
      <c r="C7732">
        <v>107</v>
      </c>
      <c r="D7732" t="s">
        <v>1011</v>
      </c>
      <c r="E7732">
        <v>1052</v>
      </c>
      <c r="F7732" s="48" t="str">
        <f t="shared" si="120"/>
        <v>Tỉnh Phú YênThị xã Sông CầuXã Xuân Phương</v>
      </c>
      <c r="G7732" t="s">
        <v>4722</v>
      </c>
      <c r="H7732">
        <v>6489</v>
      </c>
    </row>
    <row r="7733" spans="1:8">
      <c r="A7733">
        <v>5265</v>
      </c>
      <c r="B7733" t="s">
        <v>545</v>
      </c>
      <c r="C7733">
        <v>107</v>
      </c>
      <c r="D7733" t="s">
        <v>1011</v>
      </c>
      <c r="E7733">
        <v>1052</v>
      </c>
      <c r="F7733" s="48" t="str">
        <f t="shared" si="120"/>
        <v>Tỉnh Phú YênThị xã Sông CầuXã Xuân Thọ 2</v>
      </c>
      <c r="G7733" t="s">
        <v>6567</v>
      </c>
      <c r="H7733">
        <v>6490</v>
      </c>
    </row>
    <row r="7734" spans="1:8">
      <c r="A7734">
        <v>5266</v>
      </c>
      <c r="B7734" t="s">
        <v>545</v>
      </c>
      <c r="C7734">
        <v>107</v>
      </c>
      <c r="D7734" t="s">
        <v>1011</v>
      </c>
      <c r="E7734">
        <v>1052</v>
      </c>
      <c r="F7734" s="48" t="str">
        <f t="shared" si="120"/>
        <v>Tỉnh Phú YênThị xã Sông CầuPhường Xuân Yên</v>
      </c>
      <c r="G7734" t="s">
        <v>6568</v>
      </c>
      <c r="H7734">
        <v>6491</v>
      </c>
    </row>
    <row r="7735" spans="1:8">
      <c r="A7735">
        <v>5267</v>
      </c>
      <c r="B7735" t="s">
        <v>545</v>
      </c>
      <c r="C7735">
        <v>107</v>
      </c>
      <c r="D7735" t="s">
        <v>1011</v>
      </c>
      <c r="E7735">
        <v>1052</v>
      </c>
      <c r="F7735" s="48" t="str">
        <f t="shared" si="120"/>
        <v>Tỉnh Phú YênThị xã Sông CầuPhường Xuân Phú</v>
      </c>
      <c r="G7735" t="s">
        <v>4041</v>
      </c>
      <c r="H7735">
        <v>6492</v>
      </c>
    </row>
    <row r="7736" spans="1:8">
      <c r="A7736">
        <v>5268</v>
      </c>
      <c r="B7736" t="s">
        <v>545</v>
      </c>
      <c r="C7736">
        <v>107</v>
      </c>
      <c r="D7736" t="s">
        <v>1011</v>
      </c>
      <c r="E7736">
        <v>1052</v>
      </c>
      <c r="F7736" s="48" t="str">
        <f t="shared" si="120"/>
        <v>Tỉnh Phú YênThị xã Sông CầuPhường Xuân Thành</v>
      </c>
      <c r="G7736" t="s">
        <v>6569</v>
      </c>
      <c r="H7736">
        <v>6493</v>
      </c>
    </row>
    <row r="7737" spans="1:8">
      <c r="A7737">
        <v>5269</v>
      </c>
      <c r="B7737" t="s">
        <v>545</v>
      </c>
      <c r="C7737">
        <v>107</v>
      </c>
      <c r="D7737" t="s">
        <v>1011</v>
      </c>
      <c r="E7737">
        <v>1052</v>
      </c>
      <c r="F7737" s="48" t="str">
        <f t="shared" si="120"/>
        <v>Tỉnh Phú YênThị xã Sông CầuPhường Xuân Đài</v>
      </c>
      <c r="G7737" t="s">
        <v>6570</v>
      </c>
      <c r="H7737">
        <v>6494</v>
      </c>
    </row>
    <row r="7738" spans="1:8">
      <c r="A7738">
        <v>5270</v>
      </c>
      <c r="B7738" t="s">
        <v>545</v>
      </c>
      <c r="C7738">
        <v>107</v>
      </c>
      <c r="D7738" t="s">
        <v>1011</v>
      </c>
      <c r="E7738">
        <v>1052</v>
      </c>
      <c r="F7738" s="48" t="str">
        <f t="shared" si="120"/>
        <v>Tỉnh Phú YênThị xã Sông CầuXã Xuân Hải</v>
      </c>
      <c r="G7738" t="s">
        <v>6412</v>
      </c>
      <c r="H7738">
        <v>6495</v>
      </c>
    </row>
    <row r="7739" spans="1:8">
      <c r="A7739">
        <v>5271</v>
      </c>
      <c r="B7739" t="s">
        <v>545</v>
      </c>
      <c r="C7739">
        <v>107</v>
      </c>
      <c r="D7739" t="s">
        <v>1011</v>
      </c>
      <c r="E7739">
        <v>1052</v>
      </c>
      <c r="F7739" s="48" t="str">
        <f t="shared" si="120"/>
        <v>Tỉnh Phú YênThị xã Sông CầuXã Xuân Lộc</v>
      </c>
      <c r="G7739" t="s">
        <v>5202</v>
      </c>
      <c r="H7739">
        <v>6496</v>
      </c>
    </row>
    <row r="7740" spans="1:8">
      <c r="A7740">
        <v>5272</v>
      </c>
      <c r="B7740" t="s">
        <v>545</v>
      </c>
      <c r="C7740">
        <v>107</v>
      </c>
      <c r="D7740" t="s">
        <v>1011</v>
      </c>
      <c r="E7740">
        <v>1052</v>
      </c>
      <c r="F7740" s="48" t="str">
        <f t="shared" si="120"/>
        <v>Tỉnh Phú YênThị xã Sông CầuXã Xuân Hòa</v>
      </c>
      <c r="G7740" t="s">
        <v>2870</v>
      </c>
      <c r="H7740">
        <v>6497</v>
      </c>
    </row>
    <row r="7741" spans="1:8">
      <c r="A7741">
        <v>5273</v>
      </c>
      <c r="B7741" t="s">
        <v>545</v>
      </c>
      <c r="C7741">
        <v>107</v>
      </c>
      <c r="D7741" t="s">
        <v>1011</v>
      </c>
      <c r="E7741">
        <v>1052</v>
      </c>
      <c r="F7741" s="48" t="str">
        <f t="shared" si="120"/>
        <v>Tỉnh Phú YênThị xã Sông CầuThị trấn Sông Cầu</v>
      </c>
      <c r="G7741" t="s">
        <v>4403</v>
      </c>
      <c r="H7741">
        <v>6498</v>
      </c>
    </row>
    <row r="7742" spans="1:8">
      <c r="A7742">
        <v>5274</v>
      </c>
      <c r="B7742" t="s">
        <v>545</v>
      </c>
      <c r="C7742">
        <v>107</v>
      </c>
      <c r="D7742" t="s">
        <v>1011</v>
      </c>
      <c r="E7742">
        <v>1052</v>
      </c>
      <c r="F7742" s="48" t="str">
        <f t="shared" si="120"/>
        <v>Tỉnh Phú YênThị xã Sông CầuXã Xuân Thọ 1</v>
      </c>
      <c r="G7742" t="s">
        <v>6571</v>
      </c>
      <c r="H7742">
        <v>6499</v>
      </c>
    </row>
    <row r="7743" spans="1:8">
      <c r="A7743">
        <v>5275</v>
      </c>
      <c r="B7743" t="s">
        <v>545</v>
      </c>
      <c r="C7743">
        <v>107</v>
      </c>
      <c r="D7743" t="s">
        <v>1011</v>
      </c>
      <c r="E7743">
        <v>1052</v>
      </c>
      <c r="F7743" s="48" t="str">
        <f t="shared" si="120"/>
        <v>Tỉnh Phú YênThị xã Sông CầuXã Xuân Thịnh</v>
      </c>
      <c r="G7743" t="s">
        <v>5210</v>
      </c>
      <c r="H7743">
        <v>6500</v>
      </c>
    </row>
    <row r="7744" spans="1:8">
      <c r="A7744">
        <v>5276</v>
      </c>
      <c r="B7744" t="s">
        <v>545</v>
      </c>
      <c r="C7744">
        <v>107</v>
      </c>
      <c r="D7744" t="s">
        <v>1011</v>
      </c>
      <c r="E7744">
        <v>1052</v>
      </c>
      <c r="F7744" s="48" t="str">
        <f t="shared" si="120"/>
        <v>Tỉnh Phú YênThị xã Sông CầuXã Xuân Lâm</v>
      </c>
      <c r="G7744" t="s">
        <v>2417</v>
      </c>
      <c r="H7744">
        <v>6501</v>
      </c>
    </row>
    <row r="7745" spans="1:8">
      <c r="A7745">
        <v>5277</v>
      </c>
      <c r="B7745" t="s">
        <v>545</v>
      </c>
      <c r="C7745">
        <v>107</v>
      </c>
      <c r="D7745" t="s">
        <v>1013</v>
      </c>
      <c r="E7745">
        <v>1054</v>
      </c>
      <c r="F7745" s="48" t="str">
        <f t="shared" si="120"/>
        <v>Tỉnh Phú YênHuyện Tuy AnXã An Dân</v>
      </c>
      <c r="G7745" t="s">
        <v>6572</v>
      </c>
      <c r="H7745">
        <v>6502</v>
      </c>
    </row>
    <row r="7746" spans="1:8">
      <c r="A7746">
        <v>5278</v>
      </c>
      <c r="B7746" t="s">
        <v>545</v>
      </c>
      <c r="C7746">
        <v>107</v>
      </c>
      <c r="D7746" t="s">
        <v>1013</v>
      </c>
      <c r="E7746">
        <v>1054</v>
      </c>
      <c r="F7746" s="48" t="str">
        <f t="shared" ref="F7746:F7809" si="121">B7746&amp;D7746&amp;G7746</f>
        <v>Tỉnh Phú YênHuyện Tuy AnXã An Ninh Tây</v>
      </c>
      <c r="G7746" t="s">
        <v>6573</v>
      </c>
      <c r="H7746">
        <v>6503</v>
      </c>
    </row>
    <row r="7747" spans="1:8">
      <c r="A7747">
        <v>5279</v>
      </c>
      <c r="B7747" t="s">
        <v>545</v>
      </c>
      <c r="C7747">
        <v>107</v>
      </c>
      <c r="D7747" t="s">
        <v>1013</v>
      </c>
      <c r="E7747">
        <v>1054</v>
      </c>
      <c r="F7747" s="48" t="str">
        <f t="shared" si="121"/>
        <v>Tỉnh Phú YênHuyện Tuy AnThị trấn Chí Thạnh</v>
      </c>
      <c r="G7747" t="s">
        <v>6574</v>
      </c>
      <c r="H7747">
        <v>6504</v>
      </c>
    </row>
    <row r="7748" spans="1:8">
      <c r="A7748">
        <v>5280</v>
      </c>
      <c r="B7748" t="s">
        <v>545</v>
      </c>
      <c r="C7748">
        <v>107</v>
      </c>
      <c r="D7748" t="s">
        <v>1013</v>
      </c>
      <c r="E7748">
        <v>1054</v>
      </c>
      <c r="F7748" s="48" t="str">
        <f t="shared" si="121"/>
        <v>Tỉnh Phú YênHuyện Tuy AnXã An Ninh Đông</v>
      </c>
      <c r="G7748" t="s">
        <v>6575</v>
      </c>
      <c r="H7748">
        <v>6505</v>
      </c>
    </row>
    <row r="7749" spans="1:8">
      <c r="A7749">
        <v>5281</v>
      </c>
      <c r="B7749" t="s">
        <v>545</v>
      </c>
      <c r="C7749">
        <v>107</v>
      </c>
      <c r="D7749" t="s">
        <v>1013</v>
      </c>
      <c r="E7749">
        <v>1054</v>
      </c>
      <c r="F7749" s="48" t="str">
        <f t="shared" si="121"/>
        <v>Tỉnh Phú YênHuyện Tuy AnXã An Thạch</v>
      </c>
      <c r="G7749" t="s">
        <v>6576</v>
      </c>
      <c r="H7749">
        <v>6506</v>
      </c>
    </row>
    <row r="7750" spans="1:8">
      <c r="A7750">
        <v>5282</v>
      </c>
      <c r="B7750" t="s">
        <v>545</v>
      </c>
      <c r="C7750">
        <v>107</v>
      </c>
      <c r="D7750" t="s">
        <v>1013</v>
      </c>
      <c r="E7750">
        <v>1054</v>
      </c>
      <c r="F7750" s="48" t="str">
        <f t="shared" si="121"/>
        <v>Tỉnh Phú YênHuyện Tuy AnXã An Định</v>
      </c>
      <c r="G7750" t="s">
        <v>6577</v>
      </c>
      <c r="H7750">
        <v>6507</v>
      </c>
    </row>
    <row r="7751" spans="1:8">
      <c r="A7751">
        <v>5283</v>
      </c>
      <c r="B7751" t="s">
        <v>545</v>
      </c>
      <c r="C7751">
        <v>107</v>
      </c>
      <c r="D7751" t="s">
        <v>1013</v>
      </c>
      <c r="E7751">
        <v>1054</v>
      </c>
      <c r="F7751" s="48" t="str">
        <f t="shared" si="121"/>
        <v>Tỉnh Phú YênHuyện Tuy AnXã An Lĩnh</v>
      </c>
      <c r="G7751" t="s">
        <v>6578</v>
      </c>
      <c r="H7751">
        <v>6508</v>
      </c>
    </row>
    <row r="7752" spans="1:8">
      <c r="A7752">
        <v>5284</v>
      </c>
      <c r="B7752" t="s">
        <v>545</v>
      </c>
      <c r="C7752">
        <v>107</v>
      </c>
      <c r="D7752" t="s">
        <v>1013</v>
      </c>
      <c r="E7752">
        <v>1054</v>
      </c>
      <c r="F7752" s="48" t="str">
        <f t="shared" si="121"/>
        <v>Tỉnh Phú YênHuyện Tuy AnXã An Mỹ</v>
      </c>
      <c r="G7752" t="s">
        <v>3499</v>
      </c>
      <c r="H7752">
        <v>6509</v>
      </c>
    </row>
    <row r="7753" spans="1:8">
      <c r="A7753">
        <v>5285</v>
      </c>
      <c r="B7753" t="s">
        <v>545</v>
      </c>
      <c r="C7753">
        <v>107</v>
      </c>
      <c r="D7753" t="s">
        <v>1013</v>
      </c>
      <c r="E7753">
        <v>1054</v>
      </c>
      <c r="F7753" s="48" t="str">
        <f t="shared" si="121"/>
        <v>Tỉnh Phú YênHuyện Tuy AnXã An Hải</v>
      </c>
      <c r="G7753" t="s">
        <v>4967</v>
      </c>
      <c r="H7753">
        <v>6510</v>
      </c>
    </row>
    <row r="7754" spans="1:8">
      <c r="A7754">
        <v>5286</v>
      </c>
      <c r="B7754" t="s">
        <v>545</v>
      </c>
      <c r="C7754">
        <v>107</v>
      </c>
      <c r="D7754" t="s">
        <v>1013</v>
      </c>
      <c r="E7754">
        <v>1054</v>
      </c>
      <c r="F7754" s="48" t="str">
        <f t="shared" si="121"/>
        <v>Tỉnh Phú YênHuyện Tuy AnXã An Xuân</v>
      </c>
      <c r="G7754" t="s">
        <v>6579</v>
      </c>
      <c r="H7754">
        <v>6511</v>
      </c>
    </row>
    <row r="7755" spans="1:8">
      <c r="A7755">
        <v>5287</v>
      </c>
      <c r="B7755" t="s">
        <v>545</v>
      </c>
      <c r="C7755">
        <v>107</v>
      </c>
      <c r="D7755" t="s">
        <v>1013</v>
      </c>
      <c r="E7755">
        <v>1054</v>
      </c>
      <c r="F7755" s="48" t="str">
        <f t="shared" si="121"/>
        <v>Tỉnh Phú YênHuyện Tuy AnXã An Hòa</v>
      </c>
      <c r="G7755" t="s">
        <v>2920</v>
      </c>
      <c r="H7755">
        <v>6512</v>
      </c>
    </row>
    <row r="7756" spans="1:8">
      <c r="A7756">
        <v>5288</v>
      </c>
      <c r="B7756" t="s">
        <v>545</v>
      </c>
      <c r="C7756">
        <v>107</v>
      </c>
      <c r="D7756" t="s">
        <v>1013</v>
      </c>
      <c r="E7756">
        <v>1054</v>
      </c>
      <c r="F7756" s="48" t="str">
        <f t="shared" si="121"/>
        <v>Tỉnh Phú YênHuyện Tuy AnXã An Nghiệp</v>
      </c>
      <c r="G7756" t="s">
        <v>6580</v>
      </c>
      <c r="H7756">
        <v>6513</v>
      </c>
    </row>
    <row r="7757" spans="1:8">
      <c r="A7757">
        <v>5289</v>
      </c>
      <c r="B7757" t="s">
        <v>545</v>
      </c>
      <c r="C7757">
        <v>107</v>
      </c>
      <c r="D7757" t="s">
        <v>1013</v>
      </c>
      <c r="E7757">
        <v>1054</v>
      </c>
      <c r="F7757" s="48" t="str">
        <f t="shared" si="121"/>
        <v>Tỉnh Phú YênHuyện Tuy AnXã An Cư</v>
      </c>
      <c r="G7757" t="s">
        <v>1986</v>
      </c>
      <c r="H7757">
        <v>6514</v>
      </c>
    </row>
    <row r="7758" spans="1:8">
      <c r="A7758">
        <v>5290</v>
      </c>
      <c r="B7758" t="s">
        <v>545</v>
      </c>
      <c r="C7758">
        <v>107</v>
      </c>
      <c r="D7758" t="s">
        <v>1013</v>
      </c>
      <c r="E7758">
        <v>1054</v>
      </c>
      <c r="F7758" s="48" t="str">
        <f t="shared" si="121"/>
        <v>Tỉnh Phú YênHuyện Tuy AnXã An Hiệp</v>
      </c>
      <c r="G7758" t="s">
        <v>6581</v>
      </c>
      <c r="H7758">
        <v>6515</v>
      </c>
    </row>
    <row r="7759" spans="1:8">
      <c r="A7759">
        <v>5291</v>
      </c>
      <c r="B7759" t="s">
        <v>545</v>
      </c>
      <c r="C7759">
        <v>107</v>
      </c>
      <c r="D7759" t="s">
        <v>1013</v>
      </c>
      <c r="E7759">
        <v>1054</v>
      </c>
      <c r="F7759" s="48" t="str">
        <f t="shared" si="121"/>
        <v>Tỉnh Phú YênHuyện Tuy AnXã An Chấn</v>
      </c>
      <c r="G7759" t="s">
        <v>6582</v>
      </c>
      <c r="H7759">
        <v>6516</v>
      </c>
    </row>
    <row r="7760" spans="1:8">
      <c r="A7760">
        <v>5292</v>
      </c>
      <c r="B7760" t="s">
        <v>545</v>
      </c>
      <c r="C7760">
        <v>107</v>
      </c>
      <c r="D7760" t="s">
        <v>1013</v>
      </c>
      <c r="E7760">
        <v>1054</v>
      </c>
      <c r="F7760" s="48" t="str">
        <f t="shared" si="121"/>
        <v>Tỉnh Phú YênHuyện Tuy AnXã An Thọ</v>
      </c>
      <c r="G7760" t="s">
        <v>2262</v>
      </c>
      <c r="H7760">
        <v>6517</v>
      </c>
    </row>
    <row r="7761" spans="1:8">
      <c r="A7761">
        <v>6368</v>
      </c>
      <c r="B7761" t="s">
        <v>545</v>
      </c>
      <c r="C7761">
        <v>107</v>
      </c>
      <c r="D7761" t="s">
        <v>1015</v>
      </c>
      <c r="E7761">
        <v>1056</v>
      </c>
      <c r="F7761" s="48" t="str">
        <f t="shared" si="121"/>
        <v>Tỉnh Phú YênHuyện Sông HinhXã Ea Lâm</v>
      </c>
      <c r="G7761" t="s">
        <v>5190</v>
      </c>
      <c r="H7761">
        <v>4572</v>
      </c>
    </row>
    <row r="7762" spans="1:8">
      <c r="A7762">
        <v>6369</v>
      </c>
      <c r="B7762" t="s">
        <v>545</v>
      </c>
      <c r="C7762">
        <v>107</v>
      </c>
      <c r="D7762" t="s">
        <v>1015</v>
      </c>
      <c r="E7762">
        <v>1056</v>
      </c>
      <c r="F7762" s="48" t="str">
        <f t="shared" si="121"/>
        <v>Tỉnh Phú YênHuyện Sông HinhXã Đức Bình Tây</v>
      </c>
      <c r="G7762" t="s">
        <v>5191</v>
      </c>
      <c r="H7762">
        <v>4573</v>
      </c>
    </row>
    <row r="7763" spans="1:8">
      <c r="A7763">
        <v>6370</v>
      </c>
      <c r="B7763" t="s">
        <v>545</v>
      </c>
      <c r="C7763">
        <v>107</v>
      </c>
      <c r="D7763" t="s">
        <v>1015</v>
      </c>
      <c r="E7763">
        <v>1056</v>
      </c>
      <c r="F7763" s="48" t="str">
        <f t="shared" si="121"/>
        <v>Tỉnh Phú YênHuyện Sông HinhThị trấn Hai Riêng</v>
      </c>
      <c r="G7763" t="s">
        <v>5192</v>
      </c>
      <c r="H7763">
        <v>4574</v>
      </c>
    </row>
    <row r="7764" spans="1:8">
      <c r="A7764">
        <v>6371</v>
      </c>
      <c r="B7764" t="s">
        <v>545</v>
      </c>
      <c r="C7764">
        <v>107</v>
      </c>
      <c r="D7764" t="s">
        <v>1015</v>
      </c>
      <c r="E7764">
        <v>1056</v>
      </c>
      <c r="F7764" s="48" t="str">
        <f t="shared" si="121"/>
        <v>Tỉnh Phú YênHuyện Sông HinhXã Ea Bá</v>
      </c>
      <c r="G7764" t="s">
        <v>5193</v>
      </c>
      <c r="H7764">
        <v>4575</v>
      </c>
    </row>
    <row r="7765" spans="1:8">
      <c r="A7765">
        <v>6372</v>
      </c>
      <c r="B7765" t="s">
        <v>545</v>
      </c>
      <c r="C7765">
        <v>107</v>
      </c>
      <c r="D7765" t="s">
        <v>1015</v>
      </c>
      <c r="E7765">
        <v>1056</v>
      </c>
      <c r="F7765" s="48" t="str">
        <f t="shared" si="121"/>
        <v>Tỉnh Phú YênHuyện Sông HinhXã EaBar</v>
      </c>
      <c r="G7765" t="s">
        <v>5194</v>
      </c>
      <c r="H7765">
        <v>4576</v>
      </c>
    </row>
    <row r="7766" spans="1:8">
      <c r="A7766">
        <v>6373</v>
      </c>
      <c r="B7766" t="s">
        <v>545</v>
      </c>
      <c r="C7766">
        <v>107</v>
      </c>
      <c r="D7766" t="s">
        <v>1015</v>
      </c>
      <c r="E7766">
        <v>1056</v>
      </c>
      <c r="F7766" s="48" t="str">
        <f t="shared" si="121"/>
        <v>Tỉnh Phú YênHuyện Sông HinhXã Sơn Giang</v>
      </c>
      <c r="G7766" t="s">
        <v>5195</v>
      </c>
      <c r="H7766">
        <v>4577</v>
      </c>
    </row>
    <row r="7767" spans="1:8">
      <c r="A7767">
        <v>6374</v>
      </c>
      <c r="B7767" t="s">
        <v>545</v>
      </c>
      <c r="C7767">
        <v>107</v>
      </c>
      <c r="D7767" t="s">
        <v>1015</v>
      </c>
      <c r="E7767">
        <v>1056</v>
      </c>
      <c r="F7767" s="48" t="str">
        <f t="shared" si="121"/>
        <v>Tỉnh Phú YênHuyện Sông HinhXã Ealy</v>
      </c>
      <c r="G7767" t="s">
        <v>5196</v>
      </c>
      <c r="H7767">
        <v>4578</v>
      </c>
    </row>
    <row r="7768" spans="1:8">
      <c r="A7768">
        <v>6375</v>
      </c>
      <c r="B7768" t="s">
        <v>545</v>
      </c>
      <c r="C7768">
        <v>107</v>
      </c>
      <c r="D7768" t="s">
        <v>1015</v>
      </c>
      <c r="E7768">
        <v>1056</v>
      </c>
      <c r="F7768" s="48" t="str">
        <f t="shared" si="121"/>
        <v>Tỉnh Phú YênHuyện Sông HinhXã Đức Bình Đông</v>
      </c>
      <c r="G7768" t="s">
        <v>5197</v>
      </c>
      <c r="H7768">
        <v>4579</v>
      </c>
    </row>
    <row r="7769" spans="1:8">
      <c r="A7769">
        <v>6376</v>
      </c>
      <c r="B7769" t="s">
        <v>545</v>
      </c>
      <c r="C7769">
        <v>107</v>
      </c>
      <c r="D7769" t="s">
        <v>1015</v>
      </c>
      <c r="E7769">
        <v>1056</v>
      </c>
      <c r="F7769" s="48" t="str">
        <f t="shared" si="121"/>
        <v>Tỉnh Phú YênHuyện Sông HinhXã EaBia</v>
      </c>
      <c r="G7769" t="s">
        <v>5198</v>
      </c>
      <c r="H7769">
        <v>4580</v>
      </c>
    </row>
    <row r="7770" spans="1:8">
      <c r="A7770">
        <v>6377</v>
      </c>
      <c r="B7770" t="s">
        <v>545</v>
      </c>
      <c r="C7770">
        <v>107</v>
      </c>
      <c r="D7770" t="s">
        <v>1015</v>
      </c>
      <c r="E7770">
        <v>1056</v>
      </c>
      <c r="F7770" s="48" t="str">
        <f t="shared" si="121"/>
        <v>Tỉnh Phú YênHuyện Sông HinhXã EaTrol</v>
      </c>
      <c r="G7770" t="s">
        <v>5199</v>
      </c>
      <c r="H7770">
        <v>4581</v>
      </c>
    </row>
    <row r="7771" spans="1:8">
      <c r="A7771">
        <v>6378</v>
      </c>
      <c r="B7771" t="s">
        <v>545</v>
      </c>
      <c r="C7771">
        <v>107</v>
      </c>
      <c r="D7771" t="s">
        <v>1015</v>
      </c>
      <c r="E7771">
        <v>1056</v>
      </c>
      <c r="F7771" s="48" t="str">
        <f t="shared" si="121"/>
        <v>Tỉnh Phú YênHuyện Sông HinhXã Sông Hinh</v>
      </c>
      <c r="G7771" t="s">
        <v>5200</v>
      </c>
      <c r="H7771">
        <v>4582</v>
      </c>
    </row>
    <row r="7772" spans="1:8">
      <c r="A7772">
        <v>2951</v>
      </c>
      <c r="B7772" t="s">
        <v>531</v>
      </c>
      <c r="C7772">
        <v>100</v>
      </c>
      <c r="D7772" t="s">
        <v>936</v>
      </c>
      <c r="E7772">
        <v>976</v>
      </c>
      <c r="F7772" s="48" t="str">
        <f t="shared" si="121"/>
        <v>Tỉnh Quảng BìnhHuyện Quảng TrạchXã Quảng Trung</v>
      </c>
      <c r="G7772" t="s">
        <v>2540</v>
      </c>
      <c r="H7772">
        <v>6042</v>
      </c>
    </row>
    <row r="7773" spans="1:8">
      <c r="A7773">
        <v>2952</v>
      </c>
      <c r="B7773" t="s">
        <v>531</v>
      </c>
      <c r="C7773">
        <v>100</v>
      </c>
      <c r="D7773" t="s">
        <v>936</v>
      </c>
      <c r="E7773">
        <v>976</v>
      </c>
      <c r="F7773" s="48" t="str">
        <f t="shared" si="121"/>
        <v>Tỉnh Quảng BìnhHuyện Quảng TrạchXã Quảng Phong</v>
      </c>
      <c r="G7773" t="s">
        <v>2541</v>
      </c>
      <c r="H7773">
        <v>6043</v>
      </c>
    </row>
    <row r="7774" spans="1:8">
      <c r="A7774">
        <v>2953</v>
      </c>
      <c r="B7774" t="s">
        <v>531</v>
      </c>
      <c r="C7774">
        <v>100</v>
      </c>
      <c r="D7774" t="s">
        <v>936</v>
      </c>
      <c r="E7774">
        <v>976</v>
      </c>
      <c r="F7774" s="48" t="str">
        <f t="shared" si="121"/>
        <v>Tỉnh Quảng BìnhHuyện Quảng TrạchXã Quảng Thuận</v>
      </c>
      <c r="G7774" t="s">
        <v>6234</v>
      </c>
      <c r="H7774">
        <v>6044</v>
      </c>
    </row>
    <row r="7775" spans="1:8">
      <c r="A7775">
        <v>2954</v>
      </c>
      <c r="B7775" t="s">
        <v>531</v>
      </c>
      <c r="C7775">
        <v>100</v>
      </c>
      <c r="D7775" t="s">
        <v>936</v>
      </c>
      <c r="E7775">
        <v>976</v>
      </c>
      <c r="F7775" s="48" t="str">
        <f t="shared" si="121"/>
        <v>Tỉnh Quảng BìnhHuyện Quảng TrạchXã Quảng Sơn</v>
      </c>
      <c r="G7775" t="s">
        <v>2538</v>
      </c>
      <c r="H7775">
        <v>6045</v>
      </c>
    </row>
    <row r="7776" spans="1:8">
      <c r="A7776">
        <v>2955</v>
      </c>
      <c r="B7776" t="s">
        <v>531</v>
      </c>
      <c r="C7776">
        <v>100</v>
      </c>
      <c r="D7776" t="s">
        <v>936</v>
      </c>
      <c r="E7776">
        <v>976</v>
      </c>
      <c r="F7776" s="48" t="str">
        <f t="shared" si="121"/>
        <v>Tỉnh Quảng BìnhHuyện Quảng TrạchXã Quảng Thủy</v>
      </c>
      <c r="G7776" t="s">
        <v>6235</v>
      </c>
      <c r="H7776">
        <v>6046</v>
      </c>
    </row>
    <row r="7777" spans="1:8">
      <c r="A7777">
        <v>2956</v>
      </c>
      <c r="B7777" t="s">
        <v>531</v>
      </c>
      <c r="C7777">
        <v>100</v>
      </c>
      <c r="D7777" t="s">
        <v>936</v>
      </c>
      <c r="E7777">
        <v>976</v>
      </c>
      <c r="F7777" s="48" t="str">
        <f t="shared" si="121"/>
        <v>Tỉnh Quảng BìnhHuyện Quảng TrạchXã Quảng Văn</v>
      </c>
      <c r="G7777" t="s">
        <v>5345</v>
      </c>
      <c r="H7777">
        <v>6047</v>
      </c>
    </row>
    <row r="7778" spans="1:8">
      <c r="A7778">
        <v>2957</v>
      </c>
      <c r="B7778" t="s">
        <v>531</v>
      </c>
      <c r="C7778">
        <v>100</v>
      </c>
      <c r="D7778" t="s">
        <v>937</v>
      </c>
      <c r="E7778">
        <v>977</v>
      </c>
      <c r="F7778" s="48" t="str">
        <f t="shared" si="121"/>
        <v>Tỉnh Quảng BìnhHuyện Bố TrạchThị trấn Hoàn Lão</v>
      </c>
      <c r="G7778" t="s">
        <v>6236</v>
      </c>
      <c r="H7778">
        <v>6048</v>
      </c>
    </row>
    <row r="7779" spans="1:8">
      <c r="A7779">
        <v>2958</v>
      </c>
      <c r="B7779" t="s">
        <v>531</v>
      </c>
      <c r="C7779">
        <v>100</v>
      </c>
      <c r="D7779" t="s">
        <v>937</v>
      </c>
      <c r="E7779">
        <v>977</v>
      </c>
      <c r="F7779" s="48" t="str">
        <f t="shared" si="121"/>
        <v>Tỉnh Quảng BìnhHuyện Bố TrạchThị trấn NT Việt Trung</v>
      </c>
      <c r="G7779" t="s">
        <v>6237</v>
      </c>
      <c r="H7779">
        <v>6049</v>
      </c>
    </row>
    <row r="7780" spans="1:8">
      <c r="A7780">
        <v>2959</v>
      </c>
      <c r="B7780" t="s">
        <v>531</v>
      </c>
      <c r="C7780">
        <v>100</v>
      </c>
      <c r="D7780" t="s">
        <v>937</v>
      </c>
      <c r="E7780">
        <v>977</v>
      </c>
      <c r="F7780" s="48" t="str">
        <f t="shared" si="121"/>
        <v>Tỉnh Quảng BìnhHuyện Bố TrạchXã Tân Trạch</v>
      </c>
      <c r="G7780" t="s">
        <v>6238</v>
      </c>
      <c r="H7780">
        <v>6050</v>
      </c>
    </row>
    <row r="7781" spans="1:8">
      <c r="A7781">
        <v>2960</v>
      </c>
      <c r="B7781" t="s">
        <v>531</v>
      </c>
      <c r="C7781">
        <v>100</v>
      </c>
      <c r="D7781" t="s">
        <v>937</v>
      </c>
      <c r="E7781">
        <v>977</v>
      </c>
      <c r="F7781" s="48" t="str">
        <f t="shared" si="121"/>
        <v>Tỉnh Quảng BìnhHuyện Bố TrạchXã Thanh Trạch</v>
      </c>
      <c r="G7781" t="s">
        <v>6239</v>
      </c>
      <c r="H7781">
        <v>6051</v>
      </c>
    </row>
    <row r="7782" spans="1:8">
      <c r="A7782">
        <v>2961</v>
      </c>
      <c r="B7782" t="s">
        <v>531</v>
      </c>
      <c r="C7782">
        <v>100</v>
      </c>
      <c r="D7782" t="s">
        <v>937</v>
      </c>
      <c r="E7782">
        <v>977</v>
      </c>
      <c r="F7782" s="48" t="str">
        <f t="shared" si="121"/>
        <v>Tỉnh Quảng BìnhHuyện Bố TrạchXã Liên Trạch</v>
      </c>
      <c r="G7782" t="s">
        <v>6240</v>
      </c>
      <c r="H7782">
        <v>6052</v>
      </c>
    </row>
    <row r="7783" spans="1:8">
      <c r="A7783">
        <v>2962</v>
      </c>
      <c r="B7783" t="s">
        <v>531</v>
      </c>
      <c r="C7783">
        <v>100</v>
      </c>
      <c r="D7783" t="s">
        <v>937</v>
      </c>
      <c r="E7783">
        <v>977</v>
      </c>
      <c r="F7783" s="48" t="str">
        <f t="shared" si="121"/>
        <v>Tỉnh Quảng BìnhHuyện Bố TrạchXã Phúc Trạch</v>
      </c>
      <c r="G7783" t="s">
        <v>6241</v>
      </c>
      <c r="H7783">
        <v>6053</v>
      </c>
    </row>
    <row r="7784" spans="1:8">
      <c r="A7784">
        <v>2963</v>
      </c>
      <c r="B7784" t="s">
        <v>531</v>
      </c>
      <c r="C7784">
        <v>100</v>
      </c>
      <c r="D7784" t="s">
        <v>937</v>
      </c>
      <c r="E7784">
        <v>977</v>
      </c>
      <c r="F7784" s="48" t="str">
        <f t="shared" si="121"/>
        <v>Tỉnh Quảng BìnhHuyện Bố TrạchXã Hải Trạch</v>
      </c>
      <c r="G7784" t="s">
        <v>6242</v>
      </c>
      <c r="H7784">
        <v>6054</v>
      </c>
    </row>
    <row r="7785" spans="1:8">
      <c r="A7785">
        <v>2964</v>
      </c>
      <c r="B7785" t="s">
        <v>531</v>
      </c>
      <c r="C7785">
        <v>100</v>
      </c>
      <c r="D7785" t="s">
        <v>937</v>
      </c>
      <c r="E7785">
        <v>977</v>
      </c>
      <c r="F7785" s="48" t="str">
        <f t="shared" si="121"/>
        <v>Tỉnh Quảng BìnhHuyện Bố TrạchXã Xuân Trạch</v>
      </c>
      <c r="G7785" t="s">
        <v>6243</v>
      </c>
      <c r="H7785">
        <v>6055</v>
      </c>
    </row>
    <row r="7786" spans="1:8">
      <c r="A7786">
        <v>2965</v>
      </c>
      <c r="B7786" t="s">
        <v>531</v>
      </c>
      <c r="C7786">
        <v>100</v>
      </c>
      <c r="D7786" t="s">
        <v>937</v>
      </c>
      <c r="E7786">
        <v>977</v>
      </c>
      <c r="F7786" s="48" t="str">
        <f t="shared" si="121"/>
        <v>Tỉnh Quảng BìnhHuyện Bố TrạchXã Mỹ Trạch</v>
      </c>
      <c r="G7786" t="s">
        <v>6244</v>
      </c>
      <c r="H7786">
        <v>6056</v>
      </c>
    </row>
    <row r="7787" spans="1:8">
      <c r="A7787">
        <v>2966</v>
      </c>
      <c r="B7787" t="s">
        <v>531</v>
      </c>
      <c r="C7787">
        <v>100</v>
      </c>
      <c r="D7787" t="s">
        <v>937</v>
      </c>
      <c r="E7787">
        <v>977</v>
      </c>
      <c r="F7787" s="48" t="str">
        <f t="shared" si="121"/>
        <v>Tỉnh Quảng BìnhHuyện Bố TrạchXã Bắc Trạch</v>
      </c>
      <c r="G7787" t="s">
        <v>6245</v>
      </c>
      <c r="H7787">
        <v>6057</v>
      </c>
    </row>
    <row r="7788" spans="1:8">
      <c r="A7788">
        <v>2967</v>
      </c>
      <c r="B7788" t="s">
        <v>531</v>
      </c>
      <c r="C7788">
        <v>100</v>
      </c>
      <c r="D7788" t="s">
        <v>937</v>
      </c>
      <c r="E7788">
        <v>977</v>
      </c>
      <c r="F7788" s="48" t="str">
        <f t="shared" si="121"/>
        <v>Tỉnh Quảng BìnhHuyện Bố TrạchXã Lâm Trạch</v>
      </c>
      <c r="G7788" t="s">
        <v>6246</v>
      </c>
      <c r="H7788">
        <v>6058</v>
      </c>
    </row>
    <row r="7789" spans="1:8">
      <c r="A7789">
        <v>2968</v>
      </c>
      <c r="B7789" t="s">
        <v>531</v>
      </c>
      <c r="C7789">
        <v>100</v>
      </c>
      <c r="D7789" t="s">
        <v>937</v>
      </c>
      <c r="E7789">
        <v>977</v>
      </c>
      <c r="F7789" s="48" t="str">
        <f t="shared" si="121"/>
        <v>Tỉnh Quảng BìnhHuyện Bố TrạchXã Phú Trạch</v>
      </c>
      <c r="G7789" t="s">
        <v>6247</v>
      </c>
      <c r="H7789">
        <v>6059</v>
      </c>
    </row>
    <row r="7790" spans="1:8">
      <c r="A7790">
        <v>2969</v>
      </c>
      <c r="B7790" t="s">
        <v>531</v>
      </c>
      <c r="C7790">
        <v>100</v>
      </c>
      <c r="D7790" t="s">
        <v>937</v>
      </c>
      <c r="E7790">
        <v>977</v>
      </c>
      <c r="F7790" s="48" t="str">
        <f t="shared" si="121"/>
        <v>Tỉnh Quảng BìnhHuyện Bố TrạchXã Hưng Trạch</v>
      </c>
      <c r="G7790" t="s">
        <v>6248</v>
      </c>
      <c r="H7790">
        <v>6060</v>
      </c>
    </row>
    <row r="7791" spans="1:8">
      <c r="A7791">
        <v>2970</v>
      </c>
      <c r="B7791" t="s">
        <v>531</v>
      </c>
      <c r="C7791">
        <v>100</v>
      </c>
      <c r="D7791" t="s">
        <v>937</v>
      </c>
      <c r="E7791">
        <v>977</v>
      </c>
      <c r="F7791" s="48" t="str">
        <f t="shared" si="121"/>
        <v>Tỉnh Quảng BìnhHuyện Bố TrạchXã Vạn Trạch</v>
      </c>
      <c r="G7791" t="s">
        <v>6249</v>
      </c>
      <c r="H7791">
        <v>6061</v>
      </c>
    </row>
    <row r="7792" spans="1:8">
      <c r="A7792">
        <v>2971</v>
      </c>
      <c r="B7792" t="s">
        <v>531</v>
      </c>
      <c r="C7792">
        <v>100</v>
      </c>
      <c r="D7792" t="s">
        <v>937</v>
      </c>
      <c r="E7792">
        <v>977</v>
      </c>
      <c r="F7792" s="48" t="str">
        <f t="shared" si="121"/>
        <v>Tỉnh Quảng BìnhHuyện Bố TrạchXã Hoàn Trạch</v>
      </c>
      <c r="G7792" t="s">
        <v>6250</v>
      </c>
      <c r="H7792">
        <v>6062</v>
      </c>
    </row>
    <row r="7793" spans="1:8">
      <c r="A7793">
        <v>2972</v>
      </c>
      <c r="B7793" t="s">
        <v>531</v>
      </c>
      <c r="C7793">
        <v>100</v>
      </c>
      <c r="D7793" t="s">
        <v>937</v>
      </c>
      <c r="E7793">
        <v>977</v>
      </c>
      <c r="F7793" s="48" t="str">
        <f t="shared" si="121"/>
        <v>Tỉnh Quảng BìnhHuyện Bố TrạchXã Trung Trạch</v>
      </c>
      <c r="G7793" t="s">
        <v>6251</v>
      </c>
      <c r="H7793">
        <v>6063</v>
      </c>
    </row>
    <row r="7794" spans="1:8">
      <c r="A7794">
        <v>2973</v>
      </c>
      <c r="B7794" t="s">
        <v>531</v>
      </c>
      <c r="C7794">
        <v>100</v>
      </c>
      <c r="D7794" t="s">
        <v>937</v>
      </c>
      <c r="E7794">
        <v>977</v>
      </c>
      <c r="F7794" s="48" t="str">
        <f t="shared" si="121"/>
        <v>Tỉnh Quảng BìnhHuyện Bố TrạchXã Sơn Lộc</v>
      </c>
      <c r="G7794" t="s">
        <v>6252</v>
      </c>
      <c r="H7794">
        <v>6064</v>
      </c>
    </row>
    <row r="7795" spans="1:8">
      <c r="A7795">
        <v>2974</v>
      </c>
      <c r="B7795" t="s">
        <v>531</v>
      </c>
      <c r="C7795">
        <v>100</v>
      </c>
      <c r="D7795" t="s">
        <v>937</v>
      </c>
      <c r="E7795">
        <v>977</v>
      </c>
      <c r="F7795" s="48" t="str">
        <f t="shared" si="121"/>
        <v>Tỉnh Quảng BìnhHuyện Bố TrạchXã Nhân Trạch</v>
      </c>
      <c r="G7795" t="s">
        <v>6253</v>
      </c>
      <c r="H7795">
        <v>6065</v>
      </c>
    </row>
    <row r="7796" spans="1:8">
      <c r="A7796">
        <v>2975</v>
      </c>
      <c r="B7796" t="s">
        <v>531</v>
      </c>
      <c r="C7796">
        <v>100</v>
      </c>
      <c r="D7796" t="s">
        <v>937</v>
      </c>
      <c r="E7796">
        <v>977</v>
      </c>
      <c r="F7796" s="48" t="str">
        <f t="shared" si="121"/>
        <v>Tỉnh Quảng BìnhHuyện Bố TrạchXã Nam Trạch</v>
      </c>
      <c r="G7796" t="s">
        <v>6254</v>
      </c>
      <c r="H7796">
        <v>6066</v>
      </c>
    </row>
    <row r="7797" spans="1:8">
      <c r="A7797">
        <v>2976</v>
      </c>
      <c r="B7797" t="s">
        <v>531</v>
      </c>
      <c r="C7797">
        <v>100</v>
      </c>
      <c r="D7797" t="s">
        <v>937</v>
      </c>
      <c r="E7797">
        <v>977</v>
      </c>
      <c r="F7797" s="48" t="str">
        <f t="shared" si="121"/>
        <v>Tỉnh Quảng BìnhHuyện Bố TrạchXã Hạ Trạch</v>
      </c>
      <c r="G7797" t="s">
        <v>6255</v>
      </c>
      <c r="H7797">
        <v>6067</v>
      </c>
    </row>
    <row r="7798" spans="1:8">
      <c r="A7798">
        <v>2977</v>
      </c>
      <c r="B7798" t="s">
        <v>531</v>
      </c>
      <c r="C7798">
        <v>100</v>
      </c>
      <c r="D7798" t="s">
        <v>937</v>
      </c>
      <c r="E7798">
        <v>977</v>
      </c>
      <c r="F7798" s="48" t="str">
        <f t="shared" si="121"/>
        <v>Tỉnh Quảng BìnhHuyện Bố TrạchXã Cự Nẫm</v>
      </c>
      <c r="G7798" t="s">
        <v>6256</v>
      </c>
      <c r="H7798">
        <v>6068</v>
      </c>
    </row>
    <row r="7799" spans="1:8">
      <c r="A7799">
        <v>2978</v>
      </c>
      <c r="B7799" t="s">
        <v>531</v>
      </c>
      <c r="C7799">
        <v>100</v>
      </c>
      <c r="D7799" t="s">
        <v>937</v>
      </c>
      <c r="E7799">
        <v>977</v>
      </c>
      <c r="F7799" s="48" t="str">
        <f t="shared" si="121"/>
        <v>Tỉnh Quảng BìnhHuyện Bố TrạchXã Thượng Trạch</v>
      </c>
      <c r="G7799" t="s">
        <v>6257</v>
      </c>
      <c r="H7799">
        <v>6069</v>
      </c>
    </row>
    <row r="7800" spans="1:8">
      <c r="A7800">
        <v>2979</v>
      </c>
      <c r="B7800" t="s">
        <v>531</v>
      </c>
      <c r="C7800">
        <v>100</v>
      </c>
      <c r="D7800" t="s">
        <v>937</v>
      </c>
      <c r="E7800">
        <v>977</v>
      </c>
      <c r="F7800" s="48" t="str">
        <f t="shared" si="121"/>
        <v>Tỉnh Quảng BìnhHuyện Bố TrạchXã Đồng Trạch</v>
      </c>
      <c r="G7800" t="s">
        <v>6258</v>
      </c>
      <c r="H7800">
        <v>6070</v>
      </c>
    </row>
    <row r="7801" spans="1:8">
      <c r="A7801">
        <v>2980</v>
      </c>
      <c r="B7801" t="s">
        <v>531</v>
      </c>
      <c r="C7801">
        <v>100</v>
      </c>
      <c r="D7801" t="s">
        <v>937</v>
      </c>
      <c r="E7801">
        <v>977</v>
      </c>
      <c r="F7801" s="48" t="str">
        <f t="shared" si="121"/>
        <v>Tỉnh Quảng BìnhHuyện Bố TrạchXã Đức Trạch</v>
      </c>
      <c r="G7801" t="s">
        <v>6259</v>
      </c>
      <c r="H7801">
        <v>6071</v>
      </c>
    </row>
    <row r="7802" spans="1:8">
      <c r="A7802">
        <v>2981</v>
      </c>
      <c r="B7802" t="s">
        <v>531</v>
      </c>
      <c r="C7802">
        <v>100</v>
      </c>
      <c r="D7802" t="s">
        <v>937</v>
      </c>
      <c r="E7802">
        <v>977</v>
      </c>
      <c r="F7802" s="48" t="str">
        <f t="shared" si="121"/>
        <v>Tỉnh Quảng BìnhHuyện Bố TrạchXã Sơn Trạch</v>
      </c>
      <c r="G7802" t="s">
        <v>6260</v>
      </c>
      <c r="H7802">
        <v>6072</v>
      </c>
    </row>
    <row r="7803" spans="1:8">
      <c r="A7803">
        <v>2982</v>
      </c>
      <c r="B7803" t="s">
        <v>531</v>
      </c>
      <c r="C7803">
        <v>100</v>
      </c>
      <c r="D7803" t="s">
        <v>937</v>
      </c>
      <c r="E7803">
        <v>977</v>
      </c>
      <c r="F7803" s="48" t="str">
        <f t="shared" si="121"/>
        <v>Tỉnh Quảng BìnhHuyện Bố TrạchXã Phú Định</v>
      </c>
      <c r="G7803" t="s">
        <v>6261</v>
      </c>
      <c r="H7803">
        <v>6073</v>
      </c>
    </row>
    <row r="7804" spans="1:8">
      <c r="A7804">
        <v>2983</v>
      </c>
      <c r="B7804" t="s">
        <v>531</v>
      </c>
      <c r="C7804">
        <v>100</v>
      </c>
      <c r="D7804" t="s">
        <v>937</v>
      </c>
      <c r="E7804">
        <v>977</v>
      </c>
      <c r="F7804" s="48" t="str">
        <f t="shared" si="121"/>
        <v>Tỉnh Quảng BìnhHuyện Bố TrạchXã Tây Trạch</v>
      </c>
      <c r="G7804" t="s">
        <v>6262</v>
      </c>
      <c r="H7804">
        <v>6074</v>
      </c>
    </row>
    <row r="7805" spans="1:8">
      <c r="A7805">
        <v>2984</v>
      </c>
      <c r="B7805" t="s">
        <v>531</v>
      </c>
      <c r="C7805">
        <v>100</v>
      </c>
      <c r="D7805" t="s">
        <v>937</v>
      </c>
      <c r="E7805">
        <v>977</v>
      </c>
      <c r="F7805" s="48" t="str">
        <f t="shared" si="121"/>
        <v>Tỉnh Quảng BìnhHuyện Bố TrạchXã Hoà Trạch</v>
      </c>
      <c r="G7805" t="s">
        <v>6263</v>
      </c>
      <c r="H7805">
        <v>6075</v>
      </c>
    </row>
    <row r="7806" spans="1:8">
      <c r="A7806">
        <v>2985</v>
      </c>
      <c r="B7806" t="s">
        <v>531</v>
      </c>
      <c r="C7806">
        <v>100</v>
      </c>
      <c r="D7806" t="s">
        <v>937</v>
      </c>
      <c r="E7806">
        <v>977</v>
      </c>
      <c r="F7806" s="48" t="str">
        <f t="shared" si="121"/>
        <v>Tỉnh Quảng BìnhHuyện Bố TrạchXã Đại Trạch</v>
      </c>
      <c r="G7806" t="s">
        <v>6264</v>
      </c>
      <c r="H7806">
        <v>6076</v>
      </c>
    </row>
    <row r="7807" spans="1:8">
      <c r="A7807">
        <v>2986</v>
      </c>
      <c r="B7807" t="s">
        <v>531</v>
      </c>
      <c r="C7807">
        <v>100</v>
      </c>
      <c r="D7807" t="s">
        <v>937</v>
      </c>
      <c r="E7807">
        <v>977</v>
      </c>
      <c r="F7807" s="48" t="str">
        <f t="shared" si="121"/>
        <v>Tỉnh Quảng BìnhHuyện Bố TrạchXã Lý Trạch</v>
      </c>
      <c r="G7807" t="s">
        <v>6265</v>
      </c>
      <c r="H7807">
        <v>6077</v>
      </c>
    </row>
    <row r="7808" spans="1:8">
      <c r="A7808">
        <v>2987</v>
      </c>
      <c r="B7808" t="s">
        <v>531</v>
      </c>
      <c r="C7808">
        <v>100</v>
      </c>
      <c r="D7808" t="s">
        <v>935</v>
      </c>
      <c r="E7808">
        <v>975</v>
      </c>
      <c r="F7808" s="48" t="str">
        <f t="shared" si="121"/>
        <v>Tỉnh Quảng BìnhHuyện Tuyên HóaXã Hương Hóa</v>
      </c>
      <c r="G7808" t="s">
        <v>6266</v>
      </c>
      <c r="H7808">
        <v>6078</v>
      </c>
    </row>
    <row r="7809" spans="1:8">
      <c r="A7809">
        <v>2988</v>
      </c>
      <c r="B7809" t="s">
        <v>531</v>
      </c>
      <c r="C7809">
        <v>100</v>
      </c>
      <c r="D7809" t="s">
        <v>935</v>
      </c>
      <c r="E7809">
        <v>975</v>
      </c>
      <c r="F7809" s="48" t="str">
        <f t="shared" si="121"/>
        <v>Tỉnh Quảng BìnhHuyện Tuyên HóaXã Thanh Hóa</v>
      </c>
      <c r="G7809" t="s">
        <v>6267</v>
      </c>
      <c r="H7809">
        <v>6079</v>
      </c>
    </row>
    <row r="7810" spans="1:8">
      <c r="A7810">
        <v>2989</v>
      </c>
      <c r="B7810" t="s">
        <v>531</v>
      </c>
      <c r="C7810">
        <v>100</v>
      </c>
      <c r="D7810" t="s">
        <v>935</v>
      </c>
      <c r="E7810">
        <v>975</v>
      </c>
      <c r="F7810" s="48" t="str">
        <f t="shared" ref="F7810:F7873" si="122">B7810&amp;D7810&amp;G7810</f>
        <v>Tỉnh Quảng BìnhHuyện Tuyên HóaThị trấn Đồng Lê</v>
      </c>
      <c r="G7810" t="s">
        <v>6268</v>
      </c>
      <c r="H7810">
        <v>6080</v>
      </c>
    </row>
    <row r="7811" spans="1:8">
      <c r="A7811">
        <v>2990</v>
      </c>
      <c r="B7811" t="s">
        <v>531</v>
      </c>
      <c r="C7811">
        <v>100</v>
      </c>
      <c r="D7811" t="s">
        <v>935</v>
      </c>
      <c r="E7811">
        <v>975</v>
      </c>
      <c r="F7811" s="48" t="str">
        <f t="shared" si="122"/>
        <v>Tỉnh Quảng BìnhHuyện Tuyên HóaXã Kim Hóa</v>
      </c>
      <c r="G7811" t="s">
        <v>6269</v>
      </c>
      <c r="H7811">
        <v>6081</v>
      </c>
    </row>
    <row r="7812" spans="1:8">
      <c r="A7812">
        <v>2991</v>
      </c>
      <c r="B7812" t="s">
        <v>531</v>
      </c>
      <c r="C7812">
        <v>100</v>
      </c>
      <c r="D7812" t="s">
        <v>935</v>
      </c>
      <c r="E7812">
        <v>975</v>
      </c>
      <c r="F7812" s="48" t="str">
        <f t="shared" si="122"/>
        <v>Tỉnh Quảng BìnhHuyện Tuyên HóaXã Lâm Hóa</v>
      </c>
      <c r="G7812" t="s">
        <v>6270</v>
      </c>
      <c r="H7812">
        <v>6082</v>
      </c>
    </row>
    <row r="7813" spans="1:8">
      <c r="A7813">
        <v>2992</v>
      </c>
      <c r="B7813" t="s">
        <v>531</v>
      </c>
      <c r="C7813">
        <v>100</v>
      </c>
      <c r="D7813" t="s">
        <v>935</v>
      </c>
      <c r="E7813">
        <v>975</v>
      </c>
      <c r="F7813" s="48" t="str">
        <f t="shared" si="122"/>
        <v>Tỉnh Quảng BìnhHuyện Tuyên HóaXã Phong Hóa</v>
      </c>
      <c r="G7813" t="s">
        <v>6271</v>
      </c>
      <c r="H7813">
        <v>6083</v>
      </c>
    </row>
    <row r="7814" spans="1:8">
      <c r="A7814">
        <v>2993</v>
      </c>
      <c r="B7814" t="s">
        <v>531</v>
      </c>
      <c r="C7814">
        <v>100</v>
      </c>
      <c r="D7814" t="s">
        <v>935</v>
      </c>
      <c r="E7814">
        <v>975</v>
      </c>
      <c r="F7814" s="48" t="str">
        <f t="shared" si="122"/>
        <v>Tỉnh Quảng BìnhHuyện Tuyên HóaXã Tiến Hóa</v>
      </c>
      <c r="G7814" t="s">
        <v>6272</v>
      </c>
      <c r="H7814">
        <v>6084</v>
      </c>
    </row>
    <row r="7815" spans="1:8">
      <c r="A7815">
        <v>2994</v>
      </c>
      <c r="B7815" t="s">
        <v>531</v>
      </c>
      <c r="C7815">
        <v>100</v>
      </c>
      <c r="D7815" t="s">
        <v>935</v>
      </c>
      <c r="E7815">
        <v>975</v>
      </c>
      <c r="F7815" s="48" t="str">
        <f t="shared" si="122"/>
        <v>Tỉnh Quảng BìnhHuyện Tuyên HóaXã Cao Quảng</v>
      </c>
      <c r="G7815" t="s">
        <v>6273</v>
      </c>
      <c r="H7815">
        <v>6085</v>
      </c>
    </row>
    <row r="7816" spans="1:8">
      <c r="A7816">
        <v>2995</v>
      </c>
      <c r="B7816" t="s">
        <v>531</v>
      </c>
      <c r="C7816">
        <v>100</v>
      </c>
      <c r="D7816" t="s">
        <v>935</v>
      </c>
      <c r="E7816">
        <v>975</v>
      </c>
      <c r="F7816" s="48" t="str">
        <f t="shared" si="122"/>
        <v>Tỉnh Quảng BìnhHuyện Tuyên HóaXã Thuận Hóa</v>
      </c>
      <c r="G7816" t="s">
        <v>6274</v>
      </c>
      <c r="H7816">
        <v>6086</v>
      </c>
    </row>
    <row r="7817" spans="1:8">
      <c r="A7817">
        <v>2996</v>
      </c>
      <c r="B7817" t="s">
        <v>531</v>
      </c>
      <c r="C7817">
        <v>100</v>
      </c>
      <c r="D7817" t="s">
        <v>935</v>
      </c>
      <c r="E7817">
        <v>975</v>
      </c>
      <c r="F7817" s="48" t="str">
        <f t="shared" si="122"/>
        <v>Tỉnh Quảng BìnhHuyện Tuyên HóaXã Sơn Hoá</v>
      </c>
      <c r="G7817" t="s">
        <v>6275</v>
      </c>
      <c r="H7817">
        <v>6087</v>
      </c>
    </row>
    <row r="7818" spans="1:8">
      <c r="A7818">
        <v>2997</v>
      </c>
      <c r="B7818" t="s">
        <v>531</v>
      </c>
      <c r="C7818">
        <v>100</v>
      </c>
      <c r="D7818" t="s">
        <v>935</v>
      </c>
      <c r="E7818">
        <v>975</v>
      </c>
      <c r="F7818" s="48" t="str">
        <f t="shared" si="122"/>
        <v>Tỉnh Quảng BìnhHuyện Tuyên HóaXã Ngư Hóa</v>
      </c>
      <c r="G7818" t="s">
        <v>6276</v>
      </c>
      <c r="H7818">
        <v>6088</v>
      </c>
    </row>
    <row r="7819" spans="1:8">
      <c r="A7819">
        <v>2998</v>
      </c>
      <c r="B7819" t="s">
        <v>531</v>
      </c>
      <c r="C7819">
        <v>100</v>
      </c>
      <c r="D7819" t="s">
        <v>935</v>
      </c>
      <c r="E7819">
        <v>975</v>
      </c>
      <c r="F7819" s="48" t="str">
        <f t="shared" si="122"/>
        <v>Tỉnh Quảng BìnhHuyện Tuyên HóaXã Nam Hoá</v>
      </c>
      <c r="G7819" t="s">
        <v>6277</v>
      </c>
      <c r="H7819">
        <v>6089</v>
      </c>
    </row>
    <row r="7820" spans="1:8">
      <c r="A7820">
        <v>2999</v>
      </c>
      <c r="B7820" t="s">
        <v>531</v>
      </c>
      <c r="C7820">
        <v>100</v>
      </c>
      <c r="D7820" t="s">
        <v>935</v>
      </c>
      <c r="E7820">
        <v>975</v>
      </c>
      <c r="F7820" s="48" t="str">
        <f t="shared" si="122"/>
        <v>Tỉnh Quảng BìnhHuyện Tuyên HóaXã Đức Hóa</v>
      </c>
      <c r="G7820" t="s">
        <v>6278</v>
      </c>
      <c r="H7820">
        <v>6090</v>
      </c>
    </row>
    <row r="7821" spans="1:8">
      <c r="A7821">
        <v>3000</v>
      </c>
      <c r="B7821" t="s">
        <v>531</v>
      </c>
      <c r="C7821">
        <v>100</v>
      </c>
      <c r="D7821" t="s">
        <v>935</v>
      </c>
      <c r="E7821">
        <v>975</v>
      </c>
      <c r="F7821" s="48" t="str">
        <f t="shared" si="122"/>
        <v>Tỉnh Quảng BìnhHuyện Tuyên HóaXã Thanh Thạch</v>
      </c>
      <c r="G7821" t="s">
        <v>6279</v>
      </c>
      <c r="H7821">
        <v>6091</v>
      </c>
    </row>
    <row r="7822" spans="1:8">
      <c r="A7822">
        <v>3001</v>
      </c>
      <c r="B7822" t="s">
        <v>531</v>
      </c>
      <c r="C7822">
        <v>100</v>
      </c>
      <c r="D7822" t="s">
        <v>935</v>
      </c>
      <c r="E7822">
        <v>975</v>
      </c>
      <c r="F7822" s="48" t="str">
        <f t="shared" si="122"/>
        <v>Tỉnh Quảng BìnhHuyện Tuyên HóaXã Mai Hóa</v>
      </c>
      <c r="G7822" t="s">
        <v>6280</v>
      </c>
      <c r="H7822">
        <v>6092</v>
      </c>
    </row>
    <row r="7823" spans="1:8">
      <c r="A7823">
        <v>3002</v>
      </c>
      <c r="B7823" t="s">
        <v>531</v>
      </c>
      <c r="C7823">
        <v>100</v>
      </c>
      <c r="D7823" t="s">
        <v>935</v>
      </c>
      <c r="E7823">
        <v>975</v>
      </c>
      <c r="F7823" s="48" t="str">
        <f t="shared" si="122"/>
        <v>Tỉnh Quảng BìnhHuyện Tuyên HóaXã Lê Hóa</v>
      </c>
      <c r="G7823" t="s">
        <v>6281</v>
      </c>
      <c r="H7823">
        <v>6093</v>
      </c>
    </row>
    <row r="7824" spans="1:8">
      <c r="A7824">
        <v>3003</v>
      </c>
      <c r="B7824" t="s">
        <v>531</v>
      </c>
      <c r="C7824">
        <v>100</v>
      </c>
      <c r="D7824" t="s">
        <v>935</v>
      </c>
      <c r="E7824">
        <v>975</v>
      </c>
      <c r="F7824" s="48" t="str">
        <f t="shared" si="122"/>
        <v>Tỉnh Quảng BìnhHuyện Tuyên HóaXã Đồng Hóa</v>
      </c>
      <c r="G7824" t="s">
        <v>6282</v>
      </c>
      <c r="H7824">
        <v>6094</v>
      </c>
    </row>
    <row r="7825" spans="1:8">
      <c r="A7825">
        <v>3004</v>
      </c>
      <c r="B7825" t="s">
        <v>531</v>
      </c>
      <c r="C7825">
        <v>100</v>
      </c>
      <c r="D7825" t="s">
        <v>935</v>
      </c>
      <c r="E7825">
        <v>975</v>
      </c>
      <c r="F7825" s="48" t="str">
        <f t="shared" si="122"/>
        <v>Tỉnh Quảng BìnhHuyện Tuyên HóaXã Thạch Hóa</v>
      </c>
      <c r="G7825" t="s">
        <v>6283</v>
      </c>
      <c r="H7825">
        <v>6095</v>
      </c>
    </row>
    <row r="7826" spans="1:8">
      <c r="A7826">
        <v>3005</v>
      </c>
      <c r="B7826" t="s">
        <v>531</v>
      </c>
      <c r="C7826">
        <v>100</v>
      </c>
      <c r="D7826" t="s">
        <v>935</v>
      </c>
      <c r="E7826">
        <v>975</v>
      </c>
      <c r="F7826" s="48" t="str">
        <f t="shared" si="122"/>
        <v>Tỉnh Quảng BìnhHuyện Tuyên HóaXã Châu Hóa</v>
      </c>
      <c r="G7826" t="s">
        <v>6284</v>
      </c>
      <c r="H7826">
        <v>6096</v>
      </c>
    </row>
    <row r="7827" spans="1:8">
      <c r="A7827">
        <v>3006</v>
      </c>
      <c r="B7827" t="s">
        <v>531</v>
      </c>
      <c r="C7827">
        <v>100</v>
      </c>
      <c r="D7827" t="s">
        <v>935</v>
      </c>
      <c r="E7827">
        <v>975</v>
      </c>
      <c r="F7827" s="48" t="str">
        <f t="shared" si="122"/>
        <v>Tỉnh Quảng BìnhHuyện Tuyên HóaXã Văn Hóa</v>
      </c>
      <c r="G7827" t="s">
        <v>6285</v>
      </c>
      <c r="H7827">
        <v>6097</v>
      </c>
    </row>
    <row r="7828" spans="1:8">
      <c r="A7828">
        <v>3007</v>
      </c>
      <c r="B7828" t="s">
        <v>531</v>
      </c>
      <c r="C7828">
        <v>100</v>
      </c>
      <c r="D7828" t="s">
        <v>938</v>
      </c>
      <c r="E7828">
        <v>978</v>
      </c>
      <c r="F7828" s="48" t="str">
        <f t="shared" si="122"/>
        <v>Tỉnh Quảng BìnhHuyện Quảng NinhXã Trường Sơn</v>
      </c>
      <c r="G7828" t="s">
        <v>4164</v>
      </c>
      <c r="H7828">
        <v>6098</v>
      </c>
    </row>
    <row r="7829" spans="1:8">
      <c r="A7829">
        <v>3008</v>
      </c>
      <c r="B7829" t="s">
        <v>531</v>
      </c>
      <c r="C7829">
        <v>100</v>
      </c>
      <c r="D7829" t="s">
        <v>938</v>
      </c>
      <c r="E7829">
        <v>978</v>
      </c>
      <c r="F7829" s="48" t="str">
        <f t="shared" si="122"/>
        <v>Tỉnh Quảng BìnhHuyện Quảng NinhXã Vĩnh Ninh</v>
      </c>
      <c r="G7829" t="s">
        <v>5354</v>
      </c>
      <c r="H7829">
        <v>6099</v>
      </c>
    </row>
    <row r="7830" spans="1:8">
      <c r="A7830">
        <v>3009</v>
      </c>
      <c r="B7830" t="s">
        <v>531</v>
      </c>
      <c r="C7830">
        <v>100</v>
      </c>
      <c r="D7830" t="s">
        <v>938</v>
      </c>
      <c r="E7830">
        <v>978</v>
      </c>
      <c r="F7830" s="48" t="str">
        <f t="shared" si="122"/>
        <v>Tỉnh Quảng BìnhHuyện Quảng NinhThị trấn Quán Hàu</v>
      </c>
      <c r="G7830" t="s">
        <v>6286</v>
      </c>
      <c r="H7830">
        <v>6100</v>
      </c>
    </row>
    <row r="7831" spans="1:8">
      <c r="A7831">
        <v>3010</v>
      </c>
      <c r="B7831" t="s">
        <v>531</v>
      </c>
      <c r="C7831">
        <v>100</v>
      </c>
      <c r="D7831" t="s">
        <v>938</v>
      </c>
      <c r="E7831">
        <v>978</v>
      </c>
      <c r="F7831" s="48" t="str">
        <f t="shared" si="122"/>
        <v>Tỉnh Quảng BìnhHuyện Quảng NinhXã Hải Ninh</v>
      </c>
      <c r="G7831" t="s">
        <v>4762</v>
      </c>
      <c r="H7831">
        <v>6101</v>
      </c>
    </row>
    <row r="7832" spans="1:8">
      <c r="A7832">
        <v>3011</v>
      </c>
      <c r="B7832" t="s">
        <v>531</v>
      </c>
      <c r="C7832">
        <v>100</v>
      </c>
      <c r="D7832" t="s">
        <v>938</v>
      </c>
      <c r="E7832">
        <v>978</v>
      </c>
      <c r="F7832" s="48" t="str">
        <f t="shared" si="122"/>
        <v>Tỉnh Quảng BìnhHuyện Quảng NinhXã Gia Ninh</v>
      </c>
      <c r="G7832" t="s">
        <v>6287</v>
      </c>
      <c r="H7832">
        <v>6102</v>
      </c>
    </row>
    <row r="7833" spans="1:8">
      <c r="A7833">
        <v>3012</v>
      </c>
      <c r="B7833" t="s">
        <v>531</v>
      </c>
      <c r="C7833">
        <v>100</v>
      </c>
      <c r="D7833" t="s">
        <v>938</v>
      </c>
      <c r="E7833">
        <v>978</v>
      </c>
      <c r="F7833" s="48" t="str">
        <f t="shared" si="122"/>
        <v>Tỉnh Quảng BìnhHuyện Quảng NinhXã Trường Xuân</v>
      </c>
      <c r="G7833" t="s">
        <v>1996</v>
      </c>
      <c r="H7833">
        <v>6103</v>
      </c>
    </row>
    <row r="7834" spans="1:8">
      <c r="A7834">
        <v>3013</v>
      </c>
      <c r="B7834" t="s">
        <v>531</v>
      </c>
      <c r="C7834">
        <v>100</v>
      </c>
      <c r="D7834" t="s">
        <v>938</v>
      </c>
      <c r="E7834">
        <v>978</v>
      </c>
      <c r="F7834" s="48" t="str">
        <f t="shared" si="122"/>
        <v>Tỉnh Quảng BìnhHuyện Quảng NinhXã Lương Ninh</v>
      </c>
      <c r="G7834" t="s">
        <v>6288</v>
      </c>
      <c r="H7834">
        <v>6104</v>
      </c>
    </row>
    <row r="7835" spans="1:8">
      <c r="A7835">
        <v>3014</v>
      </c>
      <c r="B7835" t="s">
        <v>531</v>
      </c>
      <c r="C7835">
        <v>100</v>
      </c>
      <c r="D7835" t="s">
        <v>938</v>
      </c>
      <c r="E7835">
        <v>978</v>
      </c>
      <c r="F7835" s="48" t="str">
        <f t="shared" si="122"/>
        <v>Tỉnh Quảng BìnhHuyện Quảng NinhXã Duy Ninh</v>
      </c>
      <c r="G7835" t="s">
        <v>6289</v>
      </c>
      <c r="H7835">
        <v>6105</v>
      </c>
    </row>
    <row r="7836" spans="1:8">
      <c r="A7836">
        <v>3015</v>
      </c>
      <c r="B7836" t="s">
        <v>531</v>
      </c>
      <c r="C7836">
        <v>100</v>
      </c>
      <c r="D7836" t="s">
        <v>938</v>
      </c>
      <c r="E7836">
        <v>978</v>
      </c>
      <c r="F7836" s="48" t="str">
        <f t="shared" si="122"/>
        <v>Tỉnh Quảng BìnhHuyện Quảng NinhXã Tân Ninh</v>
      </c>
      <c r="G7836" t="s">
        <v>5218</v>
      </c>
      <c r="H7836">
        <v>6106</v>
      </c>
    </row>
    <row r="7837" spans="1:8">
      <c r="A7837">
        <v>3016</v>
      </c>
      <c r="B7837" t="s">
        <v>531</v>
      </c>
      <c r="C7837">
        <v>100</v>
      </c>
      <c r="D7837" t="s">
        <v>938</v>
      </c>
      <c r="E7837">
        <v>978</v>
      </c>
      <c r="F7837" s="48" t="str">
        <f t="shared" si="122"/>
        <v>Tỉnh Quảng BìnhHuyện Quảng NinhXã Xuân Ninh</v>
      </c>
      <c r="G7837" t="s">
        <v>4714</v>
      </c>
      <c r="H7837">
        <v>6107</v>
      </c>
    </row>
    <row r="7838" spans="1:8">
      <c r="A7838">
        <v>3017</v>
      </c>
      <c r="B7838" t="s">
        <v>531</v>
      </c>
      <c r="C7838">
        <v>100</v>
      </c>
      <c r="D7838" t="s">
        <v>938</v>
      </c>
      <c r="E7838">
        <v>978</v>
      </c>
      <c r="F7838" s="48" t="str">
        <f t="shared" si="122"/>
        <v>Tỉnh Quảng BìnhHuyện Quảng NinhXã Võ Ninh</v>
      </c>
      <c r="G7838" t="s">
        <v>6290</v>
      </c>
      <c r="H7838">
        <v>6108</v>
      </c>
    </row>
    <row r="7839" spans="1:8">
      <c r="A7839">
        <v>3018</v>
      </c>
      <c r="B7839" t="s">
        <v>531</v>
      </c>
      <c r="C7839">
        <v>100</v>
      </c>
      <c r="D7839" t="s">
        <v>938</v>
      </c>
      <c r="E7839">
        <v>978</v>
      </c>
      <c r="F7839" s="48" t="str">
        <f t="shared" si="122"/>
        <v>Tỉnh Quảng BìnhHuyện Quảng NinhXã Hàm Ninh</v>
      </c>
      <c r="G7839" t="s">
        <v>6291</v>
      </c>
      <c r="H7839">
        <v>6109</v>
      </c>
    </row>
    <row r="7840" spans="1:8">
      <c r="A7840">
        <v>3019</v>
      </c>
      <c r="B7840" t="s">
        <v>531</v>
      </c>
      <c r="C7840">
        <v>100</v>
      </c>
      <c r="D7840" t="s">
        <v>938</v>
      </c>
      <c r="E7840">
        <v>978</v>
      </c>
      <c r="F7840" s="48" t="str">
        <f t="shared" si="122"/>
        <v>Tỉnh Quảng BìnhHuyện Quảng NinhXã Hiền Ninh</v>
      </c>
      <c r="G7840" t="s">
        <v>1870</v>
      </c>
      <c r="H7840">
        <v>6110</v>
      </c>
    </row>
    <row r="7841" spans="1:8">
      <c r="A7841">
        <v>3020</v>
      </c>
      <c r="B7841" t="s">
        <v>531</v>
      </c>
      <c r="C7841">
        <v>100</v>
      </c>
      <c r="D7841" t="s">
        <v>938</v>
      </c>
      <c r="E7841">
        <v>978</v>
      </c>
      <c r="F7841" s="48" t="str">
        <f t="shared" si="122"/>
        <v>Tỉnh Quảng BìnhHuyện Quảng NinhXã An Ninh</v>
      </c>
      <c r="G7841" t="s">
        <v>6292</v>
      </c>
      <c r="H7841">
        <v>6111</v>
      </c>
    </row>
    <row r="7842" spans="1:8">
      <c r="A7842">
        <v>3021</v>
      </c>
      <c r="B7842" t="s">
        <v>531</v>
      </c>
      <c r="C7842">
        <v>100</v>
      </c>
      <c r="D7842" t="s">
        <v>938</v>
      </c>
      <c r="E7842">
        <v>978</v>
      </c>
      <c r="F7842" s="48" t="str">
        <f t="shared" si="122"/>
        <v>Tỉnh Quảng BìnhHuyện Quảng NinhXã Vạn Ninh</v>
      </c>
      <c r="G7842" t="s">
        <v>2395</v>
      </c>
      <c r="H7842">
        <v>6112</v>
      </c>
    </row>
    <row r="7843" spans="1:8">
      <c r="A7843">
        <v>3737</v>
      </c>
      <c r="B7843" t="s">
        <v>531</v>
      </c>
      <c r="C7843">
        <v>100</v>
      </c>
      <c r="D7843" t="s">
        <v>933</v>
      </c>
      <c r="E7843">
        <v>973</v>
      </c>
      <c r="F7843" s="48" t="str">
        <f t="shared" si="122"/>
        <v>Tỉnh Quảng BìnhThành phố Đồng HớiPhường Đồng Phú</v>
      </c>
      <c r="G7843" t="s">
        <v>6168</v>
      </c>
      <c r="H7843">
        <v>5954</v>
      </c>
    </row>
    <row r="7844" spans="1:8">
      <c r="A7844">
        <v>3738</v>
      </c>
      <c r="B7844" t="s">
        <v>531</v>
      </c>
      <c r="C7844">
        <v>100</v>
      </c>
      <c r="D7844" t="s">
        <v>933</v>
      </c>
      <c r="E7844">
        <v>973</v>
      </c>
      <c r="F7844" s="48" t="str">
        <f t="shared" si="122"/>
        <v>Tỉnh Quảng BìnhThành phố Đồng HớiPhường Bắc Lý</v>
      </c>
      <c r="G7844" t="s">
        <v>6169</v>
      </c>
      <c r="H7844">
        <v>5955</v>
      </c>
    </row>
    <row r="7845" spans="1:8">
      <c r="A7845">
        <v>3739</v>
      </c>
      <c r="B7845" t="s">
        <v>531</v>
      </c>
      <c r="C7845">
        <v>100</v>
      </c>
      <c r="D7845" t="s">
        <v>933</v>
      </c>
      <c r="E7845">
        <v>973</v>
      </c>
      <c r="F7845" s="48" t="str">
        <f t="shared" si="122"/>
        <v>Tỉnh Quảng BìnhThành phố Đồng HớiPhường Đồng Mỹ</v>
      </c>
      <c r="G7845" t="s">
        <v>6170</v>
      </c>
      <c r="H7845">
        <v>5956</v>
      </c>
    </row>
    <row r="7846" spans="1:8">
      <c r="A7846">
        <v>3740</v>
      </c>
      <c r="B7846" t="s">
        <v>531</v>
      </c>
      <c r="C7846">
        <v>100</v>
      </c>
      <c r="D7846" t="s">
        <v>933</v>
      </c>
      <c r="E7846">
        <v>973</v>
      </c>
      <c r="F7846" s="48" t="str">
        <f t="shared" si="122"/>
        <v>Tỉnh Quảng BìnhThành phố Đồng HớiPhường Hải Thành</v>
      </c>
      <c r="G7846" t="s">
        <v>6171</v>
      </c>
      <c r="H7846">
        <v>5957</v>
      </c>
    </row>
    <row r="7847" spans="1:8">
      <c r="A7847">
        <v>3741</v>
      </c>
      <c r="B7847" t="s">
        <v>531</v>
      </c>
      <c r="C7847">
        <v>100</v>
      </c>
      <c r="D7847" t="s">
        <v>933</v>
      </c>
      <c r="E7847">
        <v>973</v>
      </c>
      <c r="F7847" s="48" t="str">
        <f t="shared" si="122"/>
        <v>Tỉnh Quảng BìnhThành phố Đồng HớiPhường Đồng Sơn</v>
      </c>
      <c r="G7847" t="s">
        <v>6172</v>
      </c>
      <c r="H7847">
        <v>5958</v>
      </c>
    </row>
    <row r="7848" spans="1:8">
      <c r="A7848">
        <v>3742</v>
      </c>
      <c r="B7848" t="s">
        <v>531</v>
      </c>
      <c r="C7848">
        <v>100</v>
      </c>
      <c r="D7848" t="s">
        <v>933</v>
      </c>
      <c r="E7848">
        <v>973</v>
      </c>
      <c r="F7848" s="48" t="str">
        <f t="shared" si="122"/>
        <v>Tỉnh Quảng BìnhThành phố Đồng HớiXã Lộc Ninh</v>
      </c>
      <c r="G7848" t="s">
        <v>6173</v>
      </c>
      <c r="H7848">
        <v>5959</v>
      </c>
    </row>
    <row r="7849" spans="1:8">
      <c r="A7849">
        <v>3743</v>
      </c>
      <c r="B7849" t="s">
        <v>531</v>
      </c>
      <c r="C7849">
        <v>100</v>
      </c>
      <c r="D7849" t="s">
        <v>933</v>
      </c>
      <c r="E7849">
        <v>973</v>
      </c>
      <c r="F7849" s="48" t="str">
        <f t="shared" si="122"/>
        <v>Tỉnh Quảng BìnhThành phố Đồng HớiXã Bảo Ninh</v>
      </c>
      <c r="G7849" t="s">
        <v>6174</v>
      </c>
      <c r="H7849">
        <v>5960</v>
      </c>
    </row>
    <row r="7850" spans="1:8">
      <c r="A7850">
        <v>3744</v>
      </c>
      <c r="B7850" t="s">
        <v>531</v>
      </c>
      <c r="C7850">
        <v>100</v>
      </c>
      <c r="D7850" t="s">
        <v>933</v>
      </c>
      <c r="E7850">
        <v>973</v>
      </c>
      <c r="F7850" s="48" t="str">
        <f t="shared" si="122"/>
        <v>Tỉnh Quảng BìnhThành phố Đồng HớiXã Nghĩa Ninh</v>
      </c>
      <c r="G7850" t="s">
        <v>6175</v>
      </c>
      <c r="H7850">
        <v>5961</v>
      </c>
    </row>
    <row r="7851" spans="1:8">
      <c r="A7851">
        <v>3745</v>
      </c>
      <c r="B7851" t="s">
        <v>531</v>
      </c>
      <c r="C7851">
        <v>100</v>
      </c>
      <c r="D7851" t="s">
        <v>933</v>
      </c>
      <c r="E7851">
        <v>973</v>
      </c>
      <c r="F7851" s="48" t="str">
        <f t="shared" si="122"/>
        <v>Tỉnh Quảng BìnhThành phố Đồng HớiXã Quang Phú</v>
      </c>
      <c r="G7851" t="s">
        <v>6176</v>
      </c>
      <c r="H7851">
        <v>5962</v>
      </c>
    </row>
    <row r="7852" spans="1:8">
      <c r="A7852">
        <v>3746</v>
      </c>
      <c r="B7852" t="s">
        <v>531</v>
      </c>
      <c r="C7852">
        <v>100</v>
      </c>
      <c r="D7852" t="s">
        <v>933</v>
      </c>
      <c r="E7852">
        <v>973</v>
      </c>
      <c r="F7852" s="48" t="str">
        <f t="shared" si="122"/>
        <v>Tỉnh Quảng BìnhThành phố Đồng HớiXã Đức Ninh</v>
      </c>
      <c r="G7852" t="s">
        <v>3782</v>
      </c>
      <c r="H7852">
        <v>5963</v>
      </c>
    </row>
    <row r="7853" spans="1:8">
      <c r="A7853">
        <v>3747</v>
      </c>
      <c r="B7853" t="s">
        <v>531</v>
      </c>
      <c r="C7853">
        <v>100</v>
      </c>
      <c r="D7853" t="s">
        <v>933</v>
      </c>
      <c r="E7853">
        <v>973</v>
      </c>
      <c r="F7853" s="48" t="str">
        <f t="shared" si="122"/>
        <v>Tỉnh Quảng BìnhThành phố Đồng HớiPhường Hải Đình</v>
      </c>
      <c r="G7853" t="s">
        <v>6177</v>
      </c>
      <c r="H7853">
        <v>5964</v>
      </c>
    </row>
    <row r="7854" spans="1:8">
      <c r="A7854">
        <v>3748</v>
      </c>
      <c r="B7854" t="s">
        <v>531</v>
      </c>
      <c r="C7854">
        <v>100</v>
      </c>
      <c r="D7854" t="s">
        <v>933</v>
      </c>
      <c r="E7854">
        <v>973</v>
      </c>
      <c r="F7854" s="48" t="str">
        <f t="shared" si="122"/>
        <v>Tỉnh Quảng BìnhThành phố Đồng HớiPhường Phú Hải</v>
      </c>
      <c r="G7854" t="s">
        <v>6178</v>
      </c>
      <c r="H7854">
        <v>5965</v>
      </c>
    </row>
    <row r="7855" spans="1:8">
      <c r="A7855">
        <v>3749</v>
      </c>
      <c r="B7855" t="s">
        <v>531</v>
      </c>
      <c r="C7855">
        <v>100</v>
      </c>
      <c r="D7855" t="s">
        <v>933</v>
      </c>
      <c r="E7855">
        <v>973</v>
      </c>
      <c r="F7855" s="48" t="str">
        <f t="shared" si="122"/>
        <v>Tỉnh Quảng BìnhThành phố Đồng HớiPhường Bắc Nghĩa</v>
      </c>
      <c r="G7855" t="s">
        <v>6179</v>
      </c>
      <c r="H7855">
        <v>5966</v>
      </c>
    </row>
    <row r="7856" spans="1:8">
      <c r="A7856">
        <v>3750</v>
      </c>
      <c r="B7856" t="s">
        <v>531</v>
      </c>
      <c r="C7856">
        <v>100</v>
      </c>
      <c r="D7856" t="s">
        <v>933</v>
      </c>
      <c r="E7856">
        <v>973</v>
      </c>
      <c r="F7856" s="48" t="str">
        <f t="shared" si="122"/>
        <v>Tỉnh Quảng BìnhThành phố Đồng HớiPhường Đức Ninh Đông</v>
      </c>
      <c r="G7856" t="s">
        <v>6180</v>
      </c>
      <c r="H7856">
        <v>5967</v>
      </c>
    </row>
    <row r="7857" spans="1:8">
      <c r="A7857">
        <v>3751</v>
      </c>
      <c r="B7857" t="s">
        <v>531</v>
      </c>
      <c r="C7857">
        <v>100</v>
      </c>
      <c r="D7857" t="s">
        <v>933</v>
      </c>
      <c r="E7857">
        <v>973</v>
      </c>
      <c r="F7857" s="48" t="str">
        <f t="shared" si="122"/>
        <v>Tỉnh Quảng BìnhThành phố Đồng HớiPhường Nam Lý</v>
      </c>
      <c r="G7857" t="s">
        <v>6181</v>
      </c>
      <c r="H7857">
        <v>5968</v>
      </c>
    </row>
    <row r="7858" spans="1:8">
      <c r="A7858">
        <v>3752</v>
      </c>
      <c r="B7858" t="s">
        <v>531</v>
      </c>
      <c r="C7858">
        <v>100</v>
      </c>
      <c r="D7858" t="s">
        <v>933</v>
      </c>
      <c r="E7858">
        <v>973</v>
      </c>
      <c r="F7858" s="48" t="str">
        <f t="shared" si="122"/>
        <v>Tỉnh Quảng BìnhThành phố Đồng HớiXã Thuận Đức</v>
      </c>
      <c r="G7858" t="s">
        <v>6182</v>
      </c>
      <c r="H7858">
        <v>5969</v>
      </c>
    </row>
    <row r="7859" spans="1:8">
      <c r="A7859">
        <v>3753</v>
      </c>
      <c r="B7859" t="s">
        <v>531</v>
      </c>
      <c r="C7859">
        <v>100</v>
      </c>
      <c r="D7859" t="s">
        <v>934</v>
      </c>
      <c r="E7859">
        <v>974</v>
      </c>
      <c r="F7859" s="48" t="str">
        <f t="shared" si="122"/>
        <v>Tỉnh Quảng BìnhHuyện Minh HóaXã Hồng Hóa</v>
      </c>
      <c r="G7859" t="s">
        <v>6183</v>
      </c>
      <c r="H7859">
        <v>5970</v>
      </c>
    </row>
    <row r="7860" spans="1:8">
      <c r="A7860">
        <v>3754</v>
      </c>
      <c r="B7860" t="s">
        <v>531</v>
      </c>
      <c r="C7860">
        <v>100</v>
      </c>
      <c r="D7860" t="s">
        <v>934</v>
      </c>
      <c r="E7860">
        <v>974</v>
      </c>
      <c r="F7860" s="48" t="str">
        <f t="shared" si="122"/>
        <v>Tỉnh Quảng BìnhHuyện Minh HóaThị trấn Quy Đạt</v>
      </c>
      <c r="G7860" t="s">
        <v>6184</v>
      </c>
      <c r="H7860">
        <v>5971</v>
      </c>
    </row>
    <row r="7861" spans="1:8">
      <c r="A7861">
        <v>3755</v>
      </c>
      <c r="B7861" t="s">
        <v>531</v>
      </c>
      <c r="C7861">
        <v>100</v>
      </c>
      <c r="D7861" t="s">
        <v>934</v>
      </c>
      <c r="E7861">
        <v>974</v>
      </c>
      <c r="F7861" s="48" t="str">
        <f t="shared" si="122"/>
        <v>Tỉnh Quảng BìnhHuyện Minh HóaXã Dân Hóa</v>
      </c>
      <c r="G7861" t="s">
        <v>6185</v>
      </c>
      <c r="H7861">
        <v>5972</v>
      </c>
    </row>
    <row r="7862" spans="1:8">
      <c r="A7862">
        <v>3756</v>
      </c>
      <c r="B7862" t="s">
        <v>531</v>
      </c>
      <c r="C7862">
        <v>100</v>
      </c>
      <c r="D7862" t="s">
        <v>934</v>
      </c>
      <c r="E7862">
        <v>974</v>
      </c>
      <c r="F7862" s="48" t="str">
        <f t="shared" si="122"/>
        <v>Tỉnh Quảng BìnhHuyện Minh HóaXã Hóa Phúc</v>
      </c>
      <c r="G7862" t="s">
        <v>6186</v>
      </c>
      <c r="H7862">
        <v>5973</v>
      </c>
    </row>
    <row r="7863" spans="1:8">
      <c r="A7863">
        <v>3757</v>
      </c>
      <c r="B7863" t="s">
        <v>531</v>
      </c>
      <c r="C7863">
        <v>100</v>
      </c>
      <c r="D7863" t="s">
        <v>934</v>
      </c>
      <c r="E7863">
        <v>974</v>
      </c>
      <c r="F7863" s="48" t="str">
        <f t="shared" si="122"/>
        <v>Tỉnh Quảng BìnhHuyện Minh HóaXã Hóa Thanh</v>
      </c>
      <c r="G7863" t="s">
        <v>6187</v>
      </c>
      <c r="H7863">
        <v>5974</v>
      </c>
    </row>
    <row r="7864" spans="1:8">
      <c r="A7864">
        <v>3758</v>
      </c>
      <c r="B7864" t="s">
        <v>531</v>
      </c>
      <c r="C7864">
        <v>100</v>
      </c>
      <c r="D7864" t="s">
        <v>934</v>
      </c>
      <c r="E7864">
        <v>974</v>
      </c>
      <c r="F7864" s="48" t="str">
        <f t="shared" si="122"/>
        <v>Tỉnh Quảng BìnhHuyện Minh HóaXã Hóa Tiến</v>
      </c>
      <c r="G7864" t="s">
        <v>6188</v>
      </c>
      <c r="H7864">
        <v>5975</v>
      </c>
    </row>
    <row r="7865" spans="1:8">
      <c r="A7865">
        <v>3759</v>
      </c>
      <c r="B7865" t="s">
        <v>531</v>
      </c>
      <c r="C7865">
        <v>100</v>
      </c>
      <c r="D7865" t="s">
        <v>934</v>
      </c>
      <c r="E7865">
        <v>974</v>
      </c>
      <c r="F7865" s="48" t="str">
        <f t="shared" si="122"/>
        <v>Tỉnh Quảng BìnhHuyện Minh HóaXã Xuân Hóa</v>
      </c>
      <c r="G7865" t="s">
        <v>6189</v>
      </c>
      <c r="H7865">
        <v>5976</v>
      </c>
    </row>
    <row r="7866" spans="1:8">
      <c r="A7866">
        <v>3760</v>
      </c>
      <c r="B7866" t="s">
        <v>531</v>
      </c>
      <c r="C7866">
        <v>100</v>
      </c>
      <c r="D7866" t="s">
        <v>934</v>
      </c>
      <c r="E7866">
        <v>974</v>
      </c>
      <c r="F7866" s="48" t="str">
        <f t="shared" si="122"/>
        <v>Tỉnh Quảng BìnhHuyện Minh HóaXã Yên Hóa</v>
      </c>
      <c r="G7866" t="s">
        <v>6190</v>
      </c>
      <c r="H7866">
        <v>5977</v>
      </c>
    </row>
    <row r="7867" spans="1:8">
      <c r="A7867">
        <v>3761</v>
      </c>
      <c r="B7867" t="s">
        <v>531</v>
      </c>
      <c r="C7867">
        <v>100</v>
      </c>
      <c r="D7867" t="s">
        <v>934</v>
      </c>
      <c r="E7867">
        <v>974</v>
      </c>
      <c r="F7867" s="48" t="str">
        <f t="shared" si="122"/>
        <v>Tỉnh Quảng BìnhHuyện Minh HóaXã Quy Hóa</v>
      </c>
      <c r="G7867" t="s">
        <v>6191</v>
      </c>
      <c r="H7867">
        <v>5978</v>
      </c>
    </row>
    <row r="7868" spans="1:8">
      <c r="A7868">
        <v>3762</v>
      </c>
      <c r="B7868" t="s">
        <v>531</v>
      </c>
      <c r="C7868">
        <v>100</v>
      </c>
      <c r="D7868" t="s">
        <v>934</v>
      </c>
      <c r="E7868">
        <v>974</v>
      </c>
      <c r="F7868" s="48" t="str">
        <f t="shared" si="122"/>
        <v>Tỉnh Quảng BìnhHuyện Minh HóaXã Trọng Hoá</v>
      </c>
      <c r="G7868" t="s">
        <v>6192</v>
      </c>
      <c r="H7868">
        <v>5979</v>
      </c>
    </row>
    <row r="7869" spans="1:8">
      <c r="A7869">
        <v>3763</v>
      </c>
      <c r="B7869" t="s">
        <v>531</v>
      </c>
      <c r="C7869">
        <v>100</v>
      </c>
      <c r="D7869" t="s">
        <v>934</v>
      </c>
      <c r="E7869">
        <v>974</v>
      </c>
      <c r="F7869" s="48" t="str">
        <f t="shared" si="122"/>
        <v>Tỉnh Quảng BìnhHuyện Minh HóaXã Trung Hóa</v>
      </c>
      <c r="G7869" t="s">
        <v>6193</v>
      </c>
      <c r="H7869">
        <v>5980</v>
      </c>
    </row>
    <row r="7870" spans="1:8">
      <c r="A7870">
        <v>3764</v>
      </c>
      <c r="B7870" t="s">
        <v>531</v>
      </c>
      <c r="C7870">
        <v>100</v>
      </c>
      <c r="D7870" t="s">
        <v>934</v>
      </c>
      <c r="E7870">
        <v>974</v>
      </c>
      <c r="F7870" s="48" t="str">
        <f t="shared" si="122"/>
        <v>Tỉnh Quảng BìnhHuyện Minh HóaXã Hóa Hợp</v>
      </c>
      <c r="G7870" t="s">
        <v>6194</v>
      </c>
      <c r="H7870">
        <v>5981</v>
      </c>
    </row>
    <row r="7871" spans="1:8">
      <c r="A7871">
        <v>3765</v>
      </c>
      <c r="B7871" t="s">
        <v>531</v>
      </c>
      <c r="C7871">
        <v>100</v>
      </c>
      <c r="D7871" t="s">
        <v>934</v>
      </c>
      <c r="E7871">
        <v>974</v>
      </c>
      <c r="F7871" s="48" t="str">
        <f t="shared" si="122"/>
        <v>Tỉnh Quảng BìnhHuyện Minh HóaXã Minh Hóa</v>
      </c>
      <c r="G7871" t="s">
        <v>6195</v>
      </c>
      <c r="H7871">
        <v>5982</v>
      </c>
    </row>
    <row r="7872" spans="1:8">
      <c r="A7872">
        <v>3766</v>
      </c>
      <c r="B7872" t="s">
        <v>531</v>
      </c>
      <c r="C7872">
        <v>100</v>
      </c>
      <c r="D7872" t="s">
        <v>934</v>
      </c>
      <c r="E7872">
        <v>974</v>
      </c>
      <c r="F7872" s="48" t="str">
        <f t="shared" si="122"/>
        <v>Tỉnh Quảng BìnhHuyện Minh HóaXã Hóa Sơn</v>
      </c>
      <c r="G7872" t="s">
        <v>6196</v>
      </c>
      <c r="H7872">
        <v>5983</v>
      </c>
    </row>
    <row r="7873" spans="1:8">
      <c r="A7873">
        <v>3767</v>
      </c>
      <c r="B7873" t="s">
        <v>531</v>
      </c>
      <c r="C7873">
        <v>100</v>
      </c>
      <c r="D7873" t="s">
        <v>934</v>
      </c>
      <c r="E7873">
        <v>974</v>
      </c>
      <c r="F7873" s="48" t="str">
        <f t="shared" si="122"/>
        <v>Tỉnh Quảng BìnhHuyện Minh HóaXã Tân Hóa</v>
      </c>
      <c r="G7873" t="s">
        <v>6197</v>
      </c>
      <c r="H7873">
        <v>5984</v>
      </c>
    </row>
    <row r="7874" spans="1:8">
      <c r="A7874">
        <v>3768</v>
      </c>
      <c r="B7874" t="s">
        <v>531</v>
      </c>
      <c r="C7874">
        <v>100</v>
      </c>
      <c r="D7874" t="s">
        <v>934</v>
      </c>
      <c r="E7874">
        <v>974</v>
      </c>
      <c r="F7874" s="48" t="str">
        <f t="shared" ref="F7874:F7937" si="123">B7874&amp;D7874&amp;G7874</f>
        <v>Tỉnh Quảng BìnhHuyện Minh HóaXã Thượng Hóa</v>
      </c>
      <c r="G7874" t="s">
        <v>6198</v>
      </c>
      <c r="H7874">
        <v>5985</v>
      </c>
    </row>
    <row r="7875" spans="1:8">
      <c r="A7875">
        <v>3769</v>
      </c>
      <c r="B7875" t="s">
        <v>531</v>
      </c>
      <c r="C7875">
        <v>100</v>
      </c>
      <c r="D7875" t="s">
        <v>939</v>
      </c>
      <c r="E7875">
        <v>979</v>
      </c>
      <c r="F7875" s="48" t="str">
        <f t="shared" si="123"/>
        <v>Tỉnh Quảng BìnhHuyện Lệ ThủyThị trấn NT Lệ Ninh</v>
      </c>
      <c r="G7875" t="s">
        <v>6199</v>
      </c>
      <c r="H7875">
        <v>5986</v>
      </c>
    </row>
    <row r="7876" spans="1:8">
      <c r="A7876">
        <v>3770</v>
      </c>
      <c r="B7876" t="s">
        <v>531</v>
      </c>
      <c r="C7876">
        <v>100</v>
      </c>
      <c r="D7876" t="s">
        <v>939</v>
      </c>
      <c r="E7876">
        <v>979</v>
      </c>
      <c r="F7876" s="48" t="str">
        <f t="shared" si="123"/>
        <v>Tỉnh Quảng BìnhHuyện Lệ ThủyXã Hồng Thủy</v>
      </c>
      <c r="G7876" t="s">
        <v>4548</v>
      </c>
      <c r="H7876">
        <v>5987</v>
      </c>
    </row>
    <row r="7877" spans="1:8">
      <c r="A7877">
        <v>3771</v>
      </c>
      <c r="B7877" t="s">
        <v>531</v>
      </c>
      <c r="C7877">
        <v>100</v>
      </c>
      <c r="D7877" t="s">
        <v>939</v>
      </c>
      <c r="E7877">
        <v>979</v>
      </c>
      <c r="F7877" s="48" t="str">
        <f t="shared" si="123"/>
        <v>Tỉnh Quảng BìnhHuyện Lệ ThủyXã Ngư Thuỷ Bắc</v>
      </c>
      <c r="G7877" t="s">
        <v>6200</v>
      </c>
      <c r="H7877">
        <v>5988</v>
      </c>
    </row>
    <row r="7878" spans="1:8">
      <c r="A7878">
        <v>3772</v>
      </c>
      <c r="B7878" t="s">
        <v>531</v>
      </c>
      <c r="C7878">
        <v>100</v>
      </c>
      <c r="D7878" t="s">
        <v>939</v>
      </c>
      <c r="E7878">
        <v>979</v>
      </c>
      <c r="F7878" s="48" t="str">
        <f t="shared" si="123"/>
        <v>Tỉnh Quảng BìnhHuyện Lệ ThủyXã Thanh Thủy</v>
      </c>
      <c r="G7878" t="s">
        <v>4246</v>
      </c>
      <c r="H7878">
        <v>5989</v>
      </c>
    </row>
    <row r="7879" spans="1:8">
      <c r="A7879">
        <v>3773</v>
      </c>
      <c r="B7879" t="s">
        <v>531</v>
      </c>
      <c r="C7879">
        <v>100</v>
      </c>
      <c r="D7879" t="s">
        <v>939</v>
      </c>
      <c r="E7879">
        <v>979</v>
      </c>
      <c r="F7879" s="48" t="str">
        <f t="shared" si="123"/>
        <v>Tỉnh Quảng BìnhHuyện Lệ ThủyXã An Thủy</v>
      </c>
      <c r="G7879" t="s">
        <v>6201</v>
      </c>
      <c r="H7879">
        <v>5990</v>
      </c>
    </row>
    <row r="7880" spans="1:8">
      <c r="A7880">
        <v>3774</v>
      </c>
      <c r="B7880" t="s">
        <v>531</v>
      </c>
      <c r="C7880">
        <v>100</v>
      </c>
      <c r="D7880" t="s">
        <v>939</v>
      </c>
      <c r="E7880">
        <v>979</v>
      </c>
      <c r="F7880" s="48" t="str">
        <f t="shared" si="123"/>
        <v>Tỉnh Quảng BìnhHuyện Lệ ThủyXã Phong Thủy</v>
      </c>
      <c r="G7880" t="s">
        <v>6202</v>
      </c>
      <c r="H7880">
        <v>5991</v>
      </c>
    </row>
    <row r="7881" spans="1:8">
      <c r="A7881">
        <v>3775</v>
      </c>
      <c r="B7881" t="s">
        <v>531</v>
      </c>
      <c r="C7881">
        <v>100</v>
      </c>
      <c r="D7881" t="s">
        <v>939</v>
      </c>
      <c r="E7881">
        <v>979</v>
      </c>
      <c r="F7881" s="48" t="str">
        <f t="shared" si="123"/>
        <v>Tỉnh Quảng BìnhHuyện Lệ ThủyXã Cam Thủy</v>
      </c>
      <c r="G7881" t="s">
        <v>6203</v>
      </c>
      <c r="H7881">
        <v>5992</v>
      </c>
    </row>
    <row r="7882" spans="1:8">
      <c r="A7882">
        <v>3776</v>
      </c>
      <c r="B7882" t="s">
        <v>531</v>
      </c>
      <c r="C7882">
        <v>100</v>
      </c>
      <c r="D7882" t="s">
        <v>939</v>
      </c>
      <c r="E7882">
        <v>979</v>
      </c>
      <c r="F7882" s="48" t="str">
        <f t="shared" si="123"/>
        <v>Tỉnh Quảng BìnhHuyện Lệ ThủyXã Ngân Thủy</v>
      </c>
      <c r="G7882" t="s">
        <v>6204</v>
      </c>
      <c r="H7882">
        <v>5993</v>
      </c>
    </row>
    <row r="7883" spans="1:8">
      <c r="A7883">
        <v>3777</v>
      </c>
      <c r="B7883" t="s">
        <v>531</v>
      </c>
      <c r="C7883">
        <v>100</v>
      </c>
      <c r="D7883" t="s">
        <v>939</v>
      </c>
      <c r="E7883">
        <v>979</v>
      </c>
      <c r="F7883" s="48" t="str">
        <f t="shared" si="123"/>
        <v>Tỉnh Quảng BìnhHuyện Lệ ThủyXã Sơn Thủy</v>
      </c>
      <c r="G7883" t="s">
        <v>2800</v>
      </c>
      <c r="H7883">
        <v>5994</v>
      </c>
    </row>
    <row r="7884" spans="1:8">
      <c r="A7884">
        <v>3778</v>
      </c>
      <c r="B7884" t="s">
        <v>531</v>
      </c>
      <c r="C7884">
        <v>100</v>
      </c>
      <c r="D7884" t="s">
        <v>939</v>
      </c>
      <c r="E7884">
        <v>979</v>
      </c>
      <c r="F7884" s="48" t="str">
        <f t="shared" si="123"/>
        <v>Tỉnh Quảng BìnhHuyện Lệ ThủyXã Lộc Thủy</v>
      </c>
      <c r="G7884" t="s">
        <v>6205</v>
      </c>
      <c r="H7884">
        <v>5995</v>
      </c>
    </row>
    <row r="7885" spans="1:8">
      <c r="A7885">
        <v>3779</v>
      </c>
      <c r="B7885" t="s">
        <v>531</v>
      </c>
      <c r="C7885">
        <v>100</v>
      </c>
      <c r="D7885" t="s">
        <v>939</v>
      </c>
      <c r="E7885">
        <v>979</v>
      </c>
      <c r="F7885" s="48" t="str">
        <f t="shared" si="123"/>
        <v>Tỉnh Quảng BìnhHuyện Lệ ThủyXã Ngư Thuỷ Trung</v>
      </c>
      <c r="G7885" t="s">
        <v>6206</v>
      </c>
      <c r="H7885">
        <v>5996</v>
      </c>
    </row>
    <row r="7886" spans="1:8">
      <c r="A7886">
        <v>3780</v>
      </c>
      <c r="B7886" t="s">
        <v>531</v>
      </c>
      <c r="C7886">
        <v>100</v>
      </c>
      <c r="D7886" t="s">
        <v>939</v>
      </c>
      <c r="E7886">
        <v>979</v>
      </c>
      <c r="F7886" s="48" t="str">
        <f t="shared" si="123"/>
        <v>Tỉnh Quảng BìnhHuyện Lệ ThủyXã Liên Thủy</v>
      </c>
      <c r="G7886" t="s">
        <v>6207</v>
      </c>
      <c r="H7886">
        <v>5997</v>
      </c>
    </row>
    <row r="7887" spans="1:8">
      <c r="A7887">
        <v>3781</v>
      </c>
      <c r="B7887" t="s">
        <v>531</v>
      </c>
      <c r="C7887">
        <v>100</v>
      </c>
      <c r="D7887" t="s">
        <v>939</v>
      </c>
      <c r="E7887">
        <v>979</v>
      </c>
      <c r="F7887" s="48" t="str">
        <f t="shared" si="123"/>
        <v>Tỉnh Quảng BìnhHuyện Lệ ThủyXã Hưng Thủy</v>
      </c>
      <c r="G7887" t="s">
        <v>6208</v>
      </c>
      <c r="H7887">
        <v>5998</v>
      </c>
    </row>
    <row r="7888" spans="1:8">
      <c r="A7888">
        <v>3782</v>
      </c>
      <c r="B7888" t="s">
        <v>531</v>
      </c>
      <c r="C7888">
        <v>100</v>
      </c>
      <c r="D7888" t="s">
        <v>939</v>
      </c>
      <c r="E7888">
        <v>979</v>
      </c>
      <c r="F7888" s="48" t="str">
        <f t="shared" si="123"/>
        <v>Tỉnh Quảng BìnhHuyện Lệ ThủyXã Tân Thủy</v>
      </c>
      <c r="G7888" t="s">
        <v>6209</v>
      </c>
      <c r="H7888">
        <v>5999</v>
      </c>
    </row>
    <row r="7889" spans="1:8">
      <c r="A7889">
        <v>3783</v>
      </c>
      <c r="B7889" t="s">
        <v>531</v>
      </c>
      <c r="C7889">
        <v>100</v>
      </c>
      <c r="D7889" t="s">
        <v>939</v>
      </c>
      <c r="E7889">
        <v>979</v>
      </c>
      <c r="F7889" s="48" t="str">
        <f t="shared" si="123"/>
        <v>Tỉnh Quảng BìnhHuyện Lệ ThủyXã Phú Thủy</v>
      </c>
      <c r="G7889" t="s">
        <v>6210</v>
      </c>
      <c r="H7889">
        <v>6000</v>
      </c>
    </row>
    <row r="7890" spans="1:8">
      <c r="A7890">
        <v>3784</v>
      </c>
      <c r="B7890" t="s">
        <v>531</v>
      </c>
      <c r="C7890">
        <v>100</v>
      </c>
      <c r="D7890" t="s">
        <v>939</v>
      </c>
      <c r="E7890">
        <v>979</v>
      </c>
      <c r="F7890" s="48" t="str">
        <f t="shared" si="123"/>
        <v>Tỉnh Quảng BìnhHuyện Lệ ThủyXã Mỹ Thủy</v>
      </c>
      <c r="G7890" t="s">
        <v>6211</v>
      </c>
      <c r="H7890">
        <v>6001</v>
      </c>
    </row>
    <row r="7891" spans="1:8">
      <c r="A7891">
        <v>3785</v>
      </c>
      <c r="B7891" t="s">
        <v>531</v>
      </c>
      <c r="C7891">
        <v>100</v>
      </c>
      <c r="D7891" t="s">
        <v>939</v>
      </c>
      <c r="E7891">
        <v>979</v>
      </c>
      <c r="F7891" s="48" t="str">
        <f t="shared" si="123"/>
        <v>Tỉnh Quảng BìnhHuyện Lệ ThủyXã Ngư Thủy Nam</v>
      </c>
      <c r="G7891" t="s">
        <v>6212</v>
      </c>
      <c r="H7891">
        <v>6002</v>
      </c>
    </row>
    <row r="7892" spans="1:8">
      <c r="A7892">
        <v>3786</v>
      </c>
      <c r="B7892" t="s">
        <v>531</v>
      </c>
      <c r="C7892">
        <v>100</v>
      </c>
      <c r="D7892" t="s">
        <v>939</v>
      </c>
      <c r="E7892">
        <v>979</v>
      </c>
      <c r="F7892" s="48" t="str">
        <f t="shared" si="123"/>
        <v>Tỉnh Quảng BìnhHuyện Lệ ThủyThị trấn Kiến Giang</v>
      </c>
      <c r="G7892" t="s">
        <v>6213</v>
      </c>
      <c r="H7892">
        <v>6003</v>
      </c>
    </row>
    <row r="7893" spans="1:8">
      <c r="A7893">
        <v>3787</v>
      </c>
      <c r="B7893" t="s">
        <v>531</v>
      </c>
      <c r="C7893">
        <v>100</v>
      </c>
      <c r="D7893" t="s">
        <v>939</v>
      </c>
      <c r="E7893">
        <v>979</v>
      </c>
      <c r="F7893" s="48" t="str">
        <f t="shared" si="123"/>
        <v>Tỉnh Quảng BìnhHuyện Lệ ThủyXã Hoa Thủy</v>
      </c>
      <c r="G7893" t="s">
        <v>6214</v>
      </c>
      <c r="H7893">
        <v>6004</v>
      </c>
    </row>
    <row r="7894" spans="1:8">
      <c r="A7894">
        <v>3788</v>
      </c>
      <c r="B7894" t="s">
        <v>531</v>
      </c>
      <c r="C7894">
        <v>100</v>
      </c>
      <c r="D7894" t="s">
        <v>939</v>
      </c>
      <c r="E7894">
        <v>979</v>
      </c>
      <c r="F7894" s="48" t="str">
        <f t="shared" si="123"/>
        <v>Tỉnh Quảng BìnhHuyện Lệ ThủyXã Dương Thủy</v>
      </c>
      <c r="G7894" t="s">
        <v>6215</v>
      </c>
      <c r="H7894">
        <v>6005</v>
      </c>
    </row>
    <row r="7895" spans="1:8">
      <c r="A7895">
        <v>3789</v>
      </c>
      <c r="B7895" t="s">
        <v>531</v>
      </c>
      <c r="C7895">
        <v>100</v>
      </c>
      <c r="D7895" t="s">
        <v>939</v>
      </c>
      <c r="E7895">
        <v>979</v>
      </c>
      <c r="F7895" s="48" t="str">
        <f t="shared" si="123"/>
        <v>Tỉnh Quảng BìnhHuyện Lệ ThủyXã Xuân Thủy</v>
      </c>
      <c r="G7895" t="s">
        <v>3665</v>
      </c>
      <c r="H7895">
        <v>6006</v>
      </c>
    </row>
    <row r="7896" spans="1:8">
      <c r="A7896">
        <v>3790</v>
      </c>
      <c r="B7896" t="s">
        <v>531</v>
      </c>
      <c r="C7896">
        <v>100</v>
      </c>
      <c r="D7896" t="s">
        <v>939</v>
      </c>
      <c r="E7896">
        <v>979</v>
      </c>
      <c r="F7896" s="48" t="str">
        <f t="shared" si="123"/>
        <v>Tỉnh Quảng BìnhHuyện Lệ ThủyXã Mai Thủy</v>
      </c>
      <c r="G7896" t="s">
        <v>6216</v>
      </c>
      <c r="H7896">
        <v>6007</v>
      </c>
    </row>
    <row r="7897" spans="1:8">
      <c r="A7897">
        <v>3791</v>
      </c>
      <c r="B7897" t="s">
        <v>531</v>
      </c>
      <c r="C7897">
        <v>100</v>
      </c>
      <c r="D7897" t="s">
        <v>939</v>
      </c>
      <c r="E7897">
        <v>979</v>
      </c>
      <c r="F7897" s="48" t="str">
        <f t="shared" si="123"/>
        <v>Tỉnh Quảng BìnhHuyện Lệ ThủyXã Sen Thủy</v>
      </c>
      <c r="G7897" t="s">
        <v>6217</v>
      </c>
      <c r="H7897">
        <v>6008</v>
      </c>
    </row>
    <row r="7898" spans="1:8">
      <c r="A7898">
        <v>3792</v>
      </c>
      <c r="B7898" t="s">
        <v>531</v>
      </c>
      <c r="C7898">
        <v>100</v>
      </c>
      <c r="D7898" t="s">
        <v>939</v>
      </c>
      <c r="E7898">
        <v>979</v>
      </c>
      <c r="F7898" s="48" t="str">
        <f t="shared" si="123"/>
        <v>Tỉnh Quảng BìnhHuyện Lệ ThủyXã Thái Thủy</v>
      </c>
      <c r="G7898" t="s">
        <v>6218</v>
      </c>
      <c r="H7898">
        <v>6009</v>
      </c>
    </row>
    <row r="7899" spans="1:8">
      <c r="A7899">
        <v>3793</v>
      </c>
      <c r="B7899" t="s">
        <v>531</v>
      </c>
      <c r="C7899">
        <v>100</v>
      </c>
      <c r="D7899" t="s">
        <v>939</v>
      </c>
      <c r="E7899">
        <v>979</v>
      </c>
      <c r="F7899" s="48" t="str">
        <f t="shared" si="123"/>
        <v>Tỉnh Quảng BìnhHuyện Lệ ThủyXã Kim Thủy</v>
      </c>
      <c r="G7899" t="s">
        <v>6219</v>
      </c>
      <c r="H7899">
        <v>6010</v>
      </c>
    </row>
    <row r="7900" spans="1:8">
      <c r="A7900">
        <v>3794</v>
      </c>
      <c r="B7900" t="s">
        <v>531</v>
      </c>
      <c r="C7900">
        <v>100</v>
      </c>
      <c r="D7900" t="s">
        <v>939</v>
      </c>
      <c r="E7900">
        <v>979</v>
      </c>
      <c r="F7900" s="48" t="str">
        <f t="shared" si="123"/>
        <v>Tỉnh Quảng BìnhHuyện Lệ ThủyXã Trường Thủy</v>
      </c>
      <c r="G7900" t="s">
        <v>6220</v>
      </c>
      <c r="H7900">
        <v>6011</v>
      </c>
    </row>
    <row r="7901" spans="1:8">
      <c r="A7901">
        <v>3795</v>
      </c>
      <c r="B7901" t="s">
        <v>531</v>
      </c>
      <c r="C7901">
        <v>100</v>
      </c>
      <c r="D7901" t="s">
        <v>939</v>
      </c>
      <c r="E7901">
        <v>979</v>
      </c>
      <c r="F7901" s="48" t="str">
        <f t="shared" si="123"/>
        <v>Tỉnh Quảng BìnhHuyện Lệ ThủyXã Văn Thủy</v>
      </c>
      <c r="G7901" t="s">
        <v>6221</v>
      </c>
      <c r="H7901">
        <v>6012</v>
      </c>
    </row>
    <row r="7902" spans="1:8">
      <c r="A7902">
        <v>3796</v>
      </c>
      <c r="B7902" t="s">
        <v>531</v>
      </c>
      <c r="C7902">
        <v>100</v>
      </c>
      <c r="D7902" t="s">
        <v>939</v>
      </c>
      <c r="E7902">
        <v>979</v>
      </c>
      <c r="F7902" s="48" t="str">
        <f t="shared" si="123"/>
        <v>Tỉnh Quảng BìnhHuyện Lệ ThủyXã Lâm Thuỷ</v>
      </c>
      <c r="G7902" t="s">
        <v>6222</v>
      </c>
      <c r="H7902">
        <v>6013</v>
      </c>
    </row>
    <row r="7903" spans="1:8">
      <c r="A7903">
        <v>3797</v>
      </c>
      <c r="B7903" t="s">
        <v>531</v>
      </c>
      <c r="C7903">
        <v>100</v>
      </c>
      <c r="D7903" t="s">
        <v>936</v>
      </c>
      <c r="E7903">
        <v>976</v>
      </c>
      <c r="F7903" s="48" t="str">
        <f t="shared" si="123"/>
        <v>Tỉnh Quảng BìnhHuyện Quảng TrạchThị trấn Ba Đồn</v>
      </c>
      <c r="G7903" t="s">
        <v>6223</v>
      </c>
      <c r="H7903">
        <v>6014</v>
      </c>
    </row>
    <row r="7904" spans="1:8">
      <c r="A7904">
        <v>3798</v>
      </c>
      <c r="B7904" t="s">
        <v>531</v>
      </c>
      <c r="C7904">
        <v>100</v>
      </c>
      <c r="D7904" t="s">
        <v>936</v>
      </c>
      <c r="E7904">
        <v>976</v>
      </c>
      <c r="F7904" s="48" t="str">
        <f t="shared" si="123"/>
        <v>Tỉnh Quảng BìnhHuyện Quảng TrạchXã Quảng Đông</v>
      </c>
      <c r="G7904" t="s">
        <v>5346</v>
      </c>
      <c r="H7904">
        <v>6015</v>
      </c>
    </row>
    <row r="7905" spans="1:8">
      <c r="A7905">
        <v>3799</v>
      </c>
      <c r="B7905" t="s">
        <v>531</v>
      </c>
      <c r="C7905">
        <v>100</v>
      </c>
      <c r="D7905" t="s">
        <v>936</v>
      </c>
      <c r="E7905">
        <v>976</v>
      </c>
      <c r="F7905" s="48" t="str">
        <f t="shared" si="123"/>
        <v>Tỉnh Quảng BìnhHuyện Quảng TrạchXã Quảng Phú</v>
      </c>
      <c r="G7905" t="s">
        <v>4565</v>
      </c>
      <c r="H7905">
        <v>6016</v>
      </c>
    </row>
    <row r="7906" spans="1:8">
      <c r="A7906">
        <v>3800</v>
      </c>
      <c r="B7906" t="s">
        <v>531</v>
      </c>
      <c r="C7906">
        <v>100</v>
      </c>
      <c r="D7906" t="s">
        <v>936</v>
      </c>
      <c r="E7906">
        <v>976</v>
      </c>
      <c r="F7906" s="48" t="str">
        <f t="shared" si="123"/>
        <v>Tỉnh Quảng BìnhHuyện Quảng TrạchXã Quảng Kim</v>
      </c>
      <c r="G7906" t="s">
        <v>6224</v>
      </c>
      <c r="H7906">
        <v>6017</v>
      </c>
    </row>
    <row r="7907" spans="1:8">
      <c r="A7907">
        <v>3801</v>
      </c>
      <c r="B7907" t="s">
        <v>531</v>
      </c>
      <c r="C7907">
        <v>100</v>
      </c>
      <c r="D7907" t="s">
        <v>936</v>
      </c>
      <c r="E7907">
        <v>976</v>
      </c>
      <c r="F7907" s="48" t="str">
        <f t="shared" si="123"/>
        <v>Tỉnh Quảng BìnhHuyện Quảng TrạchXã Quảng Châu</v>
      </c>
      <c r="G7907" t="s">
        <v>3192</v>
      </c>
      <c r="H7907">
        <v>6018</v>
      </c>
    </row>
    <row r="7908" spans="1:8">
      <c r="A7908">
        <v>3802</v>
      </c>
      <c r="B7908" t="s">
        <v>531</v>
      </c>
      <c r="C7908">
        <v>100</v>
      </c>
      <c r="D7908" t="s">
        <v>936</v>
      </c>
      <c r="E7908">
        <v>976</v>
      </c>
      <c r="F7908" s="48" t="str">
        <f t="shared" si="123"/>
        <v>Tỉnh Quảng BìnhHuyện Quảng TrạchXã Quảng Thạch</v>
      </c>
      <c r="G7908" t="s">
        <v>5348</v>
      </c>
      <c r="H7908">
        <v>6019</v>
      </c>
    </row>
    <row r="7909" spans="1:8">
      <c r="A7909">
        <v>3803</v>
      </c>
      <c r="B7909" t="s">
        <v>531</v>
      </c>
      <c r="C7909">
        <v>100</v>
      </c>
      <c r="D7909" t="s">
        <v>936</v>
      </c>
      <c r="E7909">
        <v>976</v>
      </c>
      <c r="F7909" s="48" t="str">
        <f t="shared" si="123"/>
        <v>Tỉnh Quảng BìnhHuyện Quảng TrạchXã Quảng Tùng</v>
      </c>
      <c r="G7909" t="s">
        <v>6225</v>
      </c>
      <c r="H7909">
        <v>6020</v>
      </c>
    </row>
    <row r="7910" spans="1:8">
      <c r="A7910">
        <v>3804</v>
      </c>
      <c r="B7910" t="s">
        <v>531</v>
      </c>
      <c r="C7910">
        <v>100</v>
      </c>
      <c r="D7910" t="s">
        <v>936</v>
      </c>
      <c r="E7910">
        <v>976</v>
      </c>
      <c r="F7910" s="48" t="str">
        <f t="shared" si="123"/>
        <v>Tỉnh Quảng BìnhHuyện Quảng TrạchXã Quảng Xuân</v>
      </c>
      <c r="G7910" t="s">
        <v>6226</v>
      </c>
      <c r="H7910">
        <v>6021</v>
      </c>
    </row>
    <row r="7911" spans="1:8">
      <c r="A7911">
        <v>3805</v>
      </c>
      <c r="B7911" t="s">
        <v>531</v>
      </c>
      <c r="C7911">
        <v>100</v>
      </c>
      <c r="D7911" t="s">
        <v>936</v>
      </c>
      <c r="E7911">
        <v>976</v>
      </c>
      <c r="F7911" s="48" t="str">
        <f t="shared" si="123"/>
        <v>Tỉnh Quảng BìnhHuyện Quảng TrạchXã Cảnh Hóa</v>
      </c>
      <c r="G7911" t="s">
        <v>6227</v>
      </c>
      <c r="H7911">
        <v>6022</v>
      </c>
    </row>
    <row r="7912" spans="1:8">
      <c r="A7912">
        <v>3806</v>
      </c>
      <c r="B7912" t="s">
        <v>531</v>
      </c>
      <c r="C7912">
        <v>100</v>
      </c>
      <c r="D7912" t="s">
        <v>936</v>
      </c>
      <c r="E7912">
        <v>976</v>
      </c>
      <c r="F7912" s="48" t="str">
        <f t="shared" si="123"/>
        <v>Tỉnh Quảng BìnhHuyện Quảng TrạchXã Quảng Trường</v>
      </c>
      <c r="G7912" t="s">
        <v>5334</v>
      </c>
      <c r="H7912">
        <v>6023</v>
      </c>
    </row>
    <row r="7913" spans="1:8">
      <c r="A7913">
        <v>3807</v>
      </c>
      <c r="B7913" t="s">
        <v>531</v>
      </c>
      <c r="C7913">
        <v>100</v>
      </c>
      <c r="D7913" t="s">
        <v>936</v>
      </c>
      <c r="E7913">
        <v>976</v>
      </c>
      <c r="F7913" s="48" t="str">
        <f t="shared" si="123"/>
        <v>Tỉnh Quảng BìnhHuyện Quảng TrạchXã Quảng Phương</v>
      </c>
      <c r="G7913" t="s">
        <v>6228</v>
      </c>
      <c r="H7913">
        <v>6024</v>
      </c>
    </row>
    <row r="7914" spans="1:8">
      <c r="A7914">
        <v>3808</v>
      </c>
      <c r="B7914" t="s">
        <v>531</v>
      </c>
      <c r="C7914">
        <v>100</v>
      </c>
      <c r="D7914" t="s">
        <v>936</v>
      </c>
      <c r="E7914">
        <v>976</v>
      </c>
      <c r="F7914" s="48" t="str">
        <f t="shared" si="123"/>
        <v>Tỉnh Quảng BìnhHuyện Quảng TrạchXã Quảng Tân</v>
      </c>
      <c r="G7914" t="s">
        <v>2574</v>
      </c>
      <c r="H7914">
        <v>6025</v>
      </c>
    </row>
    <row r="7915" spans="1:8">
      <c r="A7915">
        <v>3809</v>
      </c>
      <c r="B7915" t="s">
        <v>531</v>
      </c>
      <c r="C7915">
        <v>100</v>
      </c>
      <c r="D7915" t="s">
        <v>936</v>
      </c>
      <c r="E7915">
        <v>976</v>
      </c>
      <c r="F7915" s="48" t="str">
        <f t="shared" si="123"/>
        <v>Tỉnh Quảng BìnhHuyện Quảng TrạchXã Quảng Lộc</v>
      </c>
      <c r="G7915" t="s">
        <v>5347</v>
      </c>
      <c r="H7915">
        <v>6026</v>
      </c>
    </row>
    <row r="7916" spans="1:8">
      <c r="A7916">
        <v>3810</v>
      </c>
      <c r="B7916" t="s">
        <v>531</v>
      </c>
      <c r="C7916">
        <v>100</v>
      </c>
      <c r="D7916" t="s">
        <v>936</v>
      </c>
      <c r="E7916">
        <v>976</v>
      </c>
      <c r="F7916" s="48" t="str">
        <f t="shared" si="123"/>
        <v>Tỉnh Quảng BìnhHuyện Quảng TrạchXã Quảng Phúc</v>
      </c>
      <c r="G7916" t="s">
        <v>5351</v>
      </c>
      <c r="H7916">
        <v>6027</v>
      </c>
    </row>
    <row r="7917" spans="1:8">
      <c r="A7917">
        <v>3811</v>
      </c>
      <c r="B7917" t="s">
        <v>531</v>
      </c>
      <c r="C7917">
        <v>100</v>
      </c>
      <c r="D7917" t="s">
        <v>936</v>
      </c>
      <c r="E7917">
        <v>976</v>
      </c>
      <c r="F7917" s="48" t="str">
        <f t="shared" si="123"/>
        <v>Tỉnh Quảng BìnhHuyện Quảng TrạchXã Quảng Hòa</v>
      </c>
      <c r="G7917" t="s">
        <v>5328</v>
      </c>
      <c r="H7917">
        <v>6028</v>
      </c>
    </row>
    <row r="7918" spans="1:8">
      <c r="A7918">
        <v>3812</v>
      </c>
      <c r="B7918" t="s">
        <v>531</v>
      </c>
      <c r="C7918">
        <v>100</v>
      </c>
      <c r="D7918" t="s">
        <v>936</v>
      </c>
      <c r="E7918">
        <v>976</v>
      </c>
      <c r="F7918" s="48" t="str">
        <f t="shared" si="123"/>
        <v>Tỉnh Quảng BìnhHuyện Quảng TrạchXã Quảng Minh</v>
      </c>
      <c r="G7918" t="s">
        <v>2535</v>
      </c>
      <c r="H7918">
        <v>6029</v>
      </c>
    </row>
    <row r="7919" spans="1:8">
      <c r="A7919">
        <v>3813</v>
      </c>
      <c r="B7919" t="s">
        <v>531</v>
      </c>
      <c r="C7919">
        <v>100</v>
      </c>
      <c r="D7919" t="s">
        <v>936</v>
      </c>
      <c r="E7919">
        <v>976</v>
      </c>
      <c r="F7919" s="48" t="str">
        <f t="shared" si="123"/>
        <v>Tỉnh Quảng BìnhHuyện Quảng TrạchXã Quảng Tiến</v>
      </c>
      <c r="G7919" t="s">
        <v>6229</v>
      </c>
      <c r="H7919">
        <v>6030</v>
      </c>
    </row>
    <row r="7920" spans="1:8">
      <c r="A7920">
        <v>3814</v>
      </c>
      <c r="B7920" t="s">
        <v>531</v>
      </c>
      <c r="C7920">
        <v>100</v>
      </c>
      <c r="D7920" t="s">
        <v>936</v>
      </c>
      <c r="E7920">
        <v>976</v>
      </c>
      <c r="F7920" s="48" t="str">
        <f t="shared" si="123"/>
        <v>Tỉnh Quảng BìnhHuyện Quảng TrạchXã Quảng Hợp</v>
      </c>
      <c r="G7920" t="s">
        <v>5332</v>
      </c>
      <c r="H7920">
        <v>6031</v>
      </c>
    </row>
    <row r="7921" spans="1:8">
      <c r="A7921">
        <v>3815</v>
      </c>
      <c r="B7921" t="s">
        <v>531</v>
      </c>
      <c r="C7921">
        <v>100</v>
      </c>
      <c r="D7921" t="s">
        <v>936</v>
      </c>
      <c r="E7921">
        <v>976</v>
      </c>
      <c r="F7921" s="48" t="str">
        <f t="shared" si="123"/>
        <v>Tỉnh Quảng BìnhHuyện Quảng TrạchXã Quảng Lưu</v>
      </c>
      <c r="G7921" t="s">
        <v>5329</v>
      </c>
      <c r="H7921">
        <v>6032</v>
      </c>
    </row>
    <row r="7922" spans="1:8">
      <c r="A7922">
        <v>3816</v>
      </c>
      <c r="B7922" t="s">
        <v>531</v>
      </c>
      <c r="C7922">
        <v>100</v>
      </c>
      <c r="D7922" t="s">
        <v>936</v>
      </c>
      <c r="E7922">
        <v>976</v>
      </c>
      <c r="F7922" s="48" t="str">
        <f t="shared" si="123"/>
        <v>Tỉnh Quảng BìnhHuyện Quảng TrạchXã Quảng Tiên</v>
      </c>
      <c r="G7922" t="s">
        <v>6230</v>
      </c>
      <c r="H7922">
        <v>6033</v>
      </c>
    </row>
    <row r="7923" spans="1:8">
      <c r="A7923">
        <v>3817</v>
      </c>
      <c r="B7923" t="s">
        <v>531</v>
      </c>
      <c r="C7923">
        <v>100</v>
      </c>
      <c r="D7923" t="s">
        <v>936</v>
      </c>
      <c r="E7923">
        <v>976</v>
      </c>
      <c r="F7923" s="48" t="str">
        <f t="shared" si="123"/>
        <v>Tỉnh Quảng BìnhHuyện Quảng TrạchXã Cảnh Dương</v>
      </c>
      <c r="G7923" t="s">
        <v>6231</v>
      </c>
      <c r="H7923">
        <v>6034</v>
      </c>
    </row>
    <row r="7924" spans="1:8">
      <c r="A7924">
        <v>3818</v>
      </c>
      <c r="B7924" t="s">
        <v>531</v>
      </c>
      <c r="C7924">
        <v>100</v>
      </c>
      <c r="D7924" t="s">
        <v>936</v>
      </c>
      <c r="E7924">
        <v>976</v>
      </c>
      <c r="F7924" s="48" t="str">
        <f t="shared" si="123"/>
        <v>Tỉnh Quảng BìnhHuyện Quảng TrạchXã Quảng Long</v>
      </c>
      <c r="G7924" t="s">
        <v>2543</v>
      </c>
      <c r="H7924">
        <v>6035</v>
      </c>
    </row>
    <row r="7925" spans="1:8">
      <c r="A7925">
        <v>3819</v>
      </c>
      <c r="B7925" t="s">
        <v>531</v>
      </c>
      <c r="C7925">
        <v>100</v>
      </c>
      <c r="D7925" t="s">
        <v>936</v>
      </c>
      <c r="E7925">
        <v>976</v>
      </c>
      <c r="F7925" s="48" t="str">
        <f t="shared" si="123"/>
        <v>Tỉnh Quảng BìnhHuyện Quảng TrạchXã Quảng Thanh</v>
      </c>
      <c r="G7925" t="s">
        <v>2437</v>
      </c>
      <c r="H7925">
        <v>6036</v>
      </c>
    </row>
    <row r="7926" spans="1:8">
      <c r="A7926">
        <v>3820</v>
      </c>
      <c r="B7926" t="s">
        <v>531</v>
      </c>
      <c r="C7926">
        <v>100</v>
      </c>
      <c r="D7926" t="s">
        <v>936</v>
      </c>
      <c r="E7926">
        <v>976</v>
      </c>
      <c r="F7926" s="48" t="str">
        <f t="shared" si="123"/>
        <v>Tỉnh Quảng BìnhHuyện Quảng TrạchXã Quảng Hải</v>
      </c>
      <c r="G7926" t="s">
        <v>5353</v>
      </c>
      <c r="H7926">
        <v>6037</v>
      </c>
    </row>
    <row r="7927" spans="1:8">
      <c r="A7927">
        <v>3821</v>
      </c>
      <c r="B7927" t="s">
        <v>531</v>
      </c>
      <c r="C7927">
        <v>100</v>
      </c>
      <c r="D7927" t="s">
        <v>936</v>
      </c>
      <c r="E7927">
        <v>976</v>
      </c>
      <c r="F7927" s="48" t="str">
        <f t="shared" si="123"/>
        <v>Tỉnh Quảng BìnhHuyện Quảng TrạchXã Quảng Hưng</v>
      </c>
      <c r="G7927" t="s">
        <v>1484</v>
      </c>
      <c r="H7927">
        <v>6038</v>
      </c>
    </row>
    <row r="7928" spans="1:8">
      <c r="A7928">
        <v>3822</v>
      </c>
      <c r="B7928" t="s">
        <v>531</v>
      </c>
      <c r="C7928">
        <v>100</v>
      </c>
      <c r="D7928" t="s">
        <v>936</v>
      </c>
      <c r="E7928">
        <v>976</v>
      </c>
      <c r="F7928" s="48" t="str">
        <f t="shared" si="123"/>
        <v>Tỉnh Quảng BìnhHuyện Quảng TrạchXã Phù Hóa</v>
      </c>
      <c r="G7928" t="s">
        <v>6232</v>
      </c>
      <c r="H7928">
        <v>6039</v>
      </c>
    </row>
    <row r="7929" spans="1:8">
      <c r="A7929">
        <v>3823</v>
      </c>
      <c r="B7929" t="s">
        <v>531</v>
      </c>
      <c r="C7929">
        <v>100</v>
      </c>
      <c r="D7929" t="s">
        <v>936</v>
      </c>
      <c r="E7929">
        <v>976</v>
      </c>
      <c r="F7929" s="48" t="str">
        <f t="shared" si="123"/>
        <v>Tỉnh Quảng BìnhHuyện Quảng TrạchXã Quảng Liên</v>
      </c>
      <c r="G7929" t="s">
        <v>6233</v>
      </c>
      <c r="H7929">
        <v>6040</v>
      </c>
    </row>
    <row r="7930" spans="1:8">
      <c r="A7930">
        <v>3824</v>
      </c>
      <c r="B7930" t="s">
        <v>531</v>
      </c>
      <c r="C7930">
        <v>100</v>
      </c>
      <c r="D7930" t="s">
        <v>936</v>
      </c>
      <c r="E7930">
        <v>976</v>
      </c>
      <c r="F7930" s="48" t="str">
        <f t="shared" si="123"/>
        <v>Tỉnh Quảng BìnhHuyện Quảng TrạchXã Quảng Thọ</v>
      </c>
      <c r="G7930" t="s">
        <v>4570</v>
      </c>
      <c r="H7930">
        <v>6041</v>
      </c>
    </row>
    <row r="7931" spans="1:8">
      <c r="A7931">
        <v>7982</v>
      </c>
      <c r="B7931" t="s">
        <v>531</v>
      </c>
      <c r="C7931">
        <v>100</v>
      </c>
      <c r="D7931" t="s">
        <v>940</v>
      </c>
      <c r="E7931">
        <v>980</v>
      </c>
      <c r="F7931" s="48" t="str">
        <f t="shared" si="123"/>
        <v>Tỉnh Quảng BìnhThị xã Ba ĐồnPhường Ba Đồn</v>
      </c>
      <c r="G7931" t="s">
        <v>9572</v>
      </c>
      <c r="H7931">
        <v>11590</v>
      </c>
    </row>
    <row r="7932" spans="1:8">
      <c r="A7932">
        <v>7983</v>
      </c>
      <c r="B7932" t="s">
        <v>531</v>
      </c>
      <c r="C7932">
        <v>100</v>
      </c>
      <c r="D7932" t="s">
        <v>940</v>
      </c>
      <c r="E7932">
        <v>980</v>
      </c>
      <c r="F7932" s="48" t="str">
        <f t="shared" si="123"/>
        <v>Tỉnh Quảng BìnhThị xã Ba ĐồnPhường Quảng Long</v>
      </c>
      <c r="G7932" t="s">
        <v>9573</v>
      </c>
      <c r="H7932">
        <v>11591</v>
      </c>
    </row>
    <row r="7933" spans="1:8">
      <c r="A7933">
        <v>7984</v>
      </c>
      <c r="B7933" t="s">
        <v>531</v>
      </c>
      <c r="C7933">
        <v>100</v>
      </c>
      <c r="D7933" t="s">
        <v>940</v>
      </c>
      <c r="E7933">
        <v>980</v>
      </c>
      <c r="F7933" s="48" t="str">
        <f t="shared" si="123"/>
        <v>Tỉnh Quảng BìnhThị xã Ba ĐồnPhường Quảng Phong</v>
      </c>
      <c r="G7933" t="s">
        <v>9574</v>
      </c>
      <c r="H7933">
        <v>11592</v>
      </c>
    </row>
    <row r="7934" spans="1:8">
      <c r="A7934">
        <v>7985</v>
      </c>
      <c r="B7934" t="s">
        <v>531</v>
      </c>
      <c r="C7934">
        <v>100</v>
      </c>
      <c r="D7934" t="s">
        <v>940</v>
      </c>
      <c r="E7934">
        <v>980</v>
      </c>
      <c r="F7934" s="48" t="str">
        <f t="shared" si="123"/>
        <v>Tỉnh Quảng BìnhThị xã Ba ĐồnPhường Quảng Thọ</v>
      </c>
      <c r="G7934" t="s">
        <v>9575</v>
      </c>
      <c r="H7934">
        <v>11593</v>
      </c>
    </row>
    <row r="7935" spans="1:8">
      <c r="A7935">
        <v>7986</v>
      </c>
      <c r="B7935" t="s">
        <v>531</v>
      </c>
      <c r="C7935">
        <v>100</v>
      </c>
      <c r="D7935" t="s">
        <v>940</v>
      </c>
      <c r="E7935">
        <v>980</v>
      </c>
      <c r="F7935" s="48" t="str">
        <f t="shared" si="123"/>
        <v>Tỉnh Quảng BìnhThị xã Ba ĐồnPhường Quảng Thuận</v>
      </c>
      <c r="G7935" t="s">
        <v>9576</v>
      </c>
      <c r="H7935">
        <v>11594</v>
      </c>
    </row>
    <row r="7936" spans="1:8">
      <c r="A7936">
        <v>7987</v>
      </c>
      <c r="B7936" t="s">
        <v>531</v>
      </c>
      <c r="C7936">
        <v>100</v>
      </c>
      <c r="D7936" t="s">
        <v>940</v>
      </c>
      <c r="E7936">
        <v>980</v>
      </c>
      <c r="F7936" s="48" t="str">
        <f t="shared" si="123"/>
        <v>Tỉnh Quảng BìnhThị xã Ba ĐồnPhường Quảng Phúc</v>
      </c>
      <c r="G7936" t="s">
        <v>9577</v>
      </c>
      <c r="H7936">
        <v>11595</v>
      </c>
    </row>
    <row r="7937" spans="1:8">
      <c r="A7937">
        <v>7988</v>
      </c>
      <c r="B7937" t="s">
        <v>531</v>
      </c>
      <c r="C7937">
        <v>100</v>
      </c>
      <c r="D7937" t="s">
        <v>940</v>
      </c>
      <c r="E7937">
        <v>980</v>
      </c>
      <c r="F7937" s="48" t="str">
        <f t="shared" si="123"/>
        <v>Tỉnh Quảng BìnhThị xã Ba ĐồnXã Quảng Sơn</v>
      </c>
      <c r="G7937" t="s">
        <v>2538</v>
      </c>
      <c r="H7937">
        <v>11596</v>
      </c>
    </row>
    <row r="7938" spans="1:8">
      <c r="A7938">
        <v>7989</v>
      </c>
      <c r="B7938" t="s">
        <v>531</v>
      </c>
      <c r="C7938">
        <v>100</v>
      </c>
      <c r="D7938" t="s">
        <v>940</v>
      </c>
      <c r="E7938">
        <v>980</v>
      </c>
      <c r="F7938" s="48" t="str">
        <f t="shared" ref="F7938:F8001" si="124">B7938&amp;D7938&amp;G7938</f>
        <v>Tỉnh Quảng BìnhThị xã Ba ĐồnXã Quảng Tiên</v>
      </c>
      <c r="G7938" t="s">
        <v>6230</v>
      </c>
      <c r="H7938">
        <v>11597</v>
      </c>
    </row>
    <row r="7939" spans="1:8">
      <c r="A7939">
        <v>7990</v>
      </c>
      <c r="B7939" t="s">
        <v>531</v>
      </c>
      <c r="C7939">
        <v>100</v>
      </c>
      <c r="D7939" t="s">
        <v>940</v>
      </c>
      <c r="E7939">
        <v>980</v>
      </c>
      <c r="F7939" s="48" t="str">
        <f t="shared" si="124"/>
        <v>Tỉnh Quảng BìnhThị xã Ba ĐồnXã Quảng Trung</v>
      </c>
      <c r="G7939" t="s">
        <v>2540</v>
      </c>
      <c r="H7939">
        <v>11598</v>
      </c>
    </row>
    <row r="7940" spans="1:8">
      <c r="A7940">
        <v>7991</v>
      </c>
      <c r="B7940" t="s">
        <v>531</v>
      </c>
      <c r="C7940">
        <v>100</v>
      </c>
      <c r="D7940" t="s">
        <v>940</v>
      </c>
      <c r="E7940">
        <v>980</v>
      </c>
      <c r="F7940" s="48" t="str">
        <f t="shared" si="124"/>
        <v>Tỉnh Quảng BìnhThị xã Ba ĐồnXã Quảng Tân</v>
      </c>
      <c r="G7940" t="s">
        <v>2574</v>
      </c>
      <c r="H7940">
        <v>11599</v>
      </c>
    </row>
    <row r="7941" spans="1:8">
      <c r="A7941">
        <v>7992</v>
      </c>
      <c r="B7941" t="s">
        <v>531</v>
      </c>
      <c r="C7941">
        <v>100</v>
      </c>
      <c r="D7941" t="s">
        <v>940</v>
      </c>
      <c r="E7941">
        <v>980</v>
      </c>
      <c r="F7941" s="48" t="str">
        <f t="shared" si="124"/>
        <v>Tỉnh Quảng BìnhThị xã Ba ĐồnXã Quảng Thuỷ</v>
      </c>
      <c r="G7941" t="s">
        <v>9578</v>
      </c>
      <c r="H7941">
        <v>11600</v>
      </c>
    </row>
    <row r="7942" spans="1:8">
      <c r="A7942">
        <v>7993</v>
      </c>
      <c r="B7942" t="s">
        <v>531</v>
      </c>
      <c r="C7942">
        <v>100</v>
      </c>
      <c r="D7942" t="s">
        <v>940</v>
      </c>
      <c r="E7942">
        <v>980</v>
      </c>
      <c r="F7942" s="48" t="str">
        <f t="shared" si="124"/>
        <v>Tỉnh Quảng BìnhThị xã Ba ĐồnXã Quảng Minh</v>
      </c>
      <c r="G7942" t="s">
        <v>2535</v>
      </c>
      <c r="H7942">
        <v>11601</v>
      </c>
    </row>
    <row r="7943" spans="1:8">
      <c r="A7943">
        <v>7994</v>
      </c>
      <c r="B7943" t="s">
        <v>531</v>
      </c>
      <c r="C7943">
        <v>100</v>
      </c>
      <c r="D7943" t="s">
        <v>940</v>
      </c>
      <c r="E7943">
        <v>980</v>
      </c>
      <c r="F7943" s="48" t="str">
        <f t="shared" si="124"/>
        <v>Tỉnh Quảng BìnhThị xã Ba ĐồnXã Quảng Lộc</v>
      </c>
      <c r="G7943" t="s">
        <v>5347</v>
      </c>
      <c r="H7943">
        <v>11602</v>
      </c>
    </row>
    <row r="7944" spans="1:8">
      <c r="A7944">
        <v>7995</v>
      </c>
      <c r="B7944" t="s">
        <v>531</v>
      </c>
      <c r="C7944">
        <v>100</v>
      </c>
      <c r="D7944" t="s">
        <v>940</v>
      </c>
      <c r="E7944">
        <v>980</v>
      </c>
      <c r="F7944" s="48" t="str">
        <f t="shared" si="124"/>
        <v>Tỉnh Quảng BìnhThị xã Ba ĐồnXã Quảng Hải</v>
      </c>
      <c r="G7944" t="s">
        <v>5353</v>
      </c>
      <c r="H7944">
        <v>11603</v>
      </c>
    </row>
    <row r="7945" spans="1:8">
      <c r="A7945">
        <v>7996</v>
      </c>
      <c r="B7945" t="s">
        <v>531</v>
      </c>
      <c r="C7945">
        <v>100</v>
      </c>
      <c r="D7945" t="s">
        <v>940</v>
      </c>
      <c r="E7945">
        <v>980</v>
      </c>
      <c r="F7945" s="48" t="str">
        <f t="shared" si="124"/>
        <v>Tỉnh Quảng BìnhThị xã Ba ĐồnXã Quảng Hoà</v>
      </c>
      <c r="G7945" t="s">
        <v>9579</v>
      </c>
      <c r="H7945">
        <v>11604</v>
      </c>
    </row>
    <row r="7946" spans="1:8">
      <c r="A7946">
        <v>7997</v>
      </c>
      <c r="B7946" t="s">
        <v>531</v>
      </c>
      <c r="C7946">
        <v>100</v>
      </c>
      <c r="D7946" t="s">
        <v>940</v>
      </c>
      <c r="E7946">
        <v>980</v>
      </c>
      <c r="F7946" s="48" t="str">
        <f t="shared" si="124"/>
        <v>Tỉnh Quảng BìnhThị xã Ba ĐồnXã Quảng Văn</v>
      </c>
      <c r="G7946" t="s">
        <v>5345</v>
      </c>
      <c r="H7946">
        <v>11605</v>
      </c>
    </row>
    <row r="7947" spans="1:8">
      <c r="A7947">
        <v>336</v>
      </c>
      <c r="B7947" t="s">
        <v>539</v>
      </c>
      <c r="C7947">
        <v>104</v>
      </c>
      <c r="D7947" t="s">
        <v>975</v>
      </c>
      <c r="E7947">
        <v>1015</v>
      </c>
      <c r="F7947" s="48" t="str">
        <f t="shared" si="124"/>
        <v>Tỉnh Quảng NamHuyện Quế SơnXã Quế Xuân 1</v>
      </c>
      <c r="G7947" t="s">
        <v>4834</v>
      </c>
      <c r="H7947">
        <v>4151</v>
      </c>
    </row>
    <row r="7948" spans="1:8">
      <c r="A7948">
        <v>337</v>
      </c>
      <c r="B7948" t="s">
        <v>539</v>
      </c>
      <c r="C7948">
        <v>104</v>
      </c>
      <c r="D7948" t="s">
        <v>975</v>
      </c>
      <c r="E7948">
        <v>1015</v>
      </c>
      <c r="F7948" s="48" t="str">
        <f t="shared" si="124"/>
        <v>Tỉnh Quảng NamHuyện Quế SơnXã Quế Hiệp</v>
      </c>
      <c r="G7948" t="s">
        <v>4835</v>
      </c>
      <c r="H7948">
        <v>4152</v>
      </c>
    </row>
    <row r="7949" spans="1:8">
      <c r="A7949">
        <v>338</v>
      </c>
      <c r="B7949" t="s">
        <v>539</v>
      </c>
      <c r="C7949">
        <v>104</v>
      </c>
      <c r="D7949" t="s">
        <v>975</v>
      </c>
      <c r="E7949">
        <v>1015</v>
      </c>
      <c r="F7949" s="48" t="str">
        <f t="shared" si="124"/>
        <v>Tỉnh Quảng NamHuyện Quế SơnXã Quế Ninh</v>
      </c>
      <c r="G7949" t="s">
        <v>4836</v>
      </c>
      <c r="H7949">
        <v>4153</v>
      </c>
    </row>
    <row r="7950" spans="1:8">
      <c r="A7950">
        <v>1196</v>
      </c>
      <c r="B7950" t="s">
        <v>539</v>
      </c>
      <c r="C7950">
        <v>104</v>
      </c>
      <c r="D7950" t="s">
        <v>968</v>
      </c>
      <c r="E7950">
        <v>1008</v>
      </c>
      <c r="F7950" s="48" t="str">
        <f t="shared" si="124"/>
        <v>Tỉnh Quảng NamThành phố Tam KỳPhường Trường Xuân</v>
      </c>
      <c r="G7950" t="s">
        <v>7168</v>
      </c>
      <c r="H7950">
        <v>7432</v>
      </c>
    </row>
    <row r="7951" spans="1:8">
      <c r="A7951">
        <v>1197</v>
      </c>
      <c r="B7951" t="s">
        <v>539</v>
      </c>
      <c r="C7951">
        <v>104</v>
      </c>
      <c r="D7951" t="s">
        <v>968</v>
      </c>
      <c r="E7951">
        <v>1008</v>
      </c>
      <c r="F7951" s="48" t="str">
        <f t="shared" si="124"/>
        <v>Tỉnh Quảng NamThành phố Tam KỳPhường An Phú</v>
      </c>
      <c r="G7951" t="s">
        <v>2031</v>
      </c>
      <c r="H7951">
        <v>7433</v>
      </c>
    </row>
    <row r="7952" spans="1:8">
      <c r="A7952">
        <v>1198</v>
      </c>
      <c r="B7952" t="s">
        <v>539</v>
      </c>
      <c r="C7952">
        <v>104</v>
      </c>
      <c r="D7952" t="s">
        <v>968</v>
      </c>
      <c r="E7952">
        <v>1008</v>
      </c>
      <c r="F7952" s="48" t="str">
        <f t="shared" si="124"/>
        <v>Tỉnh Quảng NamThành phố Tam KỳXã Tam Phú</v>
      </c>
      <c r="G7952" t="s">
        <v>7169</v>
      </c>
      <c r="H7952">
        <v>7434</v>
      </c>
    </row>
    <row r="7953" spans="1:8">
      <c r="A7953">
        <v>1199</v>
      </c>
      <c r="B7953" t="s">
        <v>539</v>
      </c>
      <c r="C7953">
        <v>104</v>
      </c>
      <c r="D7953" t="s">
        <v>968</v>
      </c>
      <c r="E7953">
        <v>1008</v>
      </c>
      <c r="F7953" s="48" t="str">
        <f t="shared" si="124"/>
        <v>Tỉnh Quảng NamThành phố Tam KỳPhường Tân Thạnh</v>
      </c>
      <c r="G7953" t="s">
        <v>7170</v>
      </c>
      <c r="H7953">
        <v>7435</v>
      </c>
    </row>
    <row r="7954" spans="1:8">
      <c r="A7954">
        <v>1200</v>
      </c>
      <c r="B7954" t="s">
        <v>539</v>
      </c>
      <c r="C7954">
        <v>104</v>
      </c>
      <c r="D7954" t="s">
        <v>968</v>
      </c>
      <c r="E7954">
        <v>1008</v>
      </c>
      <c r="F7954" s="48" t="str">
        <f t="shared" si="124"/>
        <v>Tỉnh Quảng NamThành phố Tam KỳXã Tam Thăng</v>
      </c>
      <c r="G7954" t="s">
        <v>7171</v>
      </c>
      <c r="H7954">
        <v>7436</v>
      </c>
    </row>
    <row r="7955" spans="1:8">
      <c r="A7955">
        <v>1201</v>
      </c>
      <c r="B7955" t="s">
        <v>539</v>
      </c>
      <c r="C7955">
        <v>104</v>
      </c>
      <c r="D7955" t="s">
        <v>968</v>
      </c>
      <c r="E7955">
        <v>1008</v>
      </c>
      <c r="F7955" s="48" t="str">
        <f t="shared" si="124"/>
        <v>Tỉnh Quảng NamThành phố Tam KỳXã Tam Thanh</v>
      </c>
      <c r="G7955" t="s">
        <v>1697</v>
      </c>
      <c r="H7955">
        <v>7437</v>
      </c>
    </row>
    <row r="7956" spans="1:8">
      <c r="A7956">
        <v>1202</v>
      </c>
      <c r="B7956" t="s">
        <v>539</v>
      </c>
      <c r="C7956">
        <v>104</v>
      </c>
      <c r="D7956" t="s">
        <v>968</v>
      </c>
      <c r="E7956">
        <v>1008</v>
      </c>
      <c r="F7956" s="48" t="str">
        <f t="shared" si="124"/>
        <v>Tỉnh Quảng NamThành phố Tam KỳPhường Phước Hòa</v>
      </c>
      <c r="G7956" t="s">
        <v>1811</v>
      </c>
      <c r="H7956">
        <v>7438</v>
      </c>
    </row>
    <row r="7957" spans="1:8">
      <c r="A7957">
        <v>1203</v>
      </c>
      <c r="B7957" t="s">
        <v>539</v>
      </c>
      <c r="C7957">
        <v>104</v>
      </c>
      <c r="D7957" t="s">
        <v>968</v>
      </c>
      <c r="E7957">
        <v>1008</v>
      </c>
      <c r="F7957" s="48" t="str">
        <f t="shared" si="124"/>
        <v>Tỉnh Quảng NamThành phố Tam KỳPhường Hòa Hương</v>
      </c>
      <c r="G7957" t="s">
        <v>7172</v>
      </c>
      <c r="H7957">
        <v>7439</v>
      </c>
    </row>
    <row r="7958" spans="1:8">
      <c r="A7958">
        <v>1204</v>
      </c>
      <c r="B7958" t="s">
        <v>539</v>
      </c>
      <c r="C7958">
        <v>104</v>
      </c>
      <c r="D7958" t="s">
        <v>968</v>
      </c>
      <c r="E7958">
        <v>1008</v>
      </c>
      <c r="F7958" s="48" t="str">
        <f t="shared" si="124"/>
        <v>Tỉnh Quảng NamThành phố Tam KỳPhường An Xuân</v>
      </c>
      <c r="G7958" t="s">
        <v>7173</v>
      </c>
      <c r="H7958">
        <v>7440</v>
      </c>
    </row>
    <row r="7959" spans="1:8">
      <c r="A7959">
        <v>1205</v>
      </c>
      <c r="B7959" t="s">
        <v>539</v>
      </c>
      <c r="C7959">
        <v>104</v>
      </c>
      <c r="D7959" t="s">
        <v>968</v>
      </c>
      <c r="E7959">
        <v>1008</v>
      </c>
      <c r="F7959" s="48" t="str">
        <f t="shared" si="124"/>
        <v>Tỉnh Quảng NamThành phố Tam KỳPhường Hoà Thuận</v>
      </c>
      <c r="G7959" t="s">
        <v>3926</v>
      </c>
      <c r="H7959">
        <v>7441</v>
      </c>
    </row>
    <row r="7960" spans="1:8">
      <c r="A7960">
        <v>1206</v>
      </c>
      <c r="B7960" t="s">
        <v>539</v>
      </c>
      <c r="C7960">
        <v>104</v>
      </c>
      <c r="D7960" t="s">
        <v>968</v>
      </c>
      <c r="E7960">
        <v>1008</v>
      </c>
      <c r="F7960" s="48" t="str">
        <f t="shared" si="124"/>
        <v>Tỉnh Quảng NamThành phố Tam KỳXã Tam Ngọc</v>
      </c>
      <c r="G7960" t="s">
        <v>7174</v>
      </c>
      <c r="H7960">
        <v>7442</v>
      </c>
    </row>
    <row r="7961" spans="1:8">
      <c r="A7961">
        <v>1207</v>
      </c>
      <c r="B7961" t="s">
        <v>539</v>
      </c>
      <c r="C7961">
        <v>104</v>
      </c>
      <c r="D7961" t="s">
        <v>968</v>
      </c>
      <c r="E7961">
        <v>1008</v>
      </c>
      <c r="F7961" s="48" t="str">
        <f t="shared" si="124"/>
        <v>Tỉnh Quảng NamThành phố Tam KỳPhường An Mỹ</v>
      </c>
      <c r="G7961" t="s">
        <v>7175</v>
      </c>
      <c r="H7961">
        <v>7443</v>
      </c>
    </row>
    <row r="7962" spans="1:8">
      <c r="A7962">
        <v>1208</v>
      </c>
      <c r="B7962" t="s">
        <v>539</v>
      </c>
      <c r="C7962">
        <v>104</v>
      </c>
      <c r="D7962" t="s">
        <v>968</v>
      </c>
      <c r="E7962">
        <v>1008</v>
      </c>
      <c r="F7962" s="48" t="str">
        <f t="shared" si="124"/>
        <v>Tỉnh Quảng NamThành phố Tam KỳPhường An Sơn</v>
      </c>
      <c r="G7962" t="s">
        <v>7176</v>
      </c>
      <c r="H7962">
        <v>7444</v>
      </c>
    </row>
    <row r="7963" spans="1:8">
      <c r="A7963">
        <v>1209</v>
      </c>
      <c r="B7963" t="s">
        <v>539</v>
      </c>
      <c r="C7963">
        <v>104</v>
      </c>
      <c r="D7963" t="s">
        <v>979</v>
      </c>
      <c r="E7963">
        <v>1019</v>
      </c>
      <c r="F7963" s="48" t="str">
        <f t="shared" si="124"/>
        <v>Tỉnh Quảng NamHuyện Thăng BìnhXã Bình Giang</v>
      </c>
      <c r="G7963" t="s">
        <v>7177</v>
      </c>
      <c r="H7963">
        <v>7445</v>
      </c>
    </row>
    <row r="7964" spans="1:8">
      <c r="A7964">
        <v>1210</v>
      </c>
      <c r="B7964" t="s">
        <v>539</v>
      </c>
      <c r="C7964">
        <v>104</v>
      </c>
      <c r="D7964" t="s">
        <v>979</v>
      </c>
      <c r="E7964">
        <v>1019</v>
      </c>
      <c r="F7964" s="48" t="str">
        <f t="shared" si="124"/>
        <v>Tỉnh Quảng NamHuyện Thăng BìnhXã Bình Triều</v>
      </c>
      <c r="G7964" t="s">
        <v>7178</v>
      </c>
      <c r="H7964">
        <v>7446</v>
      </c>
    </row>
    <row r="7965" spans="1:8">
      <c r="A7965">
        <v>1211</v>
      </c>
      <c r="B7965" t="s">
        <v>539</v>
      </c>
      <c r="C7965">
        <v>104</v>
      </c>
      <c r="D7965" t="s">
        <v>979</v>
      </c>
      <c r="E7965">
        <v>1019</v>
      </c>
      <c r="F7965" s="48" t="str">
        <f t="shared" si="124"/>
        <v>Tỉnh Quảng NamHuyện Thăng BìnhXã Bình Phục</v>
      </c>
      <c r="G7965" t="s">
        <v>7179</v>
      </c>
      <c r="H7965">
        <v>7447</v>
      </c>
    </row>
    <row r="7966" spans="1:8">
      <c r="A7966">
        <v>1212</v>
      </c>
      <c r="B7966" t="s">
        <v>539</v>
      </c>
      <c r="C7966">
        <v>104</v>
      </c>
      <c r="D7966" t="s">
        <v>979</v>
      </c>
      <c r="E7966">
        <v>1019</v>
      </c>
      <c r="F7966" s="48" t="str">
        <f t="shared" si="124"/>
        <v>Tỉnh Quảng NamHuyện Thăng BìnhXã Bình Sa</v>
      </c>
      <c r="G7966" t="s">
        <v>7180</v>
      </c>
      <c r="H7966">
        <v>7448</v>
      </c>
    </row>
    <row r="7967" spans="1:8">
      <c r="A7967">
        <v>1213</v>
      </c>
      <c r="B7967" t="s">
        <v>539</v>
      </c>
      <c r="C7967">
        <v>104</v>
      </c>
      <c r="D7967" t="s">
        <v>979</v>
      </c>
      <c r="E7967">
        <v>1019</v>
      </c>
      <c r="F7967" s="48" t="str">
        <f t="shared" si="124"/>
        <v>Tỉnh Quảng NamHuyện Thăng BìnhXã Bình Chánh</v>
      </c>
      <c r="G7967" t="s">
        <v>6963</v>
      </c>
      <c r="H7967">
        <v>7449</v>
      </c>
    </row>
    <row r="7968" spans="1:8">
      <c r="A7968">
        <v>1214</v>
      </c>
      <c r="B7968" t="s">
        <v>539</v>
      </c>
      <c r="C7968">
        <v>104</v>
      </c>
      <c r="D7968" t="s">
        <v>979</v>
      </c>
      <c r="E7968">
        <v>1019</v>
      </c>
      <c r="F7968" s="48" t="str">
        <f t="shared" si="124"/>
        <v>Tỉnh Quảng NamHuyện Thăng BìnhXã Bình Minh</v>
      </c>
      <c r="G7968" t="s">
        <v>1340</v>
      </c>
      <c r="H7968">
        <v>7450</v>
      </c>
    </row>
    <row r="7969" spans="1:8">
      <c r="A7969">
        <v>1215</v>
      </c>
      <c r="B7969" t="s">
        <v>539</v>
      </c>
      <c r="C7969">
        <v>104</v>
      </c>
      <c r="D7969" t="s">
        <v>979</v>
      </c>
      <c r="E7969">
        <v>1019</v>
      </c>
      <c r="F7969" s="48" t="str">
        <f t="shared" si="124"/>
        <v>Tỉnh Quảng NamHuyện Thăng BìnhXã Bình Đào</v>
      </c>
      <c r="G7969" t="s">
        <v>7181</v>
      </c>
      <c r="H7969">
        <v>7451</v>
      </c>
    </row>
    <row r="7970" spans="1:8">
      <c r="A7970">
        <v>1216</v>
      </c>
      <c r="B7970" t="s">
        <v>539</v>
      </c>
      <c r="C7970">
        <v>104</v>
      </c>
      <c r="D7970" t="s">
        <v>979</v>
      </c>
      <c r="E7970">
        <v>1019</v>
      </c>
      <c r="F7970" s="48" t="str">
        <f t="shared" si="124"/>
        <v>Tỉnh Quảng NamHuyện Thăng BìnhXã Bình Quế</v>
      </c>
      <c r="G7970" t="s">
        <v>7182</v>
      </c>
      <c r="H7970">
        <v>7452</v>
      </c>
    </row>
    <row r="7971" spans="1:8">
      <c r="A7971">
        <v>1217</v>
      </c>
      <c r="B7971" t="s">
        <v>539</v>
      </c>
      <c r="C7971">
        <v>104</v>
      </c>
      <c r="D7971" t="s">
        <v>979</v>
      </c>
      <c r="E7971">
        <v>1019</v>
      </c>
      <c r="F7971" s="48" t="str">
        <f t="shared" si="124"/>
        <v>Tỉnh Quảng NamHuyện Thăng BìnhXã Bình Hải</v>
      </c>
      <c r="G7971" t="s">
        <v>6964</v>
      </c>
      <c r="H7971">
        <v>7453</v>
      </c>
    </row>
    <row r="7972" spans="1:8">
      <c r="A7972">
        <v>1218</v>
      </c>
      <c r="B7972" t="s">
        <v>539</v>
      </c>
      <c r="C7972">
        <v>104</v>
      </c>
      <c r="D7972" t="s">
        <v>979</v>
      </c>
      <c r="E7972">
        <v>1019</v>
      </c>
      <c r="F7972" s="48" t="str">
        <f t="shared" si="124"/>
        <v>Tỉnh Quảng NamHuyện Thăng BìnhXã Bình An</v>
      </c>
      <c r="G7972" t="s">
        <v>3857</v>
      </c>
      <c r="H7972">
        <v>7454</v>
      </c>
    </row>
    <row r="7973" spans="1:8">
      <c r="A7973">
        <v>1219</v>
      </c>
      <c r="B7973" t="s">
        <v>539</v>
      </c>
      <c r="C7973">
        <v>104</v>
      </c>
      <c r="D7973" t="s">
        <v>979</v>
      </c>
      <c r="E7973">
        <v>1019</v>
      </c>
      <c r="F7973" s="48" t="str">
        <f t="shared" si="124"/>
        <v>Tỉnh Quảng NamHuyện Thăng BìnhXã Bình Nguyên</v>
      </c>
      <c r="G7973" t="s">
        <v>6777</v>
      </c>
      <c r="H7973">
        <v>7455</v>
      </c>
    </row>
    <row r="7974" spans="1:8">
      <c r="A7974">
        <v>1220</v>
      </c>
      <c r="B7974" t="s">
        <v>539</v>
      </c>
      <c r="C7974">
        <v>104</v>
      </c>
      <c r="D7974" t="s">
        <v>979</v>
      </c>
      <c r="E7974">
        <v>1019</v>
      </c>
      <c r="F7974" s="48" t="str">
        <f t="shared" si="124"/>
        <v>Tỉnh Quảng NamHuyện Thăng BìnhXã Bình Tú</v>
      </c>
      <c r="G7974" t="s">
        <v>7183</v>
      </c>
      <c r="H7974">
        <v>7456</v>
      </c>
    </row>
    <row r="7975" spans="1:8">
      <c r="A7975">
        <v>1221</v>
      </c>
      <c r="B7975" t="s">
        <v>539</v>
      </c>
      <c r="C7975">
        <v>104</v>
      </c>
      <c r="D7975" t="s">
        <v>979</v>
      </c>
      <c r="E7975">
        <v>1019</v>
      </c>
      <c r="F7975" s="48" t="str">
        <f t="shared" si="124"/>
        <v>Tỉnh Quảng NamHuyện Thăng BìnhXã Bình Quý</v>
      </c>
      <c r="G7975" t="s">
        <v>7184</v>
      </c>
      <c r="H7975">
        <v>7457</v>
      </c>
    </row>
    <row r="7976" spans="1:8">
      <c r="A7976">
        <v>1222</v>
      </c>
      <c r="B7976" t="s">
        <v>539</v>
      </c>
      <c r="C7976">
        <v>104</v>
      </c>
      <c r="D7976" t="s">
        <v>979</v>
      </c>
      <c r="E7976">
        <v>1019</v>
      </c>
      <c r="F7976" s="48" t="str">
        <f t="shared" si="124"/>
        <v>Tỉnh Quảng NamHuyện Thăng BìnhXã Bình Định Bắc</v>
      </c>
      <c r="G7976" t="s">
        <v>7185</v>
      </c>
      <c r="H7976">
        <v>7458</v>
      </c>
    </row>
    <row r="7977" spans="1:8">
      <c r="A7977">
        <v>1223</v>
      </c>
      <c r="B7977" t="s">
        <v>539</v>
      </c>
      <c r="C7977">
        <v>104</v>
      </c>
      <c r="D7977" t="s">
        <v>979</v>
      </c>
      <c r="E7977">
        <v>1019</v>
      </c>
      <c r="F7977" s="48" t="str">
        <f t="shared" si="124"/>
        <v>Tỉnh Quảng NamHuyện Thăng BìnhXã Bình Định Nam</v>
      </c>
      <c r="G7977" t="s">
        <v>7186</v>
      </c>
      <c r="H7977">
        <v>7459</v>
      </c>
    </row>
    <row r="7978" spans="1:8">
      <c r="A7978">
        <v>1224</v>
      </c>
      <c r="B7978" t="s">
        <v>539</v>
      </c>
      <c r="C7978">
        <v>104</v>
      </c>
      <c r="D7978" t="s">
        <v>979</v>
      </c>
      <c r="E7978">
        <v>1019</v>
      </c>
      <c r="F7978" s="48" t="str">
        <f t="shared" si="124"/>
        <v>Tỉnh Quảng NamHuyện Thăng BìnhXã Bình Nam</v>
      </c>
      <c r="G7978" t="s">
        <v>7187</v>
      </c>
      <c r="H7978">
        <v>7460</v>
      </c>
    </row>
    <row r="7979" spans="1:8">
      <c r="A7979">
        <v>1225</v>
      </c>
      <c r="B7979" t="s">
        <v>539</v>
      </c>
      <c r="C7979">
        <v>104</v>
      </c>
      <c r="D7979" t="s">
        <v>979</v>
      </c>
      <c r="E7979">
        <v>1019</v>
      </c>
      <c r="F7979" s="48" t="str">
        <f t="shared" si="124"/>
        <v>Tỉnh Quảng NamHuyện Thăng BìnhXã Bình Dương</v>
      </c>
      <c r="G7979" t="s">
        <v>1386</v>
      </c>
      <c r="H7979">
        <v>7461</v>
      </c>
    </row>
    <row r="7980" spans="1:8">
      <c r="A7980">
        <v>1226</v>
      </c>
      <c r="B7980" t="s">
        <v>539</v>
      </c>
      <c r="C7980">
        <v>104</v>
      </c>
      <c r="D7980" t="s">
        <v>979</v>
      </c>
      <c r="E7980">
        <v>1019</v>
      </c>
      <c r="F7980" s="48" t="str">
        <f t="shared" si="124"/>
        <v>Tỉnh Quảng NamHuyện Thăng BìnhXã Bình Định</v>
      </c>
      <c r="G7980" t="s">
        <v>2940</v>
      </c>
      <c r="H7980">
        <v>7462</v>
      </c>
    </row>
    <row r="7981" spans="1:8">
      <c r="A7981">
        <v>1227</v>
      </c>
      <c r="B7981" t="s">
        <v>539</v>
      </c>
      <c r="C7981">
        <v>104</v>
      </c>
      <c r="D7981" t="s">
        <v>979</v>
      </c>
      <c r="E7981">
        <v>1019</v>
      </c>
      <c r="F7981" s="48" t="str">
        <f t="shared" si="124"/>
        <v>Tỉnh Quảng NamHuyện Thăng BìnhThị trấn Hà Lam</v>
      </c>
      <c r="G7981" t="s">
        <v>7188</v>
      </c>
      <c r="H7981">
        <v>7463</v>
      </c>
    </row>
    <row r="7982" spans="1:8">
      <c r="A7982">
        <v>1228</v>
      </c>
      <c r="B7982" t="s">
        <v>539</v>
      </c>
      <c r="C7982">
        <v>104</v>
      </c>
      <c r="D7982" t="s">
        <v>979</v>
      </c>
      <c r="E7982">
        <v>1019</v>
      </c>
      <c r="F7982" s="48" t="str">
        <f t="shared" si="124"/>
        <v>Tỉnh Quảng NamHuyện Thăng BìnhXã Bình Lãnh</v>
      </c>
      <c r="G7982" t="s">
        <v>7189</v>
      </c>
      <c r="H7982">
        <v>7464</v>
      </c>
    </row>
    <row r="7983" spans="1:8">
      <c r="A7983">
        <v>1229</v>
      </c>
      <c r="B7983" t="s">
        <v>539</v>
      </c>
      <c r="C7983">
        <v>104</v>
      </c>
      <c r="D7983" t="s">
        <v>979</v>
      </c>
      <c r="E7983">
        <v>1019</v>
      </c>
      <c r="F7983" s="48" t="str">
        <f t="shared" si="124"/>
        <v>Tỉnh Quảng NamHuyện Thăng BìnhXã Bình Trung</v>
      </c>
      <c r="G7983" t="s">
        <v>2137</v>
      </c>
      <c r="H7983">
        <v>7465</v>
      </c>
    </row>
    <row r="7984" spans="1:8">
      <c r="A7984">
        <v>1230</v>
      </c>
      <c r="B7984" t="s">
        <v>539</v>
      </c>
      <c r="C7984">
        <v>104</v>
      </c>
      <c r="D7984" t="s">
        <v>979</v>
      </c>
      <c r="E7984">
        <v>1019</v>
      </c>
      <c r="F7984" s="48" t="str">
        <f t="shared" si="124"/>
        <v>Tỉnh Quảng NamHuyện Thăng BìnhXã Bình Trị</v>
      </c>
      <c r="G7984" t="s">
        <v>6959</v>
      </c>
      <c r="H7984">
        <v>7466</v>
      </c>
    </row>
    <row r="7985" spans="1:8">
      <c r="A7985">
        <v>1231</v>
      </c>
      <c r="B7985" t="s">
        <v>539</v>
      </c>
      <c r="C7985">
        <v>104</v>
      </c>
      <c r="D7985" t="s">
        <v>979</v>
      </c>
      <c r="E7985">
        <v>1019</v>
      </c>
      <c r="F7985" s="48" t="str">
        <f t="shared" si="124"/>
        <v>Tỉnh Quảng NamHuyện Thăng BìnhXã Bình Phú</v>
      </c>
      <c r="G7985" t="s">
        <v>1661</v>
      </c>
      <c r="H7985">
        <v>7467</v>
      </c>
    </row>
    <row r="7986" spans="1:8">
      <c r="A7986">
        <v>1518</v>
      </c>
      <c r="B7986" t="s">
        <v>539</v>
      </c>
      <c r="C7986">
        <v>104</v>
      </c>
      <c r="D7986" t="s">
        <v>973</v>
      </c>
      <c r="E7986">
        <v>1013</v>
      </c>
      <c r="F7986" s="48" t="str">
        <f t="shared" si="124"/>
        <v>Tỉnh Quảng NamThị xã Điện BànXã Điện Phương</v>
      </c>
      <c r="G7986" t="s">
        <v>7404</v>
      </c>
      <c r="H7986">
        <v>7754</v>
      </c>
    </row>
    <row r="7987" spans="1:8">
      <c r="A7987">
        <v>1519</v>
      </c>
      <c r="B7987" t="s">
        <v>539</v>
      </c>
      <c r="C7987">
        <v>104</v>
      </c>
      <c r="D7987" t="s">
        <v>973</v>
      </c>
      <c r="E7987">
        <v>1013</v>
      </c>
      <c r="F7987" s="48" t="str">
        <f t="shared" si="124"/>
        <v>Tỉnh Quảng NamThị xã Điện BànXã Điện Thọ</v>
      </c>
      <c r="G7987" t="s">
        <v>7405</v>
      </c>
      <c r="H7987">
        <v>7755</v>
      </c>
    </row>
    <row r="7988" spans="1:8">
      <c r="A7988">
        <v>1520</v>
      </c>
      <c r="B7988" t="s">
        <v>539</v>
      </c>
      <c r="C7988">
        <v>104</v>
      </c>
      <c r="D7988" t="s">
        <v>973</v>
      </c>
      <c r="E7988">
        <v>1013</v>
      </c>
      <c r="F7988" s="48" t="str">
        <f t="shared" si="124"/>
        <v>Tỉnh Quảng NamThị xã Điện BànXã Điện Tiến</v>
      </c>
      <c r="G7988" t="s">
        <v>7406</v>
      </c>
      <c r="H7988">
        <v>7756</v>
      </c>
    </row>
    <row r="7989" spans="1:8">
      <c r="A7989">
        <v>1521</v>
      </c>
      <c r="B7989" t="s">
        <v>539</v>
      </c>
      <c r="C7989">
        <v>104</v>
      </c>
      <c r="D7989" t="s">
        <v>973</v>
      </c>
      <c r="E7989">
        <v>1013</v>
      </c>
      <c r="F7989" s="48" t="str">
        <f t="shared" si="124"/>
        <v>Tỉnh Quảng NamThị xã Điện BànXã Điện Thắng Bắc</v>
      </c>
      <c r="G7989" t="s">
        <v>7407</v>
      </c>
      <c r="H7989">
        <v>7757</v>
      </c>
    </row>
    <row r="7990" spans="1:8">
      <c r="A7990">
        <v>1522</v>
      </c>
      <c r="B7990" t="s">
        <v>539</v>
      </c>
      <c r="C7990">
        <v>104</v>
      </c>
      <c r="D7990" t="s">
        <v>973</v>
      </c>
      <c r="E7990">
        <v>1013</v>
      </c>
      <c r="F7990" s="48" t="str">
        <f t="shared" si="124"/>
        <v>Tỉnh Quảng NamThị xã Điện BànPhường Điện Nam Đông</v>
      </c>
      <c r="G7990" t="s">
        <v>7408</v>
      </c>
      <c r="H7990">
        <v>7758</v>
      </c>
    </row>
    <row r="7991" spans="1:8">
      <c r="A7991">
        <v>1523</v>
      </c>
      <c r="B7991" t="s">
        <v>539</v>
      </c>
      <c r="C7991">
        <v>104</v>
      </c>
      <c r="D7991" t="s">
        <v>973</v>
      </c>
      <c r="E7991">
        <v>1013</v>
      </c>
      <c r="F7991" s="48" t="str">
        <f t="shared" si="124"/>
        <v>Tỉnh Quảng NamThị xã Điện BànPhường Điện An</v>
      </c>
      <c r="G7991" t="s">
        <v>7409</v>
      </c>
      <c r="H7991">
        <v>7759</v>
      </c>
    </row>
    <row r="7992" spans="1:8">
      <c r="A7992">
        <v>1524</v>
      </c>
      <c r="B7992" t="s">
        <v>539</v>
      </c>
      <c r="C7992">
        <v>104</v>
      </c>
      <c r="D7992" t="s">
        <v>973</v>
      </c>
      <c r="E7992">
        <v>1013</v>
      </c>
      <c r="F7992" s="48" t="str">
        <f t="shared" si="124"/>
        <v>Tỉnh Quảng NamThị xã Điện BànPhường Điện Dương</v>
      </c>
      <c r="G7992" t="s">
        <v>7410</v>
      </c>
      <c r="H7992">
        <v>7760</v>
      </c>
    </row>
    <row r="7993" spans="1:8">
      <c r="A7993">
        <v>1525</v>
      </c>
      <c r="B7993" t="s">
        <v>539</v>
      </c>
      <c r="C7993">
        <v>104</v>
      </c>
      <c r="D7993" t="s">
        <v>973</v>
      </c>
      <c r="E7993">
        <v>1013</v>
      </c>
      <c r="F7993" s="48" t="str">
        <f t="shared" si="124"/>
        <v>Tỉnh Quảng NamThị xã Điện BànPhường Vĩnh Điện</v>
      </c>
      <c r="G7993" t="s">
        <v>7411</v>
      </c>
      <c r="H7993">
        <v>7761</v>
      </c>
    </row>
    <row r="7994" spans="1:8">
      <c r="A7994">
        <v>1526</v>
      </c>
      <c r="B7994" t="s">
        <v>539</v>
      </c>
      <c r="C7994">
        <v>104</v>
      </c>
      <c r="D7994" t="s">
        <v>973</v>
      </c>
      <c r="E7994">
        <v>1013</v>
      </c>
      <c r="F7994" s="48" t="str">
        <f t="shared" si="124"/>
        <v>Tỉnh Quảng NamThị xã Điện BànXã Điện Thắng Trung</v>
      </c>
      <c r="G7994" t="s">
        <v>7412</v>
      </c>
      <c r="H7994">
        <v>7762</v>
      </c>
    </row>
    <row r="7995" spans="1:8">
      <c r="A7995">
        <v>1527</v>
      </c>
      <c r="B7995" t="s">
        <v>539</v>
      </c>
      <c r="C7995">
        <v>104</v>
      </c>
      <c r="D7995" t="s">
        <v>973</v>
      </c>
      <c r="E7995">
        <v>1013</v>
      </c>
      <c r="F7995" s="48" t="str">
        <f t="shared" si="124"/>
        <v>Tỉnh Quảng NamThị xã Điện BànXã Điện Hồng</v>
      </c>
      <c r="G7995" t="s">
        <v>7413</v>
      </c>
      <c r="H7995">
        <v>7763</v>
      </c>
    </row>
    <row r="7996" spans="1:8">
      <c r="A7996">
        <v>1528</v>
      </c>
      <c r="B7996" t="s">
        <v>539</v>
      </c>
      <c r="C7996">
        <v>104</v>
      </c>
      <c r="D7996" t="s">
        <v>973</v>
      </c>
      <c r="E7996">
        <v>1013</v>
      </c>
      <c r="F7996" s="48" t="str">
        <f t="shared" si="124"/>
        <v>Tỉnh Quảng NamThị xã Điện BànPhường Điện Nam Bắc</v>
      </c>
      <c r="G7996" t="s">
        <v>7414</v>
      </c>
      <c r="H7996">
        <v>7764</v>
      </c>
    </row>
    <row r="7997" spans="1:8">
      <c r="A7997">
        <v>1529</v>
      </c>
      <c r="B7997" t="s">
        <v>539</v>
      </c>
      <c r="C7997">
        <v>104</v>
      </c>
      <c r="D7997" t="s">
        <v>973</v>
      </c>
      <c r="E7997">
        <v>1013</v>
      </c>
      <c r="F7997" s="48" t="str">
        <f t="shared" si="124"/>
        <v>Tỉnh Quảng NamThị xã Điện BànXã Điện Phước</v>
      </c>
      <c r="G7997" t="s">
        <v>7415</v>
      </c>
      <c r="H7997">
        <v>7765</v>
      </c>
    </row>
    <row r="7998" spans="1:8">
      <c r="A7998">
        <v>1530</v>
      </c>
      <c r="B7998" t="s">
        <v>539</v>
      </c>
      <c r="C7998">
        <v>104</v>
      </c>
      <c r="D7998" t="s">
        <v>973</v>
      </c>
      <c r="E7998">
        <v>1013</v>
      </c>
      <c r="F7998" s="48" t="str">
        <f t="shared" si="124"/>
        <v>Tỉnh Quảng NamThị xã Điện BànXã Điện Hòa</v>
      </c>
      <c r="G7998" t="s">
        <v>7416</v>
      </c>
      <c r="H7998">
        <v>7766</v>
      </c>
    </row>
    <row r="7999" spans="1:8">
      <c r="A7999">
        <v>1531</v>
      </c>
      <c r="B7999" t="s">
        <v>539</v>
      </c>
      <c r="C7999">
        <v>104</v>
      </c>
      <c r="D7999" t="s">
        <v>973</v>
      </c>
      <c r="E7999">
        <v>1013</v>
      </c>
      <c r="F7999" s="48" t="str">
        <f t="shared" si="124"/>
        <v>Tỉnh Quảng NamThị xã Điện BànPhường Điện Nam Trung</v>
      </c>
      <c r="G7999" t="s">
        <v>7417</v>
      </c>
      <c r="H7999">
        <v>7767</v>
      </c>
    </row>
    <row r="8000" spans="1:8">
      <c r="A8000">
        <v>1532</v>
      </c>
      <c r="B8000" t="s">
        <v>539</v>
      </c>
      <c r="C8000">
        <v>104</v>
      </c>
      <c r="D8000" t="s">
        <v>973</v>
      </c>
      <c r="E8000">
        <v>1013</v>
      </c>
      <c r="F8000" s="48" t="str">
        <f t="shared" si="124"/>
        <v>Tỉnh Quảng NamThị xã Điện BànXã Điện Minh</v>
      </c>
      <c r="G8000" t="s">
        <v>7418</v>
      </c>
      <c r="H8000">
        <v>7768</v>
      </c>
    </row>
    <row r="8001" spans="1:8">
      <c r="A8001">
        <v>1533</v>
      </c>
      <c r="B8001" t="s">
        <v>539</v>
      </c>
      <c r="C8001">
        <v>104</v>
      </c>
      <c r="D8001" t="s">
        <v>973</v>
      </c>
      <c r="E8001">
        <v>1013</v>
      </c>
      <c r="F8001" s="48" t="str">
        <f t="shared" si="124"/>
        <v>Tỉnh Quảng NamThị xã Điện BànXã Điện Phong</v>
      </c>
      <c r="G8001" t="s">
        <v>7419</v>
      </c>
      <c r="H8001">
        <v>7769</v>
      </c>
    </row>
    <row r="8002" spans="1:8">
      <c r="A8002">
        <v>1534</v>
      </c>
      <c r="B8002" t="s">
        <v>539</v>
      </c>
      <c r="C8002">
        <v>104</v>
      </c>
      <c r="D8002" t="s">
        <v>973</v>
      </c>
      <c r="E8002">
        <v>1013</v>
      </c>
      <c r="F8002" s="48" t="str">
        <f t="shared" ref="F8002:F8065" si="125">B8002&amp;D8002&amp;G8002</f>
        <v>Tỉnh Quảng NamThị xã Điện BànXã Điện Thắng Nam</v>
      </c>
      <c r="G8002" t="s">
        <v>7420</v>
      </c>
      <c r="H8002">
        <v>7770</v>
      </c>
    </row>
    <row r="8003" spans="1:8">
      <c r="A8003">
        <v>1535</v>
      </c>
      <c r="B8003" t="s">
        <v>539</v>
      </c>
      <c r="C8003">
        <v>104</v>
      </c>
      <c r="D8003" t="s">
        <v>973</v>
      </c>
      <c r="E8003">
        <v>1013</v>
      </c>
      <c r="F8003" s="48" t="str">
        <f t="shared" si="125"/>
        <v>Tỉnh Quảng NamThị xã Điện BànXã Điện Trung</v>
      </c>
      <c r="G8003" t="s">
        <v>7421</v>
      </c>
      <c r="H8003">
        <v>7771</v>
      </c>
    </row>
    <row r="8004" spans="1:8">
      <c r="A8004">
        <v>1536</v>
      </c>
      <c r="B8004" t="s">
        <v>539</v>
      </c>
      <c r="C8004">
        <v>104</v>
      </c>
      <c r="D8004" t="s">
        <v>973</v>
      </c>
      <c r="E8004">
        <v>1013</v>
      </c>
      <c r="F8004" s="48" t="str">
        <f t="shared" si="125"/>
        <v>Tỉnh Quảng NamThị xã Điện BànXã Điện Quang</v>
      </c>
      <c r="G8004" t="s">
        <v>7422</v>
      </c>
      <c r="H8004">
        <v>7772</v>
      </c>
    </row>
    <row r="8005" spans="1:8">
      <c r="A8005">
        <v>1537</v>
      </c>
      <c r="B8005" t="s">
        <v>539</v>
      </c>
      <c r="C8005">
        <v>104</v>
      </c>
      <c r="D8005" t="s">
        <v>973</v>
      </c>
      <c r="E8005">
        <v>1013</v>
      </c>
      <c r="F8005" s="48" t="str">
        <f t="shared" si="125"/>
        <v>Tỉnh Quảng NamThị xã Điện BànPhường Điện Ngọc</v>
      </c>
      <c r="G8005" t="s">
        <v>7423</v>
      </c>
      <c r="H8005">
        <v>7773</v>
      </c>
    </row>
    <row r="8006" spans="1:8">
      <c r="A8006">
        <v>1538</v>
      </c>
      <c r="B8006" t="s">
        <v>539</v>
      </c>
      <c r="C8006">
        <v>104</v>
      </c>
      <c r="D8006" t="s">
        <v>984</v>
      </c>
      <c r="E8006">
        <v>1024</v>
      </c>
      <c r="F8006" s="48" t="str">
        <f t="shared" si="125"/>
        <v>Tỉnh Quảng NamHuyện Phú NinhXã Tam Lộc</v>
      </c>
      <c r="G8006" t="s">
        <v>7424</v>
      </c>
      <c r="H8006">
        <v>7774</v>
      </c>
    </row>
    <row r="8007" spans="1:8">
      <c r="A8007">
        <v>1539</v>
      </c>
      <c r="B8007" t="s">
        <v>539</v>
      </c>
      <c r="C8007">
        <v>104</v>
      </c>
      <c r="D8007" t="s">
        <v>984</v>
      </c>
      <c r="E8007">
        <v>1024</v>
      </c>
      <c r="F8007" s="48" t="str">
        <f t="shared" si="125"/>
        <v>Tỉnh Quảng NamHuyện Phú NinhXã Tam Thành</v>
      </c>
      <c r="G8007" t="s">
        <v>7425</v>
      </c>
      <c r="H8007">
        <v>7775</v>
      </c>
    </row>
    <row r="8008" spans="1:8">
      <c r="A8008">
        <v>1540</v>
      </c>
      <c r="B8008" t="s">
        <v>539</v>
      </c>
      <c r="C8008">
        <v>104</v>
      </c>
      <c r="D8008" t="s">
        <v>984</v>
      </c>
      <c r="E8008">
        <v>1024</v>
      </c>
      <c r="F8008" s="48" t="str">
        <f t="shared" si="125"/>
        <v>Tỉnh Quảng NamHuyện Phú NinhXã Tam Lãnh</v>
      </c>
      <c r="G8008" t="s">
        <v>7426</v>
      </c>
      <c r="H8008">
        <v>7776</v>
      </c>
    </row>
    <row r="8009" spans="1:8">
      <c r="A8009">
        <v>1541</v>
      </c>
      <c r="B8009" t="s">
        <v>539</v>
      </c>
      <c r="C8009">
        <v>104</v>
      </c>
      <c r="D8009" t="s">
        <v>984</v>
      </c>
      <c r="E8009">
        <v>1024</v>
      </c>
      <c r="F8009" s="48" t="str">
        <f t="shared" si="125"/>
        <v>Tỉnh Quảng NamHuyện Phú NinhXã Tam An</v>
      </c>
      <c r="G8009" t="s">
        <v>7427</v>
      </c>
      <c r="H8009">
        <v>7777</v>
      </c>
    </row>
    <row r="8010" spans="1:8">
      <c r="A8010">
        <v>1542</v>
      </c>
      <c r="B8010" t="s">
        <v>539</v>
      </c>
      <c r="C8010">
        <v>104</v>
      </c>
      <c r="D8010" t="s">
        <v>984</v>
      </c>
      <c r="E8010">
        <v>1024</v>
      </c>
      <c r="F8010" s="48" t="str">
        <f t="shared" si="125"/>
        <v>Tỉnh Quảng NamHuyện Phú NinhXã Tam Phước</v>
      </c>
      <c r="G8010" t="s">
        <v>7428</v>
      </c>
      <c r="H8010">
        <v>7778</v>
      </c>
    </row>
    <row r="8011" spans="1:8">
      <c r="A8011">
        <v>1543</v>
      </c>
      <c r="B8011" t="s">
        <v>539</v>
      </c>
      <c r="C8011">
        <v>104</v>
      </c>
      <c r="D8011" t="s">
        <v>984</v>
      </c>
      <c r="E8011">
        <v>1024</v>
      </c>
      <c r="F8011" s="48" t="str">
        <f t="shared" si="125"/>
        <v>Tỉnh Quảng NamHuyện Phú NinhThị trấn Phú Thịnh</v>
      </c>
      <c r="G8011" t="s">
        <v>7429</v>
      </c>
      <c r="H8011">
        <v>7779</v>
      </c>
    </row>
    <row r="8012" spans="1:8">
      <c r="A8012">
        <v>1544</v>
      </c>
      <c r="B8012" t="s">
        <v>539</v>
      </c>
      <c r="C8012">
        <v>104</v>
      </c>
      <c r="D8012" t="s">
        <v>984</v>
      </c>
      <c r="E8012">
        <v>1024</v>
      </c>
      <c r="F8012" s="48" t="str">
        <f t="shared" si="125"/>
        <v>Tỉnh Quảng NamHuyện Phú NinhXã Tam Thái</v>
      </c>
      <c r="G8012" t="s">
        <v>6108</v>
      </c>
      <c r="H8012">
        <v>7780</v>
      </c>
    </row>
    <row r="8013" spans="1:8">
      <c r="A8013">
        <v>1545</v>
      </c>
      <c r="B8013" t="s">
        <v>539</v>
      </c>
      <c r="C8013">
        <v>104</v>
      </c>
      <c r="D8013" t="s">
        <v>984</v>
      </c>
      <c r="E8013">
        <v>1024</v>
      </c>
      <c r="F8013" s="48" t="str">
        <f t="shared" si="125"/>
        <v>Tỉnh Quảng NamHuyện Phú NinhXã Tam Đàn</v>
      </c>
      <c r="G8013" t="s">
        <v>7430</v>
      </c>
      <c r="H8013">
        <v>7781</v>
      </c>
    </row>
    <row r="8014" spans="1:8">
      <c r="A8014">
        <v>1546</v>
      </c>
      <c r="B8014" t="s">
        <v>539</v>
      </c>
      <c r="C8014">
        <v>104</v>
      </c>
      <c r="D8014" t="s">
        <v>984</v>
      </c>
      <c r="E8014">
        <v>1024</v>
      </c>
      <c r="F8014" s="48" t="str">
        <f t="shared" si="125"/>
        <v>Tỉnh Quảng NamHuyện Phú NinhXã Tam Vinh</v>
      </c>
      <c r="G8014" t="s">
        <v>7431</v>
      </c>
      <c r="H8014">
        <v>7782</v>
      </c>
    </row>
    <row r="8015" spans="1:8">
      <c r="A8015">
        <v>1547</v>
      </c>
      <c r="B8015" t="s">
        <v>539</v>
      </c>
      <c r="C8015">
        <v>104</v>
      </c>
      <c r="D8015" t="s">
        <v>984</v>
      </c>
      <c r="E8015">
        <v>1024</v>
      </c>
      <c r="F8015" s="48" t="str">
        <f t="shared" si="125"/>
        <v>Tỉnh Quảng NamHuyện Phú NinhXã Tam Đại</v>
      </c>
      <c r="G8015" t="s">
        <v>7432</v>
      </c>
      <c r="H8015">
        <v>7783</v>
      </c>
    </row>
    <row r="8016" spans="1:8">
      <c r="A8016">
        <v>1548</v>
      </c>
      <c r="B8016" t="s">
        <v>539</v>
      </c>
      <c r="C8016">
        <v>104</v>
      </c>
      <c r="D8016" t="s">
        <v>984</v>
      </c>
      <c r="E8016">
        <v>1024</v>
      </c>
      <c r="F8016" s="48" t="str">
        <f t="shared" si="125"/>
        <v>Tỉnh Quảng NamHuyện Phú NinhXã Tam Dân</v>
      </c>
      <c r="G8016" t="s">
        <v>7433</v>
      </c>
      <c r="H8016">
        <v>7784</v>
      </c>
    </row>
    <row r="8017" spans="1:8">
      <c r="A8017">
        <v>1549</v>
      </c>
      <c r="B8017" t="s">
        <v>539</v>
      </c>
      <c r="C8017">
        <v>104</v>
      </c>
      <c r="D8017" t="s">
        <v>978</v>
      </c>
      <c r="E8017">
        <v>1018</v>
      </c>
      <c r="F8017" s="48" t="str">
        <f t="shared" si="125"/>
        <v>Tỉnh Quảng NamHuyện Hiệp ĐứcXã Quế Thọ</v>
      </c>
      <c r="G8017" t="s">
        <v>7434</v>
      </c>
      <c r="H8017">
        <v>7785</v>
      </c>
    </row>
    <row r="8018" spans="1:8">
      <c r="A8018">
        <v>1550</v>
      </c>
      <c r="B8018" t="s">
        <v>539</v>
      </c>
      <c r="C8018">
        <v>104</v>
      </c>
      <c r="D8018" t="s">
        <v>978</v>
      </c>
      <c r="E8018">
        <v>1018</v>
      </c>
      <c r="F8018" s="48" t="str">
        <f t="shared" si="125"/>
        <v>Tỉnh Quảng NamHuyện Hiệp ĐứcXã Phước Trà</v>
      </c>
      <c r="G8018" t="s">
        <v>7435</v>
      </c>
      <c r="H8018">
        <v>7786</v>
      </c>
    </row>
    <row r="8019" spans="1:8">
      <c r="A8019">
        <v>1551</v>
      </c>
      <c r="B8019" t="s">
        <v>539</v>
      </c>
      <c r="C8019">
        <v>104</v>
      </c>
      <c r="D8019" t="s">
        <v>978</v>
      </c>
      <c r="E8019">
        <v>1018</v>
      </c>
      <c r="F8019" s="48" t="str">
        <f t="shared" si="125"/>
        <v>Tỉnh Quảng NamHuyện Hiệp ĐứcXã Quế Bình</v>
      </c>
      <c r="G8019" t="s">
        <v>7436</v>
      </c>
      <c r="H8019">
        <v>7787</v>
      </c>
    </row>
    <row r="8020" spans="1:8">
      <c r="A8020">
        <v>1552</v>
      </c>
      <c r="B8020" t="s">
        <v>539</v>
      </c>
      <c r="C8020">
        <v>104</v>
      </c>
      <c r="D8020" t="s">
        <v>978</v>
      </c>
      <c r="E8020">
        <v>1018</v>
      </c>
      <c r="F8020" s="48" t="str">
        <f t="shared" si="125"/>
        <v>Tỉnh Quảng NamHuyện Hiệp ĐứcXã Hiệp Hòa</v>
      </c>
      <c r="G8020" t="s">
        <v>6041</v>
      </c>
      <c r="H8020">
        <v>7788</v>
      </c>
    </row>
    <row r="8021" spans="1:8">
      <c r="A8021">
        <v>1553</v>
      </c>
      <c r="B8021" t="s">
        <v>539</v>
      </c>
      <c r="C8021">
        <v>104</v>
      </c>
      <c r="D8021" t="s">
        <v>978</v>
      </c>
      <c r="E8021">
        <v>1018</v>
      </c>
      <c r="F8021" s="48" t="str">
        <f t="shared" si="125"/>
        <v>Tỉnh Quảng NamHuyện Hiệp ĐứcXã Hiệp Thuận</v>
      </c>
      <c r="G8021" t="s">
        <v>3568</v>
      </c>
      <c r="H8021">
        <v>7789</v>
      </c>
    </row>
    <row r="8022" spans="1:8">
      <c r="A8022">
        <v>1554</v>
      </c>
      <c r="B8022" t="s">
        <v>539</v>
      </c>
      <c r="C8022">
        <v>104</v>
      </c>
      <c r="D8022" t="s">
        <v>978</v>
      </c>
      <c r="E8022">
        <v>1018</v>
      </c>
      <c r="F8022" s="48" t="str">
        <f t="shared" si="125"/>
        <v>Tỉnh Quảng NamHuyện Hiệp ĐứcXã Phước Gia</v>
      </c>
      <c r="G8022" t="s">
        <v>7437</v>
      </c>
      <c r="H8022">
        <v>7790</v>
      </c>
    </row>
    <row r="8023" spans="1:8">
      <c r="A8023">
        <v>1555</v>
      </c>
      <c r="B8023" t="s">
        <v>539</v>
      </c>
      <c r="C8023">
        <v>104</v>
      </c>
      <c r="D8023" t="s">
        <v>978</v>
      </c>
      <c r="E8023">
        <v>1018</v>
      </c>
      <c r="F8023" s="48" t="str">
        <f t="shared" si="125"/>
        <v>Tỉnh Quảng NamHuyện Hiệp ĐứcThị trấn Tân An</v>
      </c>
      <c r="G8023" t="s">
        <v>7438</v>
      </c>
      <c r="H8023">
        <v>7791</v>
      </c>
    </row>
    <row r="8024" spans="1:8">
      <c r="A8024">
        <v>1556</v>
      </c>
      <c r="B8024" t="s">
        <v>539</v>
      </c>
      <c r="C8024">
        <v>104</v>
      </c>
      <c r="D8024" t="s">
        <v>978</v>
      </c>
      <c r="E8024">
        <v>1018</v>
      </c>
      <c r="F8024" s="48" t="str">
        <f t="shared" si="125"/>
        <v>Tỉnh Quảng NamHuyện Hiệp ĐứcXã Bình Lâm</v>
      </c>
      <c r="G8024" t="s">
        <v>7439</v>
      </c>
      <c r="H8024">
        <v>7792</v>
      </c>
    </row>
    <row r="8025" spans="1:8">
      <c r="A8025">
        <v>1557</v>
      </c>
      <c r="B8025" t="s">
        <v>539</v>
      </c>
      <c r="C8025">
        <v>104</v>
      </c>
      <c r="D8025" t="s">
        <v>978</v>
      </c>
      <c r="E8025">
        <v>1018</v>
      </c>
      <c r="F8025" s="48" t="str">
        <f t="shared" si="125"/>
        <v>Tỉnh Quảng NamHuyện Hiệp ĐứcXã Thăng Phước</v>
      </c>
      <c r="G8025" t="s">
        <v>7440</v>
      </c>
      <c r="H8025">
        <v>7793</v>
      </c>
    </row>
    <row r="8026" spans="1:8">
      <c r="A8026">
        <v>1558</v>
      </c>
      <c r="B8026" t="s">
        <v>539</v>
      </c>
      <c r="C8026">
        <v>104</v>
      </c>
      <c r="D8026" t="s">
        <v>978</v>
      </c>
      <c r="E8026">
        <v>1018</v>
      </c>
      <c r="F8026" s="48" t="str">
        <f t="shared" si="125"/>
        <v>Tỉnh Quảng NamHuyện Hiệp ĐứcXã Sông Trà</v>
      </c>
      <c r="G8026" t="s">
        <v>7441</v>
      </c>
      <c r="H8026">
        <v>7794</v>
      </c>
    </row>
    <row r="8027" spans="1:8">
      <c r="A8027">
        <v>1559</v>
      </c>
      <c r="B8027" t="s">
        <v>539</v>
      </c>
      <c r="C8027">
        <v>104</v>
      </c>
      <c r="D8027" t="s">
        <v>978</v>
      </c>
      <c r="E8027">
        <v>1018</v>
      </c>
      <c r="F8027" s="48" t="str">
        <f t="shared" si="125"/>
        <v>Tỉnh Quảng NamHuyện Hiệp ĐứcXã Bình Sơn</v>
      </c>
      <c r="G8027" t="s">
        <v>2788</v>
      </c>
      <c r="H8027">
        <v>7795</v>
      </c>
    </row>
    <row r="8028" spans="1:8">
      <c r="A8028">
        <v>1560</v>
      </c>
      <c r="B8028" t="s">
        <v>539</v>
      </c>
      <c r="C8028">
        <v>104</v>
      </c>
      <c r="D8028" t="s">
        <v>978</v>
      </c>
      <c r="E8028">
        <v>1018</v>
      </c>
      <c r="F8028" s="48" t="str">
        <f t="shared" si="125"/>
        <v>Tỉnh Quảng NamHuyện Hiệp ĐứcXã Quế Lưu</v>
      </c>
      <c r="G8028" t="s">
        <v>7442</v>
      </c>
      <c r="H8028">
        <v>7796</v>
      </c>
    </row>
    <row r="8029" spans="1:8">
      <c r="A8029">
        <v>1561</v>
      </c>
      <c r="B8029" t="s">
        <v>539</v>
      </c>
      <c r="C8029">
        <v>104</v>
      </c>
      <c r="D8029" t="s">
        <v>970</v>
      </c>
      <c r="E8029">
        <v>1010</v>
      </c>
      <c r="F8029" s="48" t="str">
        <f t="shared" si="125"/>
        <v>Tỉnh Quảng NamHuyện Tây GiangXã Tr'Hy</v>
      </c>
      <c r="G8029" t="s">
        <v>7443</v>
      </c>
      <c r="H8029">
        <v>7797</v>
      </c>
    </row>
    <row r="8030" spans="1:8">
      <c r="A8030">
        <v>1562</v>
      </c>
      <c r="B8030" t="s">
        <v>539</v>
      </c>
      <c r="C8030">
        <v>104</v>
      </c>
      <c r="D8030" t="s">
        <v>970</v>
      </c>
      <c r="E8030">
        <v>1010</v>
      </c>
      <c r="F8030" s="48" t="str">
        <f t="shared" si="125"/>
        <v>Tỉnh Quảng NamHuyện Tây GiangXã A Tiêng</v>
      </c>
      <c r="G8030" t="s">
        <v>7444</v>
      </c>
      <c r="H8030">
        <v>7798</v>
      </c>
    </row>
    <row r="8031" spans="1:8">
      <c r="A8031">
        <v>1563</v>
      </c>
      <c r="B8031" t="s">
        <v>539</v>
      </c>
      <c r="C8031">
        <v>104</v>
      </c>
      <c r="D8031" t="s">
        <v>970</v>
      </c>
      <c r="E8031">
        <v>1010</v>
      </c>
      <c r="F8031" s="48" t="str">
        <f t="shared" si="125"/>
        <v>Tỉnh Quảng NamHuyện Tây GiangXã Dang</v>
      </c>
      <c r="G8031" t="s">
        <v>7445</v>
      </c>
      <c r="H8031">
        <v>7799</v>
      </c>
    </row>
    <row r="8032" spans="1:8">
      <c r="A8032">
        <v>1564</v>
      </c>
      <c r="B8032" t="s">
        <v>539</v>
      </c>
      <c r="C8032">
        <v>104</v>
      </c>
      <c r="D8032" t="s">
        <v>970</v>
      </c>
      <c r="E8032">
        <v>1010</v>
      </c>
      <c r="F8032" s="48" t="str">
        <f t="shared" si="125"/>
        <v>Tỉnh Quảng NamHuyện Tây GiangXã A Vương</v>
      </c>
      <c r="G8032" t="s">
        <v>7446</v>
      </c>
      <c r="H8032">
        <v>7800</v>
      </c>
    </row>
    <row r="8033" spans="1:8">
      <c r="A8033">
        <v>1565</v>
      </c>
      <c r="B8033" t="s">
        <v>539</v>
      </c>
      <c r="C8033">
        <v>104</v>
      </c>
      <c r="D8033" t="s">
        <v>970</v>
      </c>
      <c r="E8033">
        <v>1010</v>
      </c>
      <c r="F8033" s="48" t="str">
        <f t="shared" si="125"/>
        <v>Tỉnh Quảng NamHuyện Tây GiangXã A Nông</v>
      </c>
      <c r="G8033" t="s">
        <v>7447</v>
      </c>
      <c r="H8033">
        <v>7801</v>
      </c>
    </row>
    <row r="8034" spans="1:8">
      <c r="A8034">
        <v>1566</v>
      </c>
      <c r="B8034" t="s">
        <v>539</v>
      </c>
      <c r="C8034">
        <v>104</v>
      </c>
      <c r="D8034" t="s">
        <v>970</v>
      </c>
      <c r="E8034">
        <v>1010</v>
      </c>
      <c r="F8034" s="48" t="str">
        <f t="shared" si="125"/>
        <v>Tỉnh Quảng NamHuyện Tây GiangXã A Xan</v>
      </c>
      <c r="G8034" t="s">
        <v>7448</v>
      </c>
      <c r="H8034">
        <v>7802</v>
      </c>
    </row>
    <row r="8035" spans="1:8">
      <c r="A8035">
        <v>1567</v>
      </c>
      <c r="B8035" t="s">
        <v>539</v>
      </c>
      <c r="C8035">
        <v>104</v>
      </c>
      <c r="D8035" t="s">
        <v>970</v>
      </c>
      <c r="E8035">
        <v>1010</v>
      </c>
      <c r="F8035" s="48" t="str">
        <f t="shared" si="125"/>
        <v>Tỉnh Quảng NamHuyện Tây GiangXã Lăng</v>
      </c>
      <c r="G8035" t="s">
        <v>7449</v>
      </c>
      <c r="H8035">
        <v>7803</v>
      </c>
    </row>
    <row r="8036" spans="1:8">
      <c r="A8036">
        <v>1568</v>
      </c>
      <c r="B8036" t="s">
        <v>539</v>
      </c>
      <c r="C8036">
        <v>104</v>
      </c>
      <c r="D8036" t="s">
        <v>970</v>
      </c>
      <c r="E8036">
        <v>1010</v>
      </c>
      <c r="F8036" s="48" t="str">
        <f t="shared" si="125"/>
        <v>Tỉnh Quảng NamHuyện Tây GiangXã Ga Ri</v>
      </c>
      <c r="G8036" t="s">
        <v>7450</v>
      </c>
      <c r="H8036">
        <v>7804</v>
      </c>
    </row>
    <row r="8037" spans="1:8">
      <c r="A8037">
        <v>1569</v>
      </c>
      <c r="B8037" t="s">
        <v>539</v>
      </c>
      <c r="C8037">
        <v>104</v>
      </c>
      <c r="D8037" t="s">
        <v>970</v>
      </c>
      <c r="E8037">
        <v>1010</v>
      </c>
      <c r="F8037" s="48" t="str">
        <f t="shared" si="125"/>
        <v>Tỉnh Quảng NamHuyện Tây GiangXã Ch'ơm</v>
      </c>
      <c r="G8037" t="s">
        <v>7451</v>
      </c>
      <c r="H8037">
        <v>7805</v>
      </c>
    </row>
    <row r="8038" spans="1:8">
      <c r="A8038">
        <v>1570</v>
      </c>
      <c r="B8038" t="s">
        <v>539</v>
      </c>
      <c r="C8038">
        <v>104</v>
      </c>
      <c r="D8038" t="s">
        <v>970</v>
      </c>
      <c r="E8038">
        <v>1010</v>
      </c>
      <c r="F8038" s="48" t="str">
        <f t="shared" si="125"/>
        <v>Tỉnh Quảng NamHuyện Tây GiangXã Bha Lê</v>
      </c>
      <c r="G8038" t="s">
        <v>7452</v>
      </c>
      <c r="H8038">
        <v>7806</v>
      </c>
    </row>
    <row r="8039" spans="1:8">
      <c r="A8039">
        <v>1571</v>
      </c>
      <c r="B8039" t="s">
        <v>539</v>
      </c>
      <c r="C8039">
        <v>104</v>
      </c>
      <c r="D8039" t="s">
        <v>969</v>
      </c>
      <c r="E8039">
        <v>1009</v>
      </c>
      <c r="F8039" s="48" t="str">
        <f t="shared" si="125"/>
        <v>Tỉnh Quảng NamThành phố Hội AnPhường Sơn Phong</v>
      </c>
      <c r="G8039" t="s">
        <v>7453</v>
      </c>
      <c r="H8039">
        <v>7807</v>
      </c>
    </row>
    <row r="8040" spans="1:8">
      <c r="A8040">
        <v>1572</v>
      </c>
      <c r="B8040" t="s">
        <v>539</v>
      </c>
      <c r="C8040">
        <v>104</v>
      </c>
      <c r="D8040" t="s">
        <v>969</v>
      </c>
      <c r="E8040">
        <v>1009</v>
      </c>
      <c r="F8040" s="48" t="str">
        <f t="shared" si="125"/>
        <v>Tỉnh Quảng NamThành phố Hội AnPhường Cẩm Nam</v>
      </c>
      <c r="G8040" t="s">
        <v>7454</v>
      </c>
      <c r="H8040">
        <v>7808</v>
      </c>
    </row>
    <row r="8041" spans="1:8">
      <c r="A8041">
        <v>1573</v>
      </c>
      <c r="B8041" t="s">
        <v>539</v>
      </c>
      <c r="C8041">
        <v>104</v>
      </c>
      <c r="D8041" t="s">
        <v>969</v>
      </c>
      <c r="E8041">
        <v>1009</v>
      </c>
      <c r="F8041" s="48" t="str">
        <f t="shared" si="125"/>
        <v>Tỉnh Quảng NamThành phố Hội AnPhường Minh An</v>
      </c>
      <c r="G8041" t="s">
        <v>7455</v>
      </c>
      <c r="H8041">
        <v>7809</v>
      </c>
    </row>
    <row r="8042" spans="1:8">
      <c r="A8042">
        <v>1574</v>
      </c>
      <c r="B8042" t="s">
        <v>539</v>
      </c>
      <c r="C8042">
        <v>104</v>
      </c>
      <c r="D8042" t="s">
        <v>969</v>
      </c>
      <c r="E8042">
        <v>1009</v>
      </c>
      <c r="F8042" s="48" t="str">
        <f t="shared" si="125"/>
        <v>Tỉnh Quảng NamThành phố Hội AnXã Cẩm Hà</v>
      </c>
      <c r="G8042" t="s">
        <v>6455</v>
      </c>
      <c r="H8042">
        <v>7810</v>
      </c>
    </row>
    <row r="8043" spans="1:8">
      <c r="A8043">
        <v>1575</v>
      </c>
      <c r="B8043" t="s">
        <v>539</v>
      </c>
      <c r="C8043">
        <v>104</v>
      </c>
      <c r="D8043" t="s">
        <v>969</v>
      </c>
      <c r="E8043">
        <v>1009</v>
      </c>
      <c r="F8043" s="48" t="str">
        <f t="shared" si="125"/>
        <v>Tỉnh Quảng NamThành phố Hội AnPhường Cẩm Phô</v>
      </c>
      <c r="G8043" t="s">
        <v>7456</v>
      </c>
      <c r="H8043">
        <v>7811</v>
      </c>
    </row>
    <row r="8044" spans="1:8">
      <c r="A8044">
        <v>1576</v>
      </c>
      <c r="B8044" t="s">
        <v>539</v>
      </c>
      <c r="C8044">
        <v>104</v>
      </c>
      <c r="D8044" t="s">
        <v>969</v>
      </c>
      <c r="E8044">
        <v>1009</v>
      </c>
      <c r="F8044" s="48" t="str">
        <f t="shared" si="125"/>
        <v>Tỉnh Quảng NamThành phố Hội AnPhường Tân An</v>
      </c>
      <c r="G8044" t="s">
        <v>2034</v>
      </c>
      <c r="H8044">
        <v>7812</v>
      </c>
    </row>
    <row r="8045" spans="1:8">
      <c r="A8045">
        <v>1577</v>
      </c>
      <c r="B8045" t="s">
        <v>539</v>
      </c>
      <c r="C8045">
        <v>104</v>
      </c>
      <c r="D8045" t="s">
        <v>969</v>
      </c>
      <c r="E8045">
        <v>1009</v>
      </c>
      <c r="F8045" s="48" t="str">
        <f t="shared" si="125"/>
        <v>Tỉnh Quảng NamThành phố Hội AnPhường Thanh Hà</v>
      </c>
      <c r="G8045" t="s">
        <v>7457</v>
      </c>
      <c r="H8045">
        <v>7813</v>
      </c>
    </row>
    <row r="8046" spans="1:8">
      <c r="A8046">
        <v>1578</v>
      </c>
      <c r="B8046" t="s">
        <v>539</v>
      </c>
      <c r="C8046">
        <v>104</v>
      </c>
      <c r="D8046" t="s">
        <v>969</v>
      </c>
      <c r="E8046">
        <v>1009</v>
      </c>
      <c r="F8046" s="48" t="str">
        <f t="shared" si="125"/>
        <v>Tỉnh Quảng NamThành phố Hội AnPhường Cửa Đại</v>
      </c>
      <c r="G8046" t="s">
        <v>7458</v>
      </c>
      <c r="H8046">
        <v>7814</v>
      </c>
    </row>
    <row r="8047" spans="1:8">
      <c r="A8047">
        <v>1579</v>
      </c>
      <c r="B8047" t="s">
        <v>539</v>
      </c>
      <c r="C8047">
        <v>104</v>
      </c>
      <c r="D8047" t="s">
        <v>969</v>
      </c>
      <c r="E8047">
        <v>1009</v>
      </c>
      <c r="F8047" s="48" t="str">
        <f t="shared" si="125"/>
        <v>Tỉnh Quảng NamThành phố Hội AnXã Cẩm Thanh</v>
      </c>
      <c r="G8047" t="s">
        <v>7459</v>
      </c>
      <c r="H8047">
        <v>7815</v>
      </c>
    </row>
    <row r="8048" spans="1:8">
      <c r="A8048">
        <v>1580</v>
      </c>
      <c r="B8048" t="s">
        <v>539</v>
      </c>
      <c r="C8048">
        <v>104</v>
      </c>
      <c r="D8048" t="s">
        <v>969</v>
      </c>
      <c r="E8048">
        <v>1009</v>
      </c>
      <c r="F8048" s="48" t="str">
        <f t="shared" si="125"/>
        <v>Tỉnh Quảng NamThành phố Hội AnXã Tân Hiệp</v>
      </c>
      <c r="G8048" t="s">
        <v>3793</v>
      </c>
      <c r="H8048">
        <v>7816</v>
      </c>
    </row>
    <row r="8049" spans="1:8">
      <c r="A8049">
        <v>1581</v>
      </c>
      <c r="B8049" t="s">
        <v>539</v>
      </c>
      <c r="C8049">
        <v>104</v>
      </c>
      <c r="D8049" t="s">
        <v>969</v>
      </c>
      <c r="E8049">
        <v>1009</v>
      </c>
      <c r="F8049" s="48" t="str">
        <f t="shared" si="125"/>
        <v>Tỉnh Quảng NamThành phố Hội AnXã Cẩm Kim</v>
      </c>
      <c r="G8049" t="s">
        <v>7460</v>
      </c>
      <c r="H8049">
        <v>7817</v>
      </c>
    </row>
    <row r="8050" spans="1:8">
      <c r="A8050">
        <v>1582</v>
      </c>
      <c r="B8050" t="s">
        <v>539</v>
      </c>
      <c r="C8050">
        <v>104</v>
      </c>
      <c r="D8050" t="s">
        <v>969</v>
      </c>
      <c r="E8050">
        <v>1009</v>
      </c>
      <c r="F8050" s="48" t="str">
        <f t="shared" si="125"/>
        <v>Tỉnh Quảng NamThành phố Hội AnPhường Cẩm An</v>
      </c>
      <c r="G8050" t="s">
        <v>7461</v>
      </c>
      <c r="H8050">
        <v>7818</v>
      </c>
    </row>
    <row r="8051" spans="1:8">
      <c r="A8051">
        <v>1583</v>
      </c>
      <c r="B8051" t="s">
        <v>539</v>
      </c>
      <c r="C8051">
        <v>104</v>
      </c>
      <c r="D8051" t="s">
        <v>969</v>
      </c>
      <c r="E8051">
        <v>1009</v>
      </c>
      <c r="F8051" s="48" t="str">
        <f t="shared" si="125"/>
        <v>Tỉnh Quảng NamThành phố Hội AnPhường Cẩm Châu</v>
      </c>
      <c r="G8051" t="s">
        <v>7462</v>
      </c>
      <c r="H8051">
        <v>7819</v>
      </c>
    </row>
    <row r="8052" spans="1:8">
      <c r="A8052">
        <v>1636</v>
      </c>
      <c r="B8052" t="s">
        <v>539</v>
      </c>
      <c r="C8052">
        <v>104</v>
      </c>
      <c r="D8052" t="s">
        <v>971</v>
      </c>
      <c r="E8052">
        <v>1011</v>
      </c>
      <c r="F8052" s="48" t="str">
        <f t="shared" si="125"/>
        <v>Tỉnh Quảng NamHuyện Đông GiangXã  Tư</v>
      </c>
      <c r="G8052" t="s">
        <v>7501</v>
      </c>
      <c r="H8052">
        <v>7872</v>
      </c>
    </row>
    <row r="8053" spans="1:8">
      <c r="A8053">
        <v>1637</v>
      </c>
      <c r="B8053" t="s">
        <v>539</v>
      </c>
      <c r="C8053">
        <v>104</v>
      </c>
      <c r="D8053" t="s">
        <v>971</v>
      </c>
      <c r="E8053">
        <v>1011</v>
      </c>
      <c r="F8053" s="48" t="str">
        <f t="shared" si="125"/>
        <v>Tỉnh Quảng NamHuyện Đông GiangThị trấn P Rao</v>
      </c>
      <c r="G8053" t="s">
        <v>7502</v>
      </c>
      <c r="H8053">
        <v>7873</v>
      </c>
    </row>
    <row r="8054" spans="1:8">
      <c r="A8054">
        <v>1638</v>
      </c>
      <c r="B8054" t="s">
        <v>539</v>
      </c>
      <c r="C8054">
        <v>104</v>
      </c>
      <c r="D8054" t="s">
        <v>971</v>
      </c>
      <c r="E8054">
        <v>1011</v>
      </c>
      <c r="F8054" s="48" t="str">
        <f t="shared" si="125"/>
        <v>Tỉnh Quảng NamHuyện Đông GiangXã Sông Kôn</v>
      </c>
      <c r="G8054" t="s">
        <v>7503</v>
      </c>
      <c r="H8054">
        <v>7874</v>
      </c>
    </row>
    <row r="8055" spans="1:8">
      <c r="A8055">
        <v>1639</v>
      </c>
      <c r="B8055" t="s">
        <v>539</v>
      </c>
      <c r="C8055">
        <v>104</v>
      </c>
      <c r="D8055" t="s">
        <v>971</v>
      </c>
      <c r="E8055">
        <v>1011</v>
      </c>
      <c r="F8055" s="48" t="str">
        <f t="shared" si="125"/>
        <v>Tỉnh Quảng NamHuyện Đông GiangXã Za Hung</v>
      </c>
      <c r="G8055" t="s">
        <v>7504</v>
      </c>
      <c r="H8055">
        <v>7875</v>
      </c>
    </row>
    <row r="8056" spans="1:8">
      <c r="A8056">
        <v>1640</v>
      </c>
      <c r="B8056" t="s">
        <v>539</v>
      </c>
      <c r="C8056">
        <v>104</v>
      </c>
      <c r="D8056" t="s">
        <v>971</v>
      </c>
      <c r="E8056">
        <v>1011</v>
      </c>
      <c r="F8056" s="48" t="str">
        <f t="shared" si="125"/>
        <v>Tỉnh Quảng NamHuyện Đông GiangXã A Rooi</v>
      </c>
      <c r="G8056" t="s">
        <v>7505</v>
      </c>
      <c r="H8056">
        <v>7876</v>
      </c>
    </row>
    <row r="8057" spans="1:8">
      <c r="A8057">
        <v>1641</v>
      </c>
      <c r="B8057" t="s">
        <v>539</v>
      </c>
      <c r="C8057">
        <v>104</v>
      </c>
      <c r="D8057" t="s">
        <v>971</v>
      </c>
      <c r="E8057">
        <v>1011</v>
      </c>
      <c r="F8057" s="48" t="str">
        <f t="shared" si="125"/>
        <v>Tỉnh Quảng NamHuyện Đông GiangXã Mà Cooi</v>
      </c>
      <c r="G8057" t="s">
        <v>7506</v>
      </c>
      <c r="H8057">
        <v>7877</v>
      </c>
    </row>
    <row r="8058" spans="1:8">
      <c r="A8058">
        <v>1642</v>
      </c>
      <c r="B8058" t="s">
        <v>539</v>
      </c>
      <c r="C8058">
        <v>104</v>
      </c>
      <c r="D8058" t="s">
        <v>971</v>
      </c>
      <c r="E8058">
        <v>1011</v>
      </c>
      <c r="F8058" s="48" t="str">
        <f t="shared" si="125"/>
        <v>Tỉnh Quảng NamHuyện Đông GiangXã Ba</v>
      </c>
      <c r="G8058" t="s">
        <v>7507</v>
      </c>
      <c r="H8058">
        <v>7878</v>
      </c>
    </row>
    <row r="8059" spans="1:8">
      <c r="A8059">
        <v>1643</v>
      </c>
      <c r="B8059" t="s">
        <v>539</v>
      </c>
      <c r="C8059">
        <v>104</v>
      </c>
      <c r="D8059" t="s">
        <v>971</v>
      </c>
      <c r="E8059">
        <v>1011</v>
      </c>
      <c r="F8059" s="48" t="str">
        <f t="shared" si="125"/>
        <v>Tỉnh Quảng NamHuyện Đông GiangXã Jơ Ngây</v>
      </c>
      <c r="G8059" t="s">
        <v>7508</v>
      </c>
      <c r="H8059">
        <v>7879</v>
      </c>
    </row>
    <row r="8060" spans="1:8">
      <c r="A8060">
        <v>1644</v>
      </c>
      <c r="B8060" t="s">
        <v>539</v>
      </c>
      <c r="C8060">
        <v>104</v>
      </c>
      <c r="D8060" t="s">
        <v>971</v>
      </c>
      <c r="E8060">
        <v>1011</v>
      </c>
      <c r="F8060" s="48" t="str">
        <f t="shared" si="125"/>
        <v>Tỉnh Quảng NamHuyện Đông GiangXã Tà Lu</v>
      </c>
      <c r="G8060" t="s">
        <v>7509</v>
      </c>
      <c r="H8060">
        <v>7880</v>
      </c>
    </row>
    <row r="8061" spans="1:8">
      <c r="A8061">
        <v>1645</v>
      </c>
      <c r="B8061" t="s">
        <v>539</v>
      </c>
      <c r="C8061">
        <v>104</v>
      </c>
      <c r="D8061" t="s">
        <v>971</v>
      </c>
      <c r="E8061">
        <v>1011</v>
      </c>
      <c r="F8061" s="48" t="str">
        <f t="shared" si="125"/>
        <v>Tỉnh Quảng NamHuyện Đông GiangXã A Ting</v>
      </c>
      <c r="G8061" t="s">
        <v>7510</v>
      </c>
      <c r="H8061">
        <v>7881</v>
      </c>
    </row>
    <row r="8062" spans="1:8">
      <c r="A8062">
        <v>1646</v>
      </c>
      <c r="B8062" t="s">
        <v>539</v>
      </c>
      <c r="C8062">
        <v>104</v>
      </c>
      <c r="D8062" t="s">
        <v>971</v>
      </c>
      <c r="E8062">
        <v>1011</v>
      </c>
      <c r="F8062" s="48" t="str">
        <f t="shared" si="125"/>
        <v>Tỉnh Quảng NamHuyện Đông GiangXã Kà Dăng</v>
      </c>
      <c r="G8062" t="s">
        <v>7511</v>
      </c>
      <c r="H8062">
        <v>7882</v>
      </c>
    </row>
    <row r="8063" spans="1:8">
      <c r="A8063">
        <v>1813</v>
      </c>
      <c r="B8063" t="s">
        <v>539</v>
      </c>
      <c r="C8063">
        <v>104</v>
      </c>
      <c r="D8063" t="s">
        <v>975</v>
      </c>
      <c r="E8063">
        <v>1015</v>
      </c>
      <c r="F8063" s="48" t="str">
        <f t="shared" si="125"/>
        <v>Tỉnh Quảng NamHuyện Quế SơnXã Quế Châu</v>
      </c>
      <c r="G8063" t="s">
        <v>4837</v>
      </c>
      <c r="H8063">
        <v>4154</v>
      </c>
    </row>
    <row r="8064" spans="1:8">
      <c r="A8064">
        <v>2819</v>
      </c>
      <c r="B8064" t="s">
        <v>539</v>
      </c>
      <c r="C8064">
        <v>104</v>
      </c>
      <c r="D8064" t="s">
        <v>982</v>
      </c>
      <c r="E8064">
        <v>1022</v>
      </c>
      <c r="F8064" s="48" t="str">
        <f t="shared" si="125"/>
        <v>Tỉnh Quảng NamHuyện Nam Trà MyXã Trà Nam</v>
      </c>
      <c r="G8064" t="s">
        <v>7725</v>
      </c>
      <c r="H8064">
        <v>8185</v>
      </c>
    </row>
    <row r="8065" spans="1:8">
      <c r="A8065">
        <v>2820</v>
      </c>
      <c r="B8065" t="s">
        <v>539</v>
      </c>
      <c r="C8065">
        <v>104</v>
      </c>
      <c r="D8065" t="s">
        <v>982</v>
      </c>
      <c r="E8065">
        <v>1022</v>
      </c>
      <c r="F8065" s="48" t="str">
        <f t="shared" si="125"/>
        <v>Tỉnh Quảng NamHuyện Nam Trà MyXã Trà Vinh</v>
      </c>
      <c r="G8065" t="s">
        <v>7726</v>
      </c>
      <c r="H8065">
        <v>8186</v>
      </c>
    </row>
    <row r="8066" spans="1:8">
      <c r="A8066">
        <v>2821</v>
      </c>
      <c r="B8066" t="s">
        <v>539</v>
      </c>
      <c r="C8066">
        <v>104</v>
      </c>
      <c r="D8066" t="s">
        <v>982</v>
      </c>
      <c r="E8066">
        <v>1022</v>
      </c>
      <c r="F8066" s="48" t="str">
        <f t="shared" ref="F8066:F8129" si="126">B8066&amp;D8066&amp;G8066</f>
        <v>Tỉnh Quảng NamHuyện Nam Trà MyXã Trà Cang</v>
      </c>
      <c r="G8066" t="s">
        <v>7727</v>
      </c>
      <c r="H8066">
        <v>8187</v>
      </c>
    </row>
    <row r="8067" spans="1:8">
      <c r="A8067">
        <v>2822</v>
      </c>
      <c r="B8067" t="s">
        <v>539</v>
      </c>
      <c r="C8067">
        <v>104</v>
      </c>
      <c r="D8067" t="s">
        <v>982</v>
      </c>
      <c r="E8067">
        <v>1022</v>
      </c>
      <c r="F8067" s="48" t="str">
        <f t="shared" si="126"/>
        <v>Tỉnh Quảng NamHuyện Nam Trà MyXã Trà Linh</v>
      </c>
      <c r="G8067" t="s">
        <v>7728</v>
      </c>
      <c r="H8067">
        <v>8188</v>
      </c>
    </row>
    <row r="8068" spans="1:8">
      <c r="A8068">
        <v>2823</v>
      </c>
      <c r="B8068" t="s">
        <v>539</v>
      </c>
      <c r="C8068">
        <v>104</v>
      </c>
      <c r="D8068" t="s">
        <v>982</v>
      </c>
      <c r="E8068">
        <v>1022</v>
      </c>
      <c r="F8068" s="48" t="str">
        <f t="shared" si="126"/>
        <v>Tỉnh Quảng NamHuyện Nam Trà MyXã Trà Leng</v>
      </c>
      <c r="G8068" t="s">
        <v>7729</v>
      </c>
      <c r="H8068">
        <v>8189</v>
      </c>
    </row>
    <row r="8069" spans="1:8">
      <c r="A8069">
        <v>2824</v>
      </c>
      <c r="B8069" t="s">
        <v>539</v>
      </c>
      <c r="C8069">
        <v>104</v>
      </c>
      <c r="D8069" t="s">
        <v>982</v>
      </c>
      <c r="E8069">
        <v>1022</v>
      </c>
      <c r="F8069" s="48" t="str">
        <f t="shared" si="126"/>
        <v>Tỉnh Quảng NamHuyện Nam Trà MyXã Trà Don</v>
      </c>
      <c r="G8069" t="s">
        <v>7730</v>
      </c>
      <c r="H8069">
        <v>8190</v>
      </c>
    </row>
    <row r="8070" spans="1:8">
      <c r="A8070">
        <v>2825</v>
      </c>
      <c r="B8070" t="s">
        <v>539</v>
      </c>
      <c r="C8070">
        <v>104</v>
      </c>
      <c r="D8070" t="s">
        <v>982</v>
      </c>
      <c r="E8070">
        <v>1022</v>
      </c>
      <c r="F8070" s="48" t="str">
        <f t="shared" si="126"/>
        <v>Tỉnh Quảng NamHuyện Nam Trà MyXã Trà Mai</v>
      </c>
      <c r="G8070" t="s">
        <v>7731</v>
      </c>
      <c r="H8070">
        <v>8191</v>
      </c>
    </row>
    <row r="8071" spans="1:8">
      <c r="A8071">
        <v>2826</v>
      </c>
      <c r="B8071" t="s">
        <v>539</v>
      </c>
      <c r="C8071">
        <v>104</v>
      </c>
      <c r="D8071" t="s">
        <v>982</v>
      </c>
      <c r="E8071">
        <v>1022</v>
      </c>
      <c r="F8071" s="48" t="str">
        <f t="shared" si="126"/>
        <v>Tỉnh Quảng NamHuyện Nam Trà MyXã Trà Tập</v>
      </c>
      <c r="G8071" t="s">
        <v>7732</v>
      </c>
      <c r="H8071">
        <v>8192</v>
      </c>
    </row>
    <row r="8072" spans="1:8">
      <c r="A8072">
        <v>2827</v>
      </c>
      <c r="B8072" t="s">
        <v>539</v>
      </c>
      <c r="C8072">
        <v>104</v>
      </c>
      <c r="D8072" t="s">
        <v>982</v>
      </c>
      <c r="E8072">
        <v>1022</v>
      </c>
      <c r="F8072" s="48" t="str">
        <f t="shared" si="126"/>
        <v>Tỉnh Quảng NamHuyện Nam Trà MyXã Trà Dơn</v>
      </c>
      <c r="G8072" t="s">
        <v>7733</v>
      </c>
      <c r="H8072">
        <v>8193</v>
      </c>
    </row>
    <row r="8073" spans="1:8">
      <c r="A8073">
        <v>2828</v>
      </c>
      <c r="B8073" t="s">
        <v>539</v>
      </c>
      <c r="C8073">
        <v>104</v>
      </c>
      <c r="D8073" t="s">
        <v>982</v>
      </c>
      <c r="E8073">
        <v>1022</v>
      </c>
      <c r="F8073" s="48" t="str">
        <f t="shared" si="126"/>
        <v>Tỉnh Quảng NamHuyện Nam Trà MyXã Trà Vân</v>
      </c>
      <c r="G8073" t="s">
        <v>7734</v>
      </c>
      <c r="H8073">
        <v>8194</v>
      </c>
    </row>
    <row r="8074" spans="1:8">
      <c r="A8074">
        <v>5887</v>
      </c>
      <c r="B8074" t="s">
        <v>539</v>
      </c>
      <c r="C8074">
        <v>104</v>
      </c>
      <c r="D8074" t="s">
        <v>977</v>
      </c>
      <c r="E8074">
        <v>1017</v>
      </c>
      <c r="F8074" s="48" t="str">
        <f t="shared" si="126"/>
        <v>Tỉnh Quảng NamHuyện Phước SơnXã Phước Chánh</v>
      </c>
      <c r="G8074" t="s">
        <v>4901</v>
      </c>
      <c r="H8074">
        <v>4223</v>
      </c>
    </row>
    <row r="8075" spans="1:8">
      <c r="A8075">
        <v>5888</v>
      </c>
      <c r="B8075" t="s">
        <v>539</v>
      </c>
      <c r="C8075">
        <v>104</v>
      </c>
      <c r="D8075" t="s">
        <v>977</v>
      </c>
      <c r="E8075">
        <v>1017</v>
      </c>
      <c r="F8075" s="48" t="str">
        <f t="shared" si="126"/>
        <v>Tỉnh Quảng NamHuyện Phước SơnXã Phước Năng</v>
      </c>
      <c r="G8075" t="s">
        <v>4902</v>
      </c>
      <c r="H8075">
        <v>4224</v>
      </c>
    </row>
    <row r="8076" spans="1:8">
      <c r="A8076">
        <v>5889</v>
      </c>
      <c r="B8076" t="s">
        <v>539</v>
      </c>
      <c r="C8076">
        <v>104</v>
      </c>
      <c r="D8076" t="s">
        <v>977</v>
      </c>
      <c r="E8076">
        <v>1017</v>
      </c>
      <c r="F8076" s="48" t="str">
        <f t="shared" si="126"/>
        <v>Tỉnh Quảng NamHuyện Phước SơnXã Phước Công</v>
      </c>
      <c r="G8076" t="s">
        <v>4903</v>
      </c>
      <c r="H8076">
        <v>4225</v>
      </c>
    </row>
    <row r="8077" spans="1:8">
      <c r="A8077">
        <v>5890</v>
      </c>
      <c r="B8077" t="s">
        <v>539</v>
      </c>
      <c r="C8077">
        <v>104</v>
      </c>
      <c r="D8077" t="s">
        <v>977</v>
      </c>
      <c r="E8077">
        <v>1017</v>
      </c>
      <c r="F8077" s="48" t="str">
        <f t="shared" si="126"/>
        <v>Tỉnh Quảng NamHuyện Phước SơnXã Phước Hiệp</v>
      </c>
      <c r="G8077" t="s">
        <v>4904</v>
      </c>
      <c r="H8077">
        <v>4226</v>
      </c>
    </row>
    <row r="8078" spans="1:8">
      <c r="A8078">
        <v>5891</v>
      </c>
      <c r="B8078" t="s">
        <v>539</v>
      </c>
      <c r="C8078">
        <v>104</v>
      </c>
      <c r="D8078" t="s">
        <v>977</v>
      </c>
      <c r="E8078">
        <v>1017</v>
      </c>
      <c r="F8078" s="48" t="str">
        <f t="shared" si="126"/>
        <v>Tỉnh Quảng NamHuyện Phước SơnXã Phước Mỹ</v>
      </c>
      <c r="G8078" t="s">
        <v>4905</v>
      </c>
      <c r="H8078">
        <v>4227</v>
      </c>
    </row>
    <row r="8079" spans="1:8">
      <c r="A8079">
        <v>5892</v>
      </c>
      <c r="B8079" t="s">
        <v>539</v>
      </c>
      <c r="C8079">
        <v>104</v>
      </c>
      <c r="D8079" t="s">
        <v>983</v>
      </c>
      <c r="E8079">
        <v>1023</v>
      </c>
      <c r="F8079" s="48" t="str">
        <f t="shared" si="126"/>
        <v>Tỉnh Quảng NamHuyện Núi ThànhXã Tam Trà</v>
      </c>
      <c r="G8079" t="s">
        <v>4906</v>
      </c>
      <c r="H8079">
        <v>4228</v>
      </c>
    </row>
    <row r="8080" spans="1:8">
      <c r="A8080">
        <v>5893</v>
      </c>
      <c r="B8080" t="s">
        <v>539</v>
      </c>
      <c r="C8080">
        <v>104</v>
      </c>
      <c r="D8080" t="s">
        <v>983</v>
      </c>
      <c r="E8080">
        <v>1023</v>
      </c>
      <c r="F8080" s="48" t="str">
        <f t="shared" si="126"/>
        <v>Tỉnh Quảng NamHuyện Núi ThànhXã Tam Sơn</v>
      </c>
      <c r="G8080" t="s">
        <v>3693</v>
      </c>
      <c r="H8080">
        <v>4229</v>
      </c>
    </row>
    <row r="8081" spans="1:8">
      <c r="A8081">
        <v>5894</v>
      </c>
      <c r="B8081" t="s">
        <v>539</v>
      </c>
      <c r="C8081">
        <v>104</v>
      </c>
      <c r="D8081" t="s">
        <v>983</v>
      </c>
      <c r="E8081">
        <v>1023</v>
      </c>
      <c r="F8081" s="48" t="str">
        <f t="shared" si="126"/>
        <v>Tỉnh Quảng NamHuyện Núi ThànhXã Tam Hòa</v>
      </c>
      <c r="G8081" t="s">
        <v>4907</v>
      </c>
      <c r="H8081">
        <v>4230</v>
      </c>
    </row>
    <row r="8082" spans="1:8">
      <c r="A8082">
        <v>5895</v>
      </c>
      <c r="B8082" t="s">
        <v>539</v>
      </c>
      <c r="C8082">
        <v>104</v>
      </c>
      <c r="D8082" t="s">
        <v>983</v>
      </c>
      <c r="E8082">
        <v>1023</v>
      </c>
      <c r="F8082" s="48" t="str">
        <f t="shared" si="126"/>
        <v>Tỉnh Quảng NamHuyện Núi ThànhXã Tam Nghĩa</v>
      </c>
      <c r="G8082" t="s">
        <v>4908</v>
      </c>
      <c r="H8082">
        <v>4231</v>
      </c>
    </row>
    <row r="8083" spans="1:8">
      <c r="A8083">
        <v>5896</v>
      </c>
      <c r="B8083" t="s">
        <v>539</v>
      </c>
      <c r="C8083">
        <v>104</v>
      </c>
      <c r="D8083" t="s">
        <v>983</v>
      </c>
      <c r="E8083">
        <v>1023</v>
      </c>
      <c r="F8083" s="48" t="str">
        <f t="shared" si="126"/>
        <v>Tỉnh Quảng NamHuyện Núi ThànhXã Tam Hiệp</v>
      </c>
      <c r="G8083" t="s">
        <v>2640</v>
      </c>
      <c r="H8083">
        <v>4232</v>
      </c>
    </row>
    <row r="8084" spans="1:8">
      <c r="A8084">
        <v>5897</v>
      </c>
      <c r="B8084" t="s">
        <v>539</v>
      </c>
      <c r="C8084">
        <v>104</v>
      </c>
      <c r="D8084" t="s">
        <v>983</v>
      </c>
      <c r="E8084">
        <v>1023</v>
      </c>
      <c r="F8084" s="48" t="str">
        <f t="shared" si="126"/>
        <v>Tỉnh Quảng NamHuyện Núi ThànhXã Tam Mỹ Đông</v>
      </c>
      <c r="G8084" t="s">
        <v>4909</v>
      </c>
      <c r="H8084">
        <v>4233</v>
      </c>
    </row>
    <row r="8085" spans="1:8">
      <c r="A8085">
        <v>5898</v>
      </c>
      <c r="B8085" t="s">
        <v>539</v>
      </c>
      <c r="C8085">
        <v>104</v>
      </c>
      <c r="D8085" t="s">
        <v>983</v>
      </c>
      <c r="E8085">
        <v>1023</v>
      </c>
      <c r="F8085" s="48" t="str">
        <f t="shared" si="126"/>
        <v>Tỉnh Quảng NamHuyện Núi ThànhXã Tam Tiến</v>
      </c>
      <c r="G8085" t="s">
        <v>3797</v>
      </c>
      <c r="H8085">
        <v>4234</v>
      </c>
    </row>
    <row r="8086" spans="1:8">
      <c r="A8086">
        <v>5899</v>
      </c>
      <c r="B8086" t="s">
        <v>539</v>
      </c>
      <c r="C8086">
        <v>104</v>
      </c>
      <c r="D8086" t="s">
        <v>983</v>
      </c>
      <c r="E8086">
        <v>1023</v>
      </c>
      <c r="F8086" s="48" t="str">
        <f t="shared" si="126"/>
        <v>Tỉnh Quảng NamHuyện Núi ThànhXã Tam Hải</v>
      </c>
      <c r="G8086" t="s">
        <v>4910</v>
      </c>
      <c r="H8086">
        <v>4235</v>
      </c>
    </row>
    <row r="8087" spans="1:8">
      <c r="A8087">
        <v>5900</v>
      </c>
      <c r="B8087" t="s">
        <v>539</v>
      </c>
      <c r="C8087">
        <v>104</v>
      </c>
      <c r="D8087" t="s">
        <v>983</v>
      </c>
      <c r="E8087">
        <v>1023</v>
      </c>
      <c r="F8087" s="48" t="str">
        <f t="shared" si="126"/>
        <v>Tỉnh Quảng NamHuyện Núi ThànhXã Tam Thạnh</v>
      </c>
      <c r="G8087" t="s">
        <v>4911</v>
      </c>
      <c r="H8087">
        <v>4236</v>
      </c>
    </row>
    <row r="8088" spans="1:8">
      <c r="A8088">
        <v>5901</v>
      </c>
      <c r="B8088" t="s">
        <v>539</v>
      </c>
      <c r="C8088">
        <v>104</v>
      </c>
      <c r="D8088" t="s">
        <v>983</v>
      </c>
      <c r="E8088">
        <v>1023</v>
      </c>
      <c r="F8088" s="48" t="str">
        <f t="shared" si="126"/>
        <v>Tỉnh Quảng NamHuyện Núi ThànhThị trấn Núi Thành</v>
      </c>
      <c r="G8088" t="s">
        <v>4912</v>
      </c>
      <c r="H8088">
        <v>4237</v>
      </c>
    </row>
    <row r="8089" spans="1:8">
      <c r="A8089">
        <v>5902</v>
      </c>
      <c r="B8089" t="s">
        <v>539</v>
      </c>
      <c r="C8089">
        <v>104</v>
      </c>
      <c r="D8089" t="s">
        <v>983</v>
      </c>
      <c r="E8089">
        <v>1023</v>
      </c>
      <c r="F8089" s="48" t="str">
        <f t="shared" si="126"/>
        <v>Tỉnh Quảng NamHuyện Núi ThànhXã Tam Giang</v>
      </c>
      <c r="G8089" t="s">
        <v>4913</v>
      </c>
      <c r="H8089">
        <v>4238</v>
      </c>
    </row>
    <row r="8090" spans="1:8">
      <c r="A8090">
        <v>5903</v>
      </c>
      <c r="B8090" t="s">
        <v>539</v>
      </c>
      <c r="C8090">
        <v>104</v>
      </c>
      <c r="D8090" t="s">
        <v>983</v>
      </c>
      <c r="E8090">
        <v>1023</v>
      </c>
      <c r="F8090" s="48" t="str">
        <f t="shared" si="126"/>
        <v>Tỉnh Quảng NamHuyện Núi ThànhXã Tam Quang</v>
      </c>
      <c r="G8090" t="s">
        <v>4914</v>
      </c>
      <c r="H8090">
        <v>4239</v>
      </c>
    </row>
    <row r="8091" spans="1:8">
      <c r="A8091">
        <v>5904</v>
      </c>
      <c r="B8091" t="s">
        <v>539</v>
      </c>
      <c r="C8091">
        <v>104</v>
      </c>
      <c r="D8091" t="s">
        <v>983</v>
      </c>
      <c r="E8091">
        <v>1023</v>
      </c>
      <c r="F8091" s="48" t="str">
        <f t="shared" si="126"/>
        <v>Tỉnh Quảng NamHuyện Núi ThànhXã Tam Anh Bắc</v>
      </c>
      <c r="G8091" t="s">
        <v>4915</v>
      </c>
      <c r="H8091">
        <v>4240</v>
      </c>
    </row>
    <row r="8092" spans="1:8">
      <c r="A8092">
        <v>5905</v>
      </c>
      <c r="B8092" t="s">
        <v>539</v>
      </c>
      <c r="C8092">
        <v>104</v>
      </c>
      <c r="D8092" t="s">
        <v>983</v>
      </c>
      <c r="E8092">
        <v>1023</v>
      </c>
      <c r="F8092" s="48" t="str">
        <f t="shared" si="126"/>
        <v>Tỉnh Quảng NamHuyện Núi ThànhXã Tam Xuân II</v>
      </c>
      <c r="G8092" t="s">
        <v>4916</v>
      </c>
      <c r="H8092">
        <v>4241</v>
      </c>
    </row>
    <row r="8093" spans="1:8">
      <c r="A8093">
        <v>5906</v>
      </c>
      <c r="B8093" t="s">
        <v>539</v>
      </c>
      <c r="C8093">
        <v>104</v>
      </c>
      <c r="D8093" t="s">
        <v>983</v>
      </c>
      <c r="E8093">
        <v>1023</v>
      </c>
      <c r="F8093" s="48" t="str">
        <f t="shared" si="126"/>
        <v>Tỉnh Quảng NamHuyện Núi ThànhXã Tam Mỹ Tây</v>
      </c>
      <c r="G8093" t="s">
        <v>4917</v>
      </c>
      <c r="H8093">
        <v>4242</v>
      </c>
    </row>
    <row r="8094" spans="1:8">
      <c r="A8094">
        <v>5907</v>
      </c>
      <c r="B8094" t="s">
        <v>539</v>
      </c>
      <c r="C8094">
        <v>104</v>
      </c>
      <c r="D8094" t="s">
        <v>983</v>
      </c>
      <c r="E8094">
        <v>1023</v>
      </c>
      <c r="F8094" s="48" t="str">
        <f t="shared" si="126"/>
        <v>Tỉnh Quảng NamHuyện Núi ThànhXã Tam Xuân I</v>
      </c>
      <c r="G8094" t="s">
        <v>4918</v>
      </c>
      <c r="H8094">
        <v>4243</v>
      </c>
    </row>
    <row r="8095" spans="1:8">
      <c r="A8095">
        <v>5908</v>
      </c>
      <c r="B8095" t="s">
        <v>539</v>
      </c>
      <c r="C8095">
        <v>104</v>
      </c>
      <c r="D8095" t="s">
        <v>983</v>
      </c>
      <c r="E8095">
        <v>1023</v>
      </c>
      <c r="F8095" s="48" t="str">
        <f t="shared" si="126"/>
        <v>Tỉnh Quảng NamHuyện Núi ThànhXã tam Anh Nam</v>
      </c>
      <c r="G8095" t="s">
        <v>4919</v>
      </c>
      <c r="H8095">
        <v>4244</v>
      </c>
    </row>
    <row r="8096" spans="1:8">
      <c r="A8096">
        <v>6830</v>
      </c>
      <c r="B8096" t="s">
        <v>539</v>
      </c>
      <c r="C8096">
        <v>104</v>
      </c>
      <c r="D8096" t="s">
        <v>975</v>
      </c>
      <c r="E8096">
        <v>1015</v>
      </c>
      <c r="F8096" s="48" t="str">
        <f t="shared" si="126"/>
        <v>Tỉnh Quảng NamHuyện Quế SơnXã Phú Thọ</v>
      </c>
      <c r="G8096" t="s">
        <v>3920</v>
      </c>
      <c r="H8096">
        <v>4155</v>
      </c>
    </row>
    <row r="8097" spans="1:8">
      <c r="A8097">
        <v>6831</v>
      </c>
      <c r="B8097" t="s">
        <v>539</v>
      </c>
      <c r="C8097">
        <v>104</v>
      </c>
      <c r="D8097" t="s">
        <v>975</v>
      </c>
      <c r="E8097">
        <v>1015</v>
      </c>
      <c r="F8097" s="48" t="str">
        <f t="shared" si="126"/>
        <v>Tỉnh Quảng NamHuyện Quế SơnXã Quế Lâm</v>
      </c>
      <c r="G8097" t="s">
        <v>3709</v>
      </c>
      <c r="H8097">
        <v>4156</v>
      </c>
    </row>
    <row r="8098" spans="1:8">
      <c r="A8098">
        <v>6832</v>
      </c>
      <c r="B8098" t="s">
        <v>539</v>
      </c>
      <c r="C8098">
        <v>104</v>
      </c>
      <c r="D8098" t="s">
        <v>975</v>
      </c>
      <c r="E8098">
        <v>1015</v>
      </c>
      <c r="F8098" s="48" t="str">
        <f t="shared" si="126"/>
        <v>Tỉnh Quảng NamHuyện Quế SơnXã Quế Lộc</v>
      </c>
      <c r="G8098" t="s">
        <v>4838</v>
      </c>
      <c r="H8098">
        <v>4157</v>
      </c>
    </row>
    <row r="8099" spans="1:8">
      <c r="A8099">
        <v>6833</v>
      </c>
      <c r="B8099" t="s">
        <v>539</v>
      </c>
      <c r="C8099">
        <v>104</v>
      </c>
      <c r="D8099" t="s">
        <v>975</v>
      </c>
      <c r="E8099">
        <v>1015</v>
      </c>
      <c r="F8099" s="48" t="str">
        <f t="shared" si="126"/>
        <v>Tỉnh Quảng NamHuyện Quế SơnXã Quế Phong</v>
      </c>
      <c r="G8099" t="s">
        <v>4839</v>
      </c>
      <c r="H8099">
        <v>4158</v>
      </c>
    </row>
    <row r="8100" spans="1:8">
      <c r="A8100">
        <v>6834</v>
      </c>
      <c r="B8100" t="s">
        <v>539</v>
      </c>
      <c r="C8100">
        <v>104</v>
      </c>
      <c r="D8100" t="s">
        <v>975</v>
      </c>
      <c r="E8100">
        <v>1015</v>
      </c>
      <c r="F8100" s="48" t="str">
        <f t="shared" si="126"/>
        <v>Tỉnh Quảng NamHuyện Quế SơnXã Quế Phước</v>
      </c>
      <c r="G8100" t="s">
        <v>4840</v>
      </c>
      <c r="H8100">
        <v>4159</v>
      </c>
    </row>
    <row r="8101" spans="1:8">
      <c r="A8101">
        <v>6835</v>
      </c>
      <c r="B8101" t="s">
        <v>539</v>
      </c>
      <c r="C8101">
        <v>104</v>
      </c>
      <c r="D8101" t="s">
        <v>975</v>
      </c>
      <c r="E8101">
        <v>1015</v>
      </c>
      <c r="F8101" s="48" t="str">
        <f t="shared" si="126"/>
        <v>Tỉnh Quảng NamHuyện Quế SơnXã Quế Phú</v>
      </c>
      <c r="G8101" t="s">
        <v>4841</v>
      </c>
      <c r="H8101">
        <v>4160</v>
      </c>
    </row>
    <row r="8102" spans="1:8">
      <c r="A8102">
        <v>6836</v>
      </c>
      <c r="B8102" t="s">
        <v>539</v>
      </c>
      <c r="C8102">
        <v>104</v>
      </c>
      <c r="D8102" t="s">
        <v>975</v>
      </c>
      <c r="E8102">
        <v>1015</v>
      </c>
      <c r="F8102" s="48" t="str">
        <f t="shared" si="126"/>
        <v>Tỉnh Quảng NamHuyện Quế SơnThị trấn Đông Phú</v>
      </c>
      <c r="G8102" t="s">
        <v>4842</v>
      </c>
      <c r="H8102">
        <v>4161</v>
      </c>
    </row>
    <row r="8103" spans="1:8">
      <c r="A8103">
        <v>6837</v>
      </c>
      <c r="B8103" t="s">
        <v>539</v>
      </c>
      <c r="C8103">
        <v>104</v>
      </c>
      <c r="D8103" t="s">
        <v>975</v>
      </c>
      <c r="E8103">
        <v>1015</v>
      </c>
      <c r="F8103" s="48" t="str">
        <f t="shared" si="126"/>
        <v>Tỉnh Quảng NamHuyện Quế SơnXã Quế An</v>
      </c>
      <c r="G8103" t="s">
        <v>4843</v>
      </c>
      <c r="H8103">
        <v>4162</v>
      </c>
    </row>
    <row r="8104" spans="1:8">
      <c r="A8104">
        <v>6838</v>
      </c>
      <c r="B8104" t="s">
        <v>539</v>
      </c>
      <c r="C8104">
        <v>104</v>
      </c>
      <c r="D8104" t="s">
        <v>975</v>
      </c>
      <c r="E8104">
        <v>1015</v>
      </c>
      <c r="F8104" s="48" t="str">
        <f t="shared" si="126"/>
        <v>Tỉnh Quảng NamHuyện Quế SơnXã Hương An</v>
      </c>
      <c r="G8104" t="s">
        <v>4535</v>
      </c>
      <c r="H8104">
        <v>4163</v>
      </c>
    </row>
    <row r="8105" spans="1:8">
      <c r="A8105">
        <v>6839</v>
      </c>
      <c r="B8105" t="s">
        <v>539</v>
      </c>
      <c r="C8105">
        <v>104</v>
      </c>
      <c r="D8105" t="s">
        <v>975</v>
      </c>
      <c r="E8105">
        <v>1015</v>
      </c>
      <c r="F8105" s="48" t="str">
        <f t="shared" si="126"/>
        <v>Tỉnh Quảng NamHuyện Quế SơnXã Quế Cường</v>
      </c>
      <c r="G8105" t="s">
        <v>4844</v>
      </c>
      <c r="H8105">
        <v>4164</v>
      </c>
    </row>
    <row r="8106" spans="1:8">
      <c r="A8106">
        <v>6840</v>
      </c>
      <c r="B8106" t="s">
        <v>539</v>
      </c>
      <c r="C8106">
        <v>104</v>
      </c>
      <c r="D8106" t="s">
        <v>975</v>
      </c>
      <c r="E8106">
        <v>1015</v>
      </c>
      <c r="F8106" s="48" t="str">
        <f t="shared" si="126"/>
        <v>Tỉnh Quảng NamHuyện Quế SơnXã Quế Trung</v>
      </c>
      <c r="G8106" t="s">
        <v>4845</v>
      </c>
      <c r="H8106">
        <v>4165</v>
      </c>
    </row>
    <row r="8107" spans="1:8">
      <c r="A8107">
        <v>6841</v>
      </c>
      <c r="B8107" t="s">
        <v>539</v>
      </c>
      <c r="C8107">
        <v>104</v>
      </c>
      <c r="D8107" t="s">
        <v>975</v>
      </c>
      <c r="E8107">
        <v>1015</v>
      </c>
      <c r="F8107" s="48" t="str">
        <f t="shared" si="126"/>
        <v>Tỉnh Quảng NamHuyện Quế SơnXã Quế Long</v>
      </c>
      <c r="G8107" t="s">
        <v>4846</v>
      </c>
      <c r="H8107">
        <v>4166</v>
      </c>
    </row>
    <row r="8108" spans="1:8">
      <c r="A8108">
        <v>6842</v>
      </c>
      <c r="B8108" t="s">
        <v>539</v>
      </c>
      <c r="C8108">
        <v>104</v>
      </c>
      <c r="D8108" t="s">
        <v>975</v>
      </c>
      <c r="E8108">
        <v>1015</v>
      </c>
      <c r="F8108" s="48" t="str">
        <f t="shared" si="126"/>
        <v>Tỉnh Quảng NamHuyện Quế SơnXã Quế Minh</v>
      </c>
      <c r="G8108" t="s">
        <v>4847</v>
      </c>
      <c r="H8108">
        <v>4167</v>
      </c>
    </row>
    <row r="8109" spans="1:8">
      <c r="A8109">
        <v>6843</v>
      </c>
      <c r="B8109" t="s">
        <v>539</v>
      </c>
      <c r="C8109">
        <v>104</v>
      </c>
      <c r="D8109" t="s">
        <v>975</v>
      </c>
      <c r="E8109">
        <v>1015</v>
      </c>
      <c r="F8109" s="48" t="str">
        <f t="shared" si="126"/>
        <v>Tỉnh Quảng NamHuyện Quế SơnXã Quế Xuân 2</v>
      </c>
      <c r="G8109" t="s">
        <v>4848</v>
      </c>
      <c r="H8109">
        <v>4168</v>
      </c>
    </row>
    <row r="8110" spans="1:8">
      <c r="A8110">
        <v>6844</v>
      </c>
      <c r="B8110" t="s">
        <v>539</v>
      </c>
      <c r="C8110">
        <v>104</v>
      </c>
      <c r="D8110" t="s">
        <v>975</v>
      </c>
      <c r="E8110">
        <v>1015</v>
      </c>
      <c r="F8110" s="48" t="str">
        <f t="shared" si="126"/>
        <v>Tỉnh Quảng NamHuyện Quế SơnXã Quế Thuận</v>
      </c>
      <c r="G8110" t="s">
        <v>4849</v>
      </c>
      <c r="H8110">
        <v>4169</v>
      </c>
    </row>
    <row r="8111" spans="1:8">
      <c r="A8111">
        <v>6845</v>
      </c>
      <c r="B8111" t="s">
        <v>539</v>
      </c>
      <c r="C8111">
        <v>104</v>
      </c>
      <c r="D8111" t="s">
        <v>980</v>
      </c>
      <c r="E8111">
        <v>1020</v>
      </c>
      <c r="F8111" s="48" t="str">
        <f t="shared" si="126"/>
        <v>Tỉnh Quảng NamHuyện Tiên PhướcXã Tiên Ngọc</v>
      </c>
      <c r="G8111" t="s">
        <v>4850</v>
      </c>
      <c r="H8111">
        <v>4170</v>
      </c>
    </row>
    <row r="8112" spans="1:8">
      <c r="A8112">
        <v>6846</v>
      </c>
      <c r="B8112" t="s">
        <v>539</v>
      </c>
      <c r="C8112">
        <v>104</v>
      </c>
      <c r="D8112" t="s">
        <v>980</v>
      </c>
      <c r="E8112">
        <v>1020</v>
      </c>
      <c r="F8112" s="48" t="str">
        <f t="shared" si="126"/>
        <v>Tỉnh Quảng NamHuyện Tiên PhướcXã Tiên Sơn</v>
      </c>
      <c r="G8112" t="s">
        <v>4851</v>
      </c>
      <c r="H8112">
        <v>4171</v>
      </c>
    </row>
    <row r="8113" spans="1:8">
      <c r="A8113">
        <v>6847</v>
      </c>
      <c r="B8113" t="s">
        <v>539</v>
      </c>
      <c r="C8113">
        <v>104</v>
      </c>
      <c r="D8113" t="s">
        <v>980</v>
      </c>
      <c r="E8113">
        <v>1020</v>
      </c>
      <c r="F8113" s="48" t="str">
        <f t="shared" si="126"/>
        <v>Tỉnh Quảng NamHuyện Tiên PhướcXã Tiên Cẩm</v>
      </c>
      <c r="G8113" t="s">
        <v>4852</v>
      </c>
      <c r="H8113">
        <v>4172</v>
      </c>
    </row>
    <row r="8114" spans="1:8">
      <c r="A8114">
        <v>6848</v>
      </c>
      <c r="B8114" t="s">
        <v>539</v>
      </c>
      <c r="C8114">
        <v>104</v>
      </c>
      <c r="D8114" t="s">
        <v>980</v>
      </c>
      <c r="E8114">
        <v>1020</v>
      </c>
      <c r="F8114" s="48" t="str">
        <f t="shared" si="126"/>
        <v>Tỉnh Quảng NamHuyện Tiên PhướcXã Tiên Mỹ</v>
      </c>
      <c r="G8114" t="s">
        <v>4853</v>
      </c>
      <c r="H8114">
        <v>4173</v>
      </c>
    </row>
    <row r="8115" spans="1:8">
      <c r="A8115">
        <v>6849</v>
      </c>
      <c r="B8115" t="s">
        <v>539</v>
      </c>
      <c r="C8115">
        <v>104</v>
      </c>
      <c r="D8115" t="s">
        <v>980</v>
      </c>
      <c r="E8115">
        <v>1020</v>
      </c>
      <c r="F8115" s="48" t="str">
        <f t="shared" si="126"/>
        <v>Tỉnh Quảng NamHuyện Tiên PhướcXã Tiên Lãnh</v>
      </c>
      <c r="G8115" t="s">
        <v>4854</v>
      </c>
      <c r="H8115">
        <v>4174</v>
      </c>
    </row>
    <row r="8116" spans="1:8">
      <c r="A8116">
        <v>6850</v>
      </c>
      <c r="B8116" t="s">
        <v>539</v>
      </c>
      <c r="C8116">
        <v>104</v>
      </c>
      <c r="D8116" t="s">
        <v>980</v>
      </c>
      <c r="E8116">
        <v>1020</v>
      </c>
      <c r="F8116" s="48" t="str">
        <f t="shared" si="126"/>
        <v>Tỉnh Quảng NamHuyện Tiên PhướcXã Tiên Cảnh</v>
      </c>
      <c r="G8116" t="s">
        <v>4855</v>
      </c>
      <c r="H8116">
        <v>4175</v>
      </c>
    </row>
    <row r="8117" spans="1:8">
      <c r="A8117">
        <v>6851</v>
      </c>
      <c r="B8117" t="s">
        <v>539</v>
      </c>
      <c r="C8117">
        <v>104</v>
      </c>
      <c r="D8117" t="s">
        <v>980</v>
      </c>
      <c r="E8117">
        <v>1020</v>
      </c>
      <c r="F8117" s="48" t="str">
        <f t="shared" si="126"/>
        <v>Tỉnh Quảng NamHuyện Tiên PhướcXã Tiên Lộc</v>
      </c>
      <c r="G8117" t="s">
        <v>4856</v>
      </c>
      <c r="H8117">
        <v>4176</v>
      </c>
    </row>
    <row r="8118" spans="1:8">
      <c r="A8118">
        <v>6852</v>
      </c>
      <c r="B8118" t="s">
        <v>539</v>
      </c>
      <c r="C8118">
        <v>104</v>
      </c>
      <c r="D8118" t="s">
        <v>980</v>
      </c>
      <c r="E8118">
        <v>1020</v>
      </c>
      <c r="F8118" s="48" t="str">
        <f t="shared" si="126"/>
        <v>Tỉnh Quảng NamHuyện Tiên PhướcXã Tiên Phong</v>
      </c>
      <c r="G8118" t="s">
        <v>3511</v>
      </c>
      <c r="H8118">
        <v>4177</v>
      </c>
    </row>
    <row r="8119" spans="1:8">
      <c r="A8119">
        <v>6853</v>
      </c>
      <c r="B8119" t="s">
        <v>539</v>
      </c>
      <c r="C8119">
        <v>104</v>
      </c>
      <c r="D8119" t="s">
        <v>980</v>
      </c>
      <c r="E8119">
        <v>1020</v>
      </c>
      <c r="F8119" s="48" t="str">
        <f t="shared" si="126"/>
        <v>Tỉnh Quảng NamHuyện Tiên PhướcXã Tiên Hiệp</v>
      </c>
      <c r="G8119" t="s">
        <v>4857</v>
      </c>
      <c r="H8119">
        <v>4178</v>
      </c>
    </row>
    <row r="8120" spans="1:8">
      <c r="A8120">
        <v>6854</v>
      </c>
      <c r="B8120" t="s">
        <v>539</v>
      </c>
      <c r="C8120">
        <v>104</v>
      </c>
      <c r="D8120" t="s">
        <v>980</v>
      </c>
      <c r="E8120">
        <v>1020</v>
      </c>
      <c r="F8120" s="48" t="str">
        <f t="shared" si="126"/>
        <v>Tỉnh Quảng NamHuyện Tiên PhướcXã Tiên Hà</v>
      </c>
      <c r="G8120" t="s">
        <v>4858</v>
      </c>
      <c r="H8120">
        <v>4179</v>
      </c>
    </row>
    <row r="8121" spans="1:8">
      <c r="A8121">
        <v>6855</v>
      </c>
      <c r="B8121" t="s">
        <v>539</v>
      </c>
      <c r="C8121">
        <v>104</v>
      </c>
      <c r="D8121" t="s">
        <v>980</v>
      </c>
      <c r="E8121">
        <v>1020</v>
      </c>
      <c r="F8121" s="48" t="str">
        <f t="shared" si="126"/>
        <v>Tỉnh Quảng NamHuyện Tiên PhướcThị trấn Tiên Kỳ</v>
      </c>
      <c r="G8121" t="s">
        <v>4859</v>
      </c>
      <c r="H8121">
        <v>4180</v>
      </c>
    </row>
    <row r="8122" spans="1:8">
      <c r="A8122">
        <v>6856</v>
      </c>
      <c r="B8122" t="s">
        <v>539</v>
      </c>
      <c r="C8122">
        <v>104</v>
      </c>
      <c r="D8122" t="s">
        <v>980</v>
      </c>
      <c r="E8122">
        <v>1020</v>
      </c>
      <c r="F8122" s="48" t="str">
        <f t="shared" si="126"/>
        <v>Tỉnh Quảng NamHuyện Tiên PhướcXã Tiên Lập</v>
      </c>
      <c r="G8122" t="s">
        <v>4860</v>
      </c>
      <c r="H8122">
        <v>4181</v>
      </c>
    </row>
    <row r="8123" spans="1:8">
      <c r="A8123">
        <v>6857</v>
      </c>
      <c r="B8123" t="s">
        <v>539</v>
      </c>
      <c r="C8123">
        <v>104</v>
      </c>
      <c r="D8123" t="s">
        <v>980</v>
      </c>
      <c r="E8123">
        <v>1020</v>
      </c>
      <c r="F8123" s="48" t="str">
        <f t="shared" si="126"/>
        <v>Tỉnh Quảng NamHuyện Tiên PhướcXã Tiên An</v>
      </c>
      <c r="G8123" t="s">
        <v>4861</v>
      </c>
      <c r="H8123">
        <v>4182</v>
      </c>
    </row>
    <row r="8124" spans="1:8">
      <c r="A8124">
        <v>6858</v>
      </c>
      <c r="B8124" t="s">
        <v>539</v>
      </c>
      <c r="C8124">
        <v>104</v>
      </c>
      <c r="D8124" t="s">
        <v>980</v>
      </c>
      <c r="E8124">
        <v>1020</v>
      </c>
      <c r="F8124" s="48" t="str">
        <f t="shared" si="126"/>
        <v>Tỉnh Quảng NamHuyện Tiên PhướcXã Tiên Châu</v>
      </c>
      <c r="G8124" t="s">
        <v>4862</v>
      </c>
      <c r="H8124">
        <v>4183</v>
      </c>
    </row>
    <row r="8125" spans="1:8">
      <c r="A8125">
        <v>6859</v>
      </c>
      <c r="B8125" t="s">
        <v>539</v>
      </c>
      <c r="C8125">
        <v>104</v>
      </c>
      <c r="D8125" t="s">
        <v>980</v>
      </c>
      <c r="E8125">
        <v>1020</v>
      </c>
      <c r="F8125" s="48" t="str">
        <f t="shared" si="126"/>
        <v>Tỉnh Quảng NamHuyện Tiên PhướcXã Tiên Thọ</v>
      </c>
      <c r="G8125" t="s">
        <v>4863</v>
      </c>
      <c r="H8125">
        <v>4184</v>
      </c>
    </row>
    <row r="8126" spans="1:8">
      <c r="A8126">
        <v>6877</v>
      </c>
      <c r="B8126" t="s">
        <v>539</v>
      </c>
      <c r="C8126">
        <v>104</v>
      </c>
      <c r="D8126" t="s">
        <v>974</v>
      </c>
      <c r="E8126">
        <v>1014</v>
      </c>
      <c r="F8126" s="48" t="str">
        <f t="shared" si="126"/>
        <v>Tỉnh Quảng NamHuyện Duy XuyênXã Duy Vinh</v>
      </c>
      <c r="G8126" t="s">
        <v>4880</v>
      </c>
      <c r="H8126">
        <v>4202</v>
      </c>
    </row>
    <row r="8127" spans="1:8">
      <c r="A8127">
        <v>6878</v>
      </c>
      <c r="B8127" t="s">
        <v>539</v>
      </c>
      <c r="C8127">
        <v>104</v>
      </c>
      <c r="D8127" t="s">
        <v>974</v>
      </c>
      <c r="E8127">
        <v>1014</v>
      </c>
      <c r="F8127" s="48" t="str">
        <f t="shared" si="126"/>
        <v>Tỉnh Quảng NamHuyện Duy XuyênXã Duy Châu</v>
      </c>
      <c r="G8127" t="s">
        <v>4881</v>
      </c>
      <c r="H8127">
        <v>4203</v>
      </c>
    </row>
    <row r="8128" spans="1:8">
      <c r="A8128">
        <v>6879</v>
      </c>
      <c r="B8128" t="s">
        <v>539</v>
      </c>
      <c r="C8128">
        <v>104</v>
      </c>
      <c r="D8128" t="s">
        <v>974</v>
      </c>
      <c r="E8128">
        <v>1014</v>
      </c>
      <c r="F8128" s="48" t="str">
        <f t="shared" si="126"/>
        <v>Tỉnh Quảng NamHuyện Duy XuyênXã Duy Tân</v>
      </c>
      <c r="G8128" t="s">
        <v>4882</v>
      </c>
      <c r="H8128">
        <v>4204</v>
      </c>
    </row>
    <row r="8129" spans="1:8">
      <c r="A8129">
        <v>6880</v>
      </c>
      <c r="B8129" t="s">
        <v>539</v>
      </c>
      <c r="C8129">
        <v>104</v>
      </c>
      <c r="D8129" t="s">
        <v>974</v>
      </c>
      <c r="E8129">
        <v>1014</v>
      </c>
      <c r="F8129" s="48" t="str">
        <f t="shared" si="126"/>
        <v>Tỉnh Quảng NamHuyện Duy XuyênXã Duy Thành</v>
      </c>
      <c r="G8129" t="s">
        <v>4883</v>
      </c>
      <c r="H8129">
        <v>4205</v>
      </c>
    </row>
    <row r="8130" spans="1:8">
      <c r="A8130">
        <v>6881</v>
      </c>
      <c r="B8130" t="s">
        <v>539</v>
      </c>
      <c r="C8130">
        <v>104</v>
      </c>
      <c r="D8130" t="s">
        <v>974</v>
      </c>
      <c r="E8130">
        <v>1014</v>
      </c>
      <c r="F8130" s="48" t="str">
        <f t="shared" ref="F8130:F8193" si="127">B8130&amp;D8130&amp;G8130</f>
        <v>Tỉnh Quảng NamHuyện Duy XuyênXã Duy Phước</v>
      </c>
      <c r="G8130" t="s">
        <v>4884</v>
      </c>
      <c r="H8130">
        <v>4206</v>
      </c>
    </row>
    <row r="8131" spans="1:8">
      <c r="A8131">
        <v>6882</v>
      </c>
      <c r="B8131" t="s">
        <v>539</v>
      </c>
      <c r="C8131">
        <v>104</v>
      </c>
      <c r="D8131" t="s">
        <v>974</v>
      </c>
      <c r="E8131">
        <v>1014</v>
      </c>
      <c r="F8131" s="48" t="str">
        <f t="shared" si="127"/>
        <v>Tỉnh Quảng NamHuyện Duy XuyênXã Duy Sơn</v>
      </c>
      <c r="G8131" t="s">
        <v>4885</v>
      </c>
      <c r="H8131">
        <v>4207</v>
      </c>
    </row>
    <row r="8132" spans="1:8">
      <c r="A8132">
        <v>6883</v>
      </c>
      <c r="B8132" t="s">
        <v>539</v>
      </c>
      <c r="C8132">
        <v>104</v>
      </c>
      <c r="D8132" t="s">
        <v>974</v>
      </c>
      <c r="E8132">
        <v>1014</v>
      </c>
      <c r="F8132" s="48" t="str">
        <f t="shared" si="127"/>
        <v>Tỉnh Quảng NamHuyện Duy XuyênXã Duy Trinh</v>
      </c>
      <c r="G8132" t="s">
        <v>4886</v>
      </c>
      <c r="H8132">
        <v>4208</v>
      </c>
    </row>
    <row r="8133" spans="1:8">
      <c r="A8133">
        <v>6884</v>
      </c>
      <c r="B8133" t="s">
        <v>539</v>
      </c>
      <c r="C8133">
        <v>104</v>
      </c>
      <c r="D8133" t="s">
        <v>974</v>
      </c>
      <c r="E8133">
        <v>1014</v>
      </c>
      <c r="F8133" s="48" t="str">
        <f t="shared" si="127"/>
        <v>Tỉnh Quảng NamHuyện Duy XuyênXã Duy Thu</v>
      </c>
      <c r="G8133" t="s">
        <v>4887</v>
      </c>
      <c r="H8133">
        <v>4209</v>
      </c>
    </row>
    <row r="8134" spans="1:8">
      <c r="A8134">
        <v>6885</v>
      </c>
      <c r="B8134" t="s">
        <v>539</v>
      </c>
      <c r="C8134">
        <v>104</v>
      </c>
      <c r="D8134" t="s">
        <v>974</v>
      </c>
      <c r="E8134">
        <v>1014</v>
      </c>
      <c r="F8134" s="48" t="str">
        <f t="shared" si="127"/>
        <v>Tỉnh Quảng NamHuyện Duy XuyênXã Duy Hải</v>
      </c>
      <c r="G8134" t="s">
        <v>4888</v>
      </c>
      <c r="H8134">
        <v>4210</v>
      </c>
    </row>
    <row r="8135" spans="1:8">
      <c r="A8135">
        <v>6886</v>
      </c>
      <c r="B8135" t="s">
        <v>539</v>
      </c>
      <c r="C8135">
        <v>104</v>
      </c>
      <c r="D8135" t="s">
        <v>974</v>
      </c>
      <c r="E8135">
        <v>1014</v>
      </c>
      <c r="F8135" s="48" t="str">
        <f t="shared" si="127"/>
        <v>Tỉnh Quảng NamHuyện Duy XuyênXã Duy Phú</v>
      </c>
      <c r="G8135" t="s">
        <v>4889</v>
      </c>
      <c r="H8135">
        <v>4211</v>
      </c>
    </row>
    <row r="8136" spans="1:8">
      <c r="A8136">
        <v>6887</v>
      </c>
      <c r="B8136" t="s">
        <v>539</v>
      </c>
      <c r="C8136">
        <v>104</v>
      </c>
      <c r="D8136" t="s">
        <v>974</v>
      </c>
      <c r="E8136">
        <v>1014</v>
      </c>
      <c r="F8136" s="48" t="str">
        <f t="shared" si="127"/>
        <v>Tỉnh Quảng NamHuyện Duy XuyênXã Duy Trung</v>
      </c>
      <c r="G8136" t="s">
        <v>4890</v>
      </c>
      <c r="H8136">
        <v>4212</v>
      </c>
    </row>
    <row r="8137" spans="1:8">
      <c r="A8137">
        <v>6888</v>
      </c>
      <c r="B8137" t="s">
        <v>539</v>
      </c>
      <c r="C8137">
        <v>104</v>
      </c>
      <c r="D8137" t="s">
        <v>974</v>
      </c>
      <c r="E8137">
        <v>1014</v>
      </c>
      <c r="F8137" s="48" t="str">
        <f t="shared" si="127"/>
        <v>Tỉnh Quảng NamHuyện Duy XuyênThị trấn Nam Phước</v>
      </c>
      <c r="G8137" t="s">
        <v>4891</v>
      </c>
      <c r="H8137">
        <v>4213</v>
      </c>
    </row>
    <row r="8138" spans="1:8">
      <c r="A8138">
        <v>6889</v>
      </c>
      <c r="B8138" t="s">
        <v>539</v>
      </c>
      <c r="C8138">
        <v>104</v>
      </c>
      <c r="D8138" t="s">
        <v>974</v>
      </c>
      <c r="E8138">
        <v>1014</v>
      </c>
      <c r="F8138" s="48" t="str">
        <f t="shared" si="127"/>
        <v>Tỉnh Quảng NamHuyện Duy XuyênXã Duy Hòa</v>
      </c>
      <c r="G8138" t="s">
        <v>4892</v>
      </c>
      <c r="H8138">
        <v>4214</v>
      </c>
    </row>
    <row r="8139" spans="1:8">
      <c r="A8139">
        <v>6890</v>
      </c>
      <c r="B8139" t="s">
        <v>539</v>
      </c>
      <c r="C8139">
        <v>104</v>
      </c>
      <c r="D8139" t="s">
        <v>974</v>
      </c>
      <c r="E8139">
        <v>1014</v>
      </c>
      <c r="F8139" s="48" t="str">
        <f t="shared" si="127"/>
        <v>Tỉnh Quảng NamHuyện Duy XuyênXã Duy Nghĩa</v>
      </c>
      <c r="G8139" t="s">
        <v>4893</v>
      </c>
      <c r="H8139">
        <v>4215</v>
      </c>
    </row>
    <row r="8140" spans="1:8">
      <c r="A8140">
        <v>6891</v>
      </c>
      <c r="B8140" t="s">
        <v>539</v>
      </c>
      <c r="C8140">
        <v>104</v>
      </c>
      <c r="D8140" t="s">
        <v>977</v>
      </c>
      <c r="E8140">
        <v>1017</v>
      </c>
      <c r="F8140" s="48" t="str">
        <f t="shared" si="127"/>
        <v>Tỉnh Quảng NamHuyện Phước SơnXã Phước Đức</v>
      </c>
      <c r="G8140" t="s">
        <v>4894</v>
      </c>
      <c r="H8140">
        <v>4216</v>
      </c>
    </row>
    <row r="8141" spans="1:8">
      <c r="A8141">
        <v>6892</v>
      </c>
      <c r="B8141" t="s">
        <v>539</v>
      </c>
      <c r="C8141">
        <v>104</v>
      </c>
      <c r="D8141" t="s">
        <v>977</v>
      </c>
      <c r="E8141">
        <v>1017</v>
      </c>
      <c r="F8141" s="48" t="str">
        <f t="shared" si="127"/>
        <v>Tỉnh Quảng NamHuyện Phước SơnXã Phước Thành</v>
      </c>
      <c r="G8141" t="s">
        <v>4895</v>
      </c>
      <c r="H8141">
        <v>4217</v>
      </c>
    </row>
    <row r="8142" spans="1:8">
      <c r="A8142">
        <v>6893</v>
      </c>
      <c r="B8142" t="s">
        <v>539</v>
      </c>
      <c r="C8142">
        <v>104</v>
      </c>
      <c r="D8142" t="s">
        <v>977</v>
      </c>
      <c r="E8142">
        <v>1017</v>
      </c>
      <c r="F8142" s="48" t="str">
        <f t="shared" si="127"/>
        <v>Tỉnh Quảng NamHuyện Phước SơnXã Phước Lộc</v>
      </c>
      <c r="G8142" t="s">
        <v>4896</v>
      </c>
      <c r="H8142">
        <v>4218</v>
      </c>
    </row>
    <row r="8143" spans="1:8">
      <c r="A8143">
        <v>6894</v>
      </c>
      <c r="B8143" t="s">
        <v>539</v>
      </c>
      <c r="C8143">
        <v>104</v>
      </c>
      <c r="D8143" t="s">
        <v>977</v>
      </c>
      <c r="E8143">
        <v>1017</v>
      </c>
      <c r="F8143" s="48" t="str">
        <f t="shared" si="127"/>
        <v>Tỉnh Quảng NamHuyện Phước SơnXã Phước Xuân</v>
      </c>
      <c r="G8143" t="s">
        <v>4897</v>
      </c>
      <c r="H8143">
        <v>4219</v>
      </c>
    </row>
    <row r="8144" spans="1:8">
      <c r="A8144">
        <v>6895</v>
      </c>
      <c r="B8144" t="s">
        <v>539</v>
      </c>
      <c r="C8144">
        <v>104</v>
      </c>
      <c r="D8144" t="s">
        <v>977</v>
      </c>
      <c r="E8144">
        <v>1017</v>
      </c>
      <c r="F8144" s="48" t="str">
        <f t="shared" si="127"/>
        <v>Tỉnh Quảng NamHuyện Phước SơnThị trấn Khâm Đức</v>
      </c>
      <c r="G8144" t="s">
        <v>4898</v>
      </c>
      <c r="H8144">
        <v>4220</v>
      </c>
    </row>
    <row r="8145" spans="1:8">
      <c r="A8145">
        <v>6896</v>
      </c>
      <c r="B8145" t="s">
        <v>539</v>
      </c>
      <c r="C8145">
        <v>104</v>
      </c>
      <c r="D8145" t="s">
        <v>977</v>
      </c>
      <c r="E8145">
        <v>1017</v>
      </c>
      <c r="F8145" s="48" t="str">
        <f t="shared" si="127"/>
        <v>Tỉnh Quảng NamHuyện Phước SơnXã Phước Hoà</v>
      </c>
      <c r="G8145" t="s">
        <v>4899</v>
      </c>
      <c r="H8145">
        <v>4221</v>
      </c>
    </row>
    <row r="8146" spans="1:8">
      <c r="A8146">
        <v>6897</v>
      </c>
      <c r="B8146" t="s">
        <v>539</v>
      </c>
      <c r="C8146">
        <v>104</v>
      </c>
      <c r="D8146" t="s">
        <v>977</v>
      </c>
      <c r="E8146">
        <v>1017</v>
      </c>
      <c r="F8146" s="48" t="str">
        <f t="shared" si="127"/>
        <v>Tỉnh Quảng NamHuyện Phước SơnXã Phước Kim</v>
      </c>
      <c r="G8146" t="s">
        <v>4900</v>
      </c>
      <c r="H8146">
        <v>4222</v>
      </c>
    </row>
    <row r="8147" spans="1:8">
      <c r="A8147">
        <v>7308</v>
      </c>
      <c r="B8147" t="s">
        <v>539</v>
      </c>
      <c r="C8147">
        <v>104</v>
      </c>
      <c r="D8147" t="s">
        <v>981</v>
      </c>
      <c r="E8147">
        <v>1021</v>
      </c>
      <c r="F8147" s="48" t="str">
        <f t="shared" si="127"/>
        <v>Tỉnh Quảng NamHuyện Bắc Trà MyXã Trà Đông</v>
      </c>
      <c r="G8147" t="s">
        <v>8550</v>
      </c>
      <c r="H8147">
        <v>9533</v>
      </c>
    </row>
    <row r="8148" spans="1:8">
      <c r="A8148">
        <v>7309</v>
      </c>
      <c r="B8148" t="s">
        <v>539</v>
      </c>
      <c r="C8148">
        <v>104</v>
      </c>
      <c r="D8148" t="s">
        <v>981</v>
      </c>
      <c r="E8148">
        <v>1021</v>
      </c>
      <c r="F8148" s="48" t="str">
        <f t="shared" si="127"/>
        <v>Tỉnh Quảng NamHuyện Bắc Trà MyXã Trà Tân</v>
      </c>
      <c r="G8148" t="s">
        <v>4972</v>
      </c>
      <c r="H8148">
        <v>9534</v>
      </c>
    </row>
    <row r="8149" spans="1:8">
      <c r="A8149">
        <v>7310</v>
      </c>
      <c r="B8149" t="s">
        <v>539</v>
      </c>
      <c r="C8149">
        <v>104</v>
      </c>
      <c r="D8149" t="s">
        <v>981</v>
      </c>
      <c r="E8149">
        <v>1021</v>
      </c>
      <c r="F8149" s="48" t="str">
        <f t="shared" si="127"/>
        <v>Tỉnh Quảng NamHuyện Bắc Trà MyXã Trà Kót</v>
      </c>
      <c r="G8149" t="s">
        <v>8551</v>
      </c>
      <c r="H8149">
        <v>9535</v>
      </c>
    </row>
    <row r="8150" spans="1:8">
      <c r="A8150">
        <v>7311</v>
      </c>
      <c r="B8150" t="s">
        <v>539</v>
      </c>
      <c r="C8150">
        <v>104</v>
      </c>
      <c r="D8150" t="s">
        <v>981</v>
      </c>
      <c r="E8150">
        <v>1021</v>
      </c>
      <c r="F8150" s="48" t="str">
        <f t="shared" si="127"/>
        <v>Tỉnh Quảng NamHuyện Bắc Trà MyThị trấn Trà My</v>
      </c>
      <c r="G8150" t="s">
        <v>8552</v>
      </c>
      <c r="H8150">
        <v>9536</v>
      </c>
    </row>
    <row r="8151" spans="1:8">
      <c r="A8151">
        <v>7312</v>
      </c>
      <c r="B8151" t="s">
        <v>539</v>
      </c>
      <c r="C8151">
        <v>104</v>
      </c>
      <c r="D8151" t="s">
        <v>981</v>
      </c>
      <c r="E8151">
        <v>1021</v>
      </c>
      <c r="F8151" s="48" t="str">
        <f t="shared" si="127"/>
        <v>Tỉnh Quảng NamHuyện Bắc Trà MyXã Trà Đốc</v>
      </c>
      <c r="G8151" t="s">
        <v>8553</v>
      </c>
      <c r="H8151">
        <v>9537</v>
      </c>
    </row>
    <row r="8152" spans="1:8">
      <c r="A8152">
        <v>7313</v>
      </c>
      <c r="B8152" t="s">
        <v>539</v>
      </c>
      <c r="C8152">
        <v>104</v>
      </c>
      <c r="D8152" t="s">
        <v>981</v>
      </c>
      <c r="E8152">
        <v>1021</v>
      </c>
      <c r="F8152" s="48" t="str">
        <f t="shared" si="127"/>
        <v>Tỉnh Quảng NamHuyện Bắc Trà MyXã Trà Giang</v>
      </c>
      <c r="G8152" t="s">
        <v>4973</v>
      </c>
      <c r="H8152">
        <v>9538</v>
      </c>
    </row>
    <row r="8153" spans="1:8">
      <c r="A8153">
        <v>7314</v>
      </c>
      <c r="B8153" t="s">
        <v>539</v>
      </c>
      <c r="C8153">
        <v>104</v>
      </c>
      <c r="D8153" t="s">
        <v>981</v>
      </c>
      <c r="E8153">
        <v>1021</v>
      </c>
      <c r="F8153" s="48" t="str">
        <f t="shared" si="127"/>
        <v>Tỉnh Quảng NamHuyện Bắc Trà MyXã Trà Dương</v>
      </c>
      <c r="G8153" t="s">
        <v>8554</v>
      </c>
      <c r="H8153">
        <v>9539</v>
      </c>
    </row>
    <row r="8154" spans="1:8">
      <c r="A8154">
        <v>7315</v>
      </c>
      <c r="B8154" t="s">
        <v>539</v>
      </c>
      <c r="C8154">
        <v>104</v>
      </c>
      <c r="D8154" t="s">
        <v>981</v>
      </c>
      <c r="E8154">
        <v>1021</v>
      </c>
      <c r="F8154" s="48" t="str">
        <f t="shared" si="127"/>
        <v>Tỉnh Quảng NamHuyện Bắc Trà MyXã Trà Nú</v>
      </c>
      <c r="G8154" t="s">
        <v>8555</v>
      </c>
      <c r="H8154">
        <v>9540</v>
      </c>
    </row>
    <row r="8155" spans="1:8">
      <c r="A8155">
        <v>7316</v>
      </c>
      <c r="B8155" t="s">
        <v>539</v>
      </c>
      <c r="C8155">
        <v>104</v>
      </c>
      <c r="D8155" t="s">
        <v>981</v>
      </c>
      <c r="E8155">
        <v>1021</v>
      </c>
      <c r="F8155" s="48" t="str">
        <f t="shared" si="127"/>
        <v>Tỉnh Quảng NamHuyện Bắc Trà MyXã Trà Giáp</v>
      </c>
      <c r="G8155" t="s">
        <v>8556</v>
      </c>
      <c r="H8155">
        <v>9541</v>
      </c>
    </row>
    <row r="8156" spans="1:8">
      <c r="A8156">
        <v>7317</v>
      </c>
      <c r="B8156" t="s">
        <v>539</v>
      </c>
      <c r="C8156">
        <v>104</v>
      </c>
      <c r="D8156" t="s">
        <v>981</v>
      </c>
      <c r="E8156">
        <v>1021</v>
      </c>
      <c r="F8156" s="48" t="str">
        <f t="shared" si="127"/>
        <v>Tỉnh Quảng NamHuyện Bắc Trà MyXã Trà Bui</v>
      </c>
      <c r="G8156" t="s">
        <v>8557</v>
      </c>
      <c r="H8156">
        <v>9542</v>
      </c>
    </row>
    <row r="8157" spans="1:8">
      <c r="A8157">
        <v>7318</v>
      </c>
      <c r="B8157" t="s">
        <v>539</v>
      </c>
      <c r="C8157">
        <v>104</v>
      </c>
      <c r="D8157" t="s">
        <v>981</v>
      </c>
      <c r="E8157">
        <v>1021</v>
      </c>
      <c r="F8157" s="48" t="str">
        <f t="shared" si="127"/>
        <v>Tỉnh Quảng NamHuyện Bắc Trà MyXã Trà Sơn</v>
      </c>
      <c r="G8157" t="s">
        <v>4976</v>
      </c>
      <c r="H8157">
        <v>9543</v>
      </c>
    </row>
    <row r="8158" spans="1:8">
      <c r="A8158">
        <v>7319</v>
      </c>
      <c r="B8158" t="s">
        <v>539</v>
      </c>
      <c r="C8158">
        <v>104</v>
      </c>
      <c r="D8158" t="s">
        <v>981</v>
      </c>
      <c r="E8158">
        <v>1021</v>
      </c>
      <c r="F8158" s="48" t="str">
        <f t="shared" si="127"/>
        <v>Tỉnh Quảng NamHuyện Bắc Trà MyXã Trà Giác</v>
      </c>
      <c r="G8158" t="s">
        <v>8558</v>
      </c>
      <c r="H8158">
        <v>9544</v>
      </c>
    </row>
    <row r="8159" spans="1:8">
      <c r="A8159">
        <v>7320</v>
      </c>
      <c r="B8159" t="s">
        <v>539</v>
      </c>
      <c r="C8159">
        <v>104</v>
      </c>
      <c r="D8159" t="s">
        <v>981</v>
      </c>
      <c r="E8159">
        <v>1021</v>
      </c>
      <c r="F8159" s="48" t="str">
        <f t="shared" si="127"/>
        <v>Tỉnh Quảng NamHuyện Bắc Trà MyXã Trà Ka</v>
      </c>
      <c r="G8159" t="s">
        <v>8559</v>
      </c>
      <c r="H8159">
        <v>9545</v>
      </c>
    </row>
    <row r="8160" spans="1:8">
      <c r="A8160">
        <v>7321</v>
      </c>
      <c r="B8160" t="s">
        <v>539</v>
      </c>
      <c r="C8160">
        <v>104</v>
      </c>
      <c r="D8160" t="s">
        <v>972</v>
      </c>
      <c r="E8160">
        <v>1012</v>
      </c>
      <c r="F8160" s="48" t="str">
        <f t="shared" si="127"/>
        <v>Tỉnh Quảng NamHuyện Đại LộcThị trấn ái Nghĩa</v>
      </c>
      <c r="G8160" t="s">
        <v>8560</v>
      </c>
      <c r="H8160">
        <v>9546</v>
      </c>
    </row>
    <row r="8161" spans="1:8">
      <c r="A8161">
        <v>7322</v>
      </c>
      <c r="B8161" t="s">
        <v>539</v>
      </c>
      <c r="C8161">
        <v>104</v>
      </c>
      <c r="D8161" t="s">
        <v>972</v>
      </c>
      <c r="E8161">
        <v>1012</v>
      </c>
      <c r="F8161" s="48" t="str">
        <f t="shared" si="127"/>
        <v>Tỉnh Quảng NamHuyện Đại LộcXã Đại Cường</v>
      </c>
      <c r="G8161" t="s">
        <v>3486</v>
      </c>
      <c r="H8161">
        <v>9547</v>
      </c>
    </row>
    <row r="8162" spans="1:8">
      <c r="A8162">
        <v>7323</v>
      </c>
      <c r="B8162" t="s">
        <v>539</v>
      </c>
      <c r="C8162">
        <v>104</v>
      </c>
      <c r="D8162" t="s">
        <v>972</v>
      </c>
      <c r="E8162">
        <v>1012</v>
      </c>
      <c r="F8162" s="48" t="str">
        <f t="shared" si="127"/>
        <v>Tỉnh Quảng NamHuyện Đại LộcXã Đại Sơn</v>
      </c>
      <c r="G8162" t="s">
        <v>1379</v>
      </c>
      <c r="H8162">
        <v>9548</v>
      </c>
    </row>
    <row r="8163" spans="1:8">
      <c r="A8163">
        <v>7324</v>
      </c>
      <c r="B8163" t="s">
        <v>539</v>
      </c>
      <c r="C8163">
        <v>104</v>
      </c>
      <c r="D8163" t="s">
        <v>972</v>
      </c>
      <c r="E8163">
        <v>1012</v>
      </c>
      <c r="F8163" s="48" t="str">
        <f t="shared" si="127"/>
        <v>Tỉnh Quảng NamHuyện Đại LộcXã Đại Thắng</v>
      </c>
      <c r="G8163" t="s">
        <v>3443</v>
      </c>
      <c r="H8163">
        <v>9549</v>
      </c>
    </row>
    <row r="8164" spans="1:8">
      <c r="A8164">
        <v>7325</v>
      </c>
      <c r="B8164" t="s">
        <v>539</v>
      </c>
      <c r="C8164">
        <v>104</v>
      </c>
      <c r="D8164" t="s">
        <v>972</v>
      </c>
      <c r="E8164">
        <v>1012</v>
      </c>
      <c r="F8164" s="48" t="str">
        <f t="shared" si="127"/>
        <v>Tỉnh Quảng NamHuyện Đại LộcXã Đại Hưng</v>
      </c>
      <c r="G8164" t="s">
        <v>3158</v>
      </c>
      <c r="H8164">
        <v>9550</v>
      </c>
    </row>
    <row r="8165" spans="1:8">
      <c r="A8165">
        <v>7326</v>
      </c>
      <c r="B8165" t="s">
        <v>539</v>
      </c>
      <c r="C8165">
        <v>104</v>
      </c>
      <c r="D8165" t="s">
        <v>972</v>
      </c>
      <c r="E8165">
        <v>1012</v>
      </c>
      <c r="F8165" s="48" t="str">
        <f t="shared" si="127"/>
        <v>Tỉnh Quảng NamHuyện Đại LộcXã Đại Thạnh</v>
      </c>
      <c r="G8165" t="s">
        <v>8561</v>
      </c>
      <c r="H8165">
        <v>9551</v>
      </c>
    </row>
    <row r="8166" spans="1:8">
      <c r="A8166">
        <v>7327</v>
      </c>
      <c r="B8166" t="s">
        <v>539</v>
      </c>
      <c r="C8166">
        <v>104</v>
      </c>
      <c r="D8166" t="s">
        <v>972</v>
      </c>
      <c r="E8166">
        <v>1012</v>
      </c>
      <c r="F8166" s="48" t="str">
        <f t="shared" si="127"/>
        <v>Tỉnh Quảng NamHuyện Đại LộcXã Đại Tân</v>
      </c>
      <c r="G8166" t="s">
        <v>8562</v>
      </c>
      <c r="H8166">
        <v>9552</v>
      </c>
    </row>
    <row r="8167" spans="1:8">
      <c r="A8167">
        <v>7328</v>
      </c>
      <c r="B8167" t="s">
        <v>539</v>
      </c>
      <c r="C8167">
        <v>104</v>
      </c>
      <c r="D8167" t="s">
        <v>972</v>
      </c>
      <c r="E8167">
        <v>1012</v>
      </c>
      <c r="F8167" s="48" t="str">
        <f t="shared" si="127"/>
        <v>Tỉnh Quảng NamHuyện Đại LộcXã Đại Nghĩa</v>
      </c>
      <c r="G8167" t="s">
        <v>3713</v>
      </c>
      <c r="H8167">
        <v>9553</v>
      </c>
    </row>
    <row r="8168" spans="1:8">
      <c r="A8168">
        <v>7329</v>
      </c>
      <c r="B8168" t="s">
        <v>539</v>
      </c>
      <c r="C8168">
        <v>104</v>
      </c>
      <c r="D8168" t="s">
        <v>972</v>
      </c>
      <c r="E8168">
        <v>1012</v>
      </c>
      <c r="F8168" s="48" t="str">
        <f t="shared" si="127"/>
        <v>Tỉnh Quảng NamHuyện Đại LộcXã Đại Quang</v>
      </c>
      <c r="G8168" t="s">
        <v>8563</v>
      </c>
      <c r="H8168">
        <v>9554</v>
      </c>
    </row>
    <row r="8169" spans="1:8">
      <c r="A8169">
        <v>7330</v>
      </c>
      <c r="B8169" t="s">
        <v>539</v>
      </c>
      <c r="C8169">
        <v>104</v>
      </c>
      <c r="D8169" t="s">
        <v>972</v>
      </c>
      <c r="E8169">
        <v>1012</v>
      </c>
      <c r="F8169" s="48" t="str">
        <f t="shared" si="127"/>
        <v>Tỉnh Quảng NamHuyện Đại LộcXã Đại Hồng</v>
      </c>
      <c r="G8169" t="s">
        <v>8564</v>
      </c>
      <c r="H8169">
        <v>9555</v>
      </c>
    </row>
    <row r="8170" spans="1:8">
      <c r="A8170">
        <v>7331</v>
      </c>
      <c r="B8170" t="s">
        <v>539</v>
      </c>
      <c r="C8170">
        <v>104</v>
      </c>
      <c r="D8170" t="s">
        <v>972</v>
      </c>
      <c r="E8170">
        <v>1012</v>
      </c>
      <c r="F8170" s="48" t="str">
        <f t="shared" si="127"/>
        <v>Tỉnh Quảng NamHuyện Đại LộcXã Đại Đồng</v>
      </c>
      <c r="G8170" t="s">
        <v>2161</v>
      </c>
      <c r="H8170">
        <v>9556</v>
      </c>
    </row>
    <row r="8171" spans="1:8">
      <c r="A8171">
        <v>7332</v>
      </c>
      <c r="B8171" t="s">
        <v>539</v>
      </c>
      <c r="C8171">
        <v>104</v>
      </c>
      <c r="D8171" t="s">
        <v>972</v>
      </c>
      <c r="E8171">
        <v>1012</v>
      </c>
      <c r="F8171" s="48" t="str">
        <f t="shared" si="127"/>
        <v>Tỉnh Quảng NamHuyện Đại LộcXã Đại Phong</v>
      </c>
      <c r="G8171" t="s">
        <v>8565</v>
      </c>
      <c r="H8171">
        <v>9557</v>
      </c>
    </row>
    <row r="8172" spans="1:8">
      <c r="A8172">
        <v>7333</v>
      </c>
      <c r="B8172" t="s">
        <v>539</v>
      </c>
      <c r="C8172">
        <v>104</v>
      </c>
      <c r="D8172" t="s">
        <v>972</v>
      </c>
      <c r="E8172">
        <v>1012</v>
      </c>
      <c r="F8172" s="48" t="str">
        <f t="shared" si="127"/>
        <v>Tỉnh Quảng NamHuyện Đại LộcXã Đại Lãnh</v>
      </c>
      <c r="G8172" t="s">
        <v>4042</v>
      </c>
      <c r="H8172">
        <v>9558</v>
      </c>
    </row>
    <row r="8173" spans="1:8">
      <c r="A8173">
        <v>7334</v>
      </c>
      <c r="B8173" t="s">
        <v>539</v>
      </c>
      <c r="C8173">
        <v>104</v>
      </c>
      <c r="D8173" t="s">
        <v>972</v>
      </c>
      <c r="E8173">
        <v>1012</v>
      </c>
      <c r="F8173" s="48" t="str">
        <f t="shared" si="127"/>
        <v>Tỉnh Quảng NamHuyện Đại LộcXã Đại Minh</v>
      </c>
      <c r="G8173" t="s">
        <v>3818</v>
      </c>
      <c r="H8173">
        <v>9559</v>
      </c>
    </row>
    <row r="8174" spans="1:8">
      <c r="A8174">
        <v>7335</v>
      </c>
      <c r="B8174" t="s">
        <v>539</v>
      </c>
      <c r="C8174">
        <v>104</v>
      </c>
      <c r="D8174" t="s">
        <v>972</v>
      </c>
      <c r="E8174">
        <v>1012</v>
      </c>
      <c r="F8174" s="48" t="str">
        <f t="shared" si="127"/>
        <v>Tỉnh Quảng NamHuyện Đại LộcXã Đại Hòa</v>
      </c>
      <c r="G8174" t="s">
        <v>8566</v>
      </c>
      <c r="H8174">
        <v>9560</v>
      </c>
    </row>
    <row r="8175" spans="1:8">
      <c r="A8175">
        <v>7336</v>
      </c>
      <c r="B8175" t="s">
        <v>539</v>
      </c>
      <c r="C8175">
        <v>104</v>
      </c>
      <c r="D8175" t="s">
        <v>972</v>
      </c>
      <c r="E8175">
        <v>1012</v>
      </c>
      <c r="F8175" s="48" t="str">
        <f t="shared" si="127"/>
        <v>Tỉnh Quảng NamHuyện Đại LộcXã Đại An</v>
      </c>
      <c r="G8175" t="s">
        <v>3084</v>
      </c>
      <c r="H8175">
        <v>9561</v>
      </c>
    </row>
    <row r="8176" spans="1:8">
      <c r="A8176">
        <v>7337</v>
      </c>
      <c r="B8176" t="s">
        <v>539</v>
      </c>
      <c r="C8176">
        <v>104</v>
      </c>
      <c r="D8176" t="s">
        <v>972</v>
      </c>
      <c r="E8176">
        <v>1012</v>
      </c>
      <c r="F8176" s="48" t="str">
        <f t="shared" si="127"/>
        <v>Tỉnh Quảng NamHuyện Đại LộcXã Đại Hiệp</v>
      </c>
      <c r="G8176" t="s">
        <v>8567</v>
      </c>
      <c r="H8176">
        <v>9562</v>
      </c>
    </row>
    <row r="8177" spans="1:8">
      <c r="A8177">
        <v>7338</v>
      </c>
      <c r="B8177" t="s">
        <v>539</v>
      </c>
      <c r="C8177">
        <v>104</v>
      </c>
      <c r="D8177" t="s">
        <v>972</v>
      </c>
      <c r="E8177">
        <v>1012</v>
      </c>
      <c r="F8177" s="48" t="str">
        <f t="shared" si="127"/>
        <v>Tỉnh Quảng NamHuyện Đại LộcXã Đại Chánh</v>
      </c>
      <c r="G8177" t="s">
        <v>8568</v>
      </c>
      <c r="H8177">
        <v>9563</v>
      </c>
    </row>
    <row r="8178" spans="1:8">
      <c r="A8178">
        <v>8104</v>
      </c>
      <c r="B8178" t="s">
        <v>539</v>
      </c>
      <c r="C8178">
        <v>104</v>
      </c>
      <c r="D8178" t="s">
        <v>976</v>
      </c>
      <c r="E8178">
        <v>1016</v>
      </c>
      <c r="F8178" s="48" t="str">
        <f t="shared" si="127"/>
        <v>Tỉnh Quảng NamHuyện Nam GiangXã Chơ Chun</v>
      </c>
      <c r="G8178" t="s">
        <v>9608</v>
      </c>
      <c r="H8178">
        <v>11643</v>
      </c>
    </row>
    <row r="8179" spans="1:8">
      <c r="A8179">
        <v>8105</v>
      </c>
      <c r="B8179" t="s">
        <v>539</v>
      </c>
      <c r="C8179">
        <v>104</v>
      </c>
      <c r="D8179" t="s">
        <v>976</v>
      </c>
      <c r="E8179">
        <v>1016</v>
      </c>
      <c r="F8179" s="48" t="str">
        <f t="shared" si="127"/>
        <v>Tỉnh Quảng NamHuyện Nam GiangXã Zuôich</v>
      </c>
      <c r="G8179" t="s">
        <v>9609</v>
      </c>
      <c r="H8179">
        <v>11644</v>
      </c>
    </row>
    <row r="8180" spans="1:8">
      <c r="A8180">
        <v>8106</v>
      </c>
      <c r="B8180" t="s">
        <v>539</v>
      </c>
      <c r="C8180">
        <v>104</v>
      </c>
      <c r="D8180" t="s">
        <v>976</v>
      </c>
      <c r="E8180">
        <v>1016</v>
      </c>
      <c r="F8180" s="48" t="str">
        <f t="shared" si="127"/>
        <v>Tỉnh Quảng NamHuyện Nam GiangXã La êê</v>
      </c>
      <c r="G8180" t="s">
        <v>9610</v>
      </c>
      <c r="H8180">
        <v>11645</v>
      </c>
    </row>
    <row r="8181" spans="1:8">
      <c r="A8181">
        <v>8107</v>
      </c>
      <c r="B8181" t="s">
        <v>539</v>
      </c>
      <c r="C8181">
        <v>104</v>
      </c>
      <c r="D8181" t="s">
        <v>976</v>
      </c>
      <c r="E8181">
        <v>1016</v>
      </c>
      <c r="F8181" s="48" t="str">
        <f t="shared" si="127"/>
        <v>Tỉnh Quảng NamHuyện Nam GiangXã Cà Dy</v>
      </c>
      <c r="G8181" t="s">
        <v>9611</v>
      </c>
      <c r="H8181">
        <v>11646</v>
      </c>
    </row>
    <row r="8182" spans="1:8">
      <c r="A8182">
        <v>8108</v>
      </c>
      <c r="B8182" t="s">
        <v>539</v>
      </c>
      <c r="C8182">
        <v>104</v>
      </c>
      <c r="D8182" t="s">
        <v>976</v>
      </c>
      <c r="E8182">
        <v>1016</v>
      </c>
      <c r="F8182" s="48" t="str">
        <f t="shared" si="127"/>
        <v>Tỉnh Quảng NamHuyện Nam GiangXã Đắc pre</v>
      </c>
      <c r="G8182" t="s">
        <v>9612</v>
      </c>
      <c r="H8182">
        <v>11647</v>
      </c>
    </row>
    <row r="8183" spans="1:8">
      <c r="A8183">
        <v>8109</v>
      </c>
      <c r="B8183" t="s">
        <v>539</v>
      </c>
      <c r="C8183">
        <v>104</v>
      </c>
      <c r="D8183" t="s">
        <v>976</v>
      </c>
      <c r="E8183">
        <v>1016</v>
      </c>
      <c r="F8183" s="48" t="str">
        <f t="shared" si="127"/>
        <v>Tỉnh Quảng NamHuyện Nam GiangXã Tà Bhinh</v>
      </c>
      <c r="G8183" t="s">
        <v>9613</v>
      </c>
      <c r="H8183">
        <v>11648</v>
      </c>
    </row>
    <row r="8184" spans="1:8">
      <c r="A8184">
        <v>8110</v>
      </c>
      <c r="B8184" t="s">
        <v>539</v>
      </c>
      <c r="C8184">
        <v>104</v>
      </c>
      <c r="D8184" t="s">
        <v>976</v>
      </c>
      <c r="E8184">
        <v>1016</v>
      </c>
      <c r="F8184" s="48" t="str">
        <f t="shared" si="127"/>
        <v>Tỉnh Quảng NamHuyện Nam GiangXã Chà vàl</v>
      </c>
      <c r="G8184" t="s">
        <v>9614</v>
      </c>
      <c r="H8184">
        <v>11649</v>
      </c>
    </row>
    <row r="8185" spans="1:8">
      <c r="A8185">
        <v>8111</v>
      </c>
      <c r="B8185" t="s">
        <v>539</v>
      </c>
      <c r="C8185">
        <v>104</v>
      </c>
      <c r="D8185" t="s">
        <v>976</v>
      </c>
      <c r="E8185">
        <v>1016</v>
      </c>
      <c r="F8185" s="48" t="str">
        <f t="shared" si="127"/>
        <v>Tỉnh Quảng NamHuyện Nam GiangXã La Dêê</v>
      </c>
      <c r="G8185" t="s">
        <v>9615</v>
      </c>
      <c r="H8185">
        <v>11650</v>
      </c>
    </row>
    <row r="8186" spans="1:8">
      <c r="A8186">
        <v>8112</v>
      </c>
      <c r="B8186" t="s">
        <v>539</v>
      </c>
      <c r="C8186">
        <v>104</v>
      </c>
      <c r="D8186" t="s">
        <v>976</v>
      </c>
      <c r="E8186">
        <v>1016</v>
      </c>
      <c r="F8186" s="48" t="str">
        <f t="shared" si="127"/>
        <v>Tỉnh Quảng NamHuyện Nam GiangThị trấn Thạnh Mỹ</v>
      </c>
      <c r="G8186" t="s">
        <v>5103</v>
      </c>
      <c r="H8186">
        <v>11651</v>
      </c>
    </row>
    <row r="8187" spans="1:8">
      <c r="A8187">
        <v>8113</v>
      </c>
      <c r="B8187" t="s">
        <v>539</v>
      </c>
      <c r="C8187">
        <v>104</v>
      </c>
      <c r="D8187" t="s">
        <v>976</v>
      </c>
      <c r="E8187">
        <v>1016</v>
      </c>
      <c r="F8187" s="48" t="str">
        <f t="shared" si="127"/>
        <v>Tỉnh Quảng NamHuyện Nam GiangXã Đắc pring</v>
      </c>
      <c r="G8187" t="s">
        <v>9616</v>
      </c>
      <c r="H8187">
        <v>11652</v>
      </c>
    </row>
    <row r="8188" spans="1:8">
      <c r="A8188">
        <v>8114</v>
      </c>
      <c r="B8188" t="s">
        <v>539</v>
      </c>
      <c r="C8188">
        <v>104</v>
      </c>
      <c r="D8188" t="s">
        <v>976</v>
      </c>
      <c r="E8188">
        <v>1016</v>
      </c>
      <c r="F8188" s="48" t="str">
        <f t="shared" si="127"/>
        <v>Tỉnh Quảng NamHuyện Nam GiangXã Đắc Tôi</v>
      </c>
      <c r="G8188" t="s">
        <v>9617</v>
      </c>
      <c r="H8188">
        <v>11653</v>
      </c>
    </row>
    <row r="8189" spans="1:8">
      <c r="A8189">
        <v>8115</v>
      </c>
      <c r="B8189" t="s">
        <v>539</v>
      </c>
      <c r="C8189">
        <v>104</v>
      </c>
      <c r="D8189" t="s">
        <v>976</v>
      </c>
      <c r="E8189">
        <v>1016</v>
      </c>
      <c r="F8189" s="48" t="str">
        <f t="shared" si="127"/>
        <v>Tỉnh Quảng NamHuyện Nam GiangXã Tà Pơơ</v>
      </c>
      <c r="G8189" t="s">
        <v>9618</v>
      </c>
      <c r="H8189">
        <v>11654</v>
      </c>
    </row>
    <row r="8190" spans="1:8">
      <c r="A8190">
        <v>8626</v>
      </c>
      <c r="B8190" t="s">
        <v>539</v>
      </c>
      <c r="C8190">
        <v>104</v>
      </c>
      <c r="D8190" t="s">
        <v>985</v>
      </c>
      <c r="E8190">
        <v>1025</v>
      </c>
      <c r="F8190" s="48" t="str">
        <f t="shared" si="127"/>
        <v>Tỉnh Quảng NamHuyện Nông SơnXã Quế Lộc</v>
      </c>
      <c r="G8190" t="s">
        <v>4838</v>
      </c>
      <c r="H8190">
        <v>11107</v>
      </c>
    </row>
    <row r="8191" spans="1:8">
      <c r="A8191">
        <v>8627</v>
      </c>
      <c r="B8191" t="s">
        <v>539</v>
      </c>
      <c r="C8191">
        <v>104</v>
      </c>
      <c r="D8191" t="s">
        <v>985</v>
      </c>
      <c r="E8191">
        <v>1025</v>
      </c>
      <c r="F8191" s="48" t="str">
        <f t="shared" si="127"/>
        <v>Tỉnh Quảng NamHuyện Nông SơnXã Quế Trung</v>
      </c>
      <c r="G8191" t="s">
        <v>4845</v>
      </c>
      <c r="H8191">
        <v>11108</v>
      </c>
    </row>
    <row r="8192" spans="1:8">
      <c r="A8192">
        <v>8628</v>
      </c>
      <c r="B8192" t="s">
        <v>539</v>
      </c>
      <c r="C8192">
        <v>104</v>
      </c>
      <c r="D8192" t="s">
        <v>985</v>
      </c>
      <c r="E8192">
        <v>1025</v>
      </c>
      <c r="F8192" s="48" t="str">
        <f t="shared" si="127"/>
        <v>Tỉnh Quảng NamHuyện Nông SơnXã Quế Ninh</v>
      </c>
      <c r="G8192" t="s">
        <v>4836</v>
      </c>
      <c r="H8192">
        <v>11109</v>
      </c>
    </row>
    <row r="8193" spans="1:8">
      <c r="A8193">
        <v>8629</v>
      </c>
      <c r="B8193" t="s">
        <v>539</v>
      </c>
      <c r="C8193">
        <v>104</v>
      </c>
      <c r="D8193" t="s">
        <v>985</v>
      </c>
      <c r="E8193">
        <v>1025</v>
      </c>
      <c r="F8193" s="48" t="str">
        <f t="shared" si="127"/>
        <v>Tỉnh Quảng NamHuyện Nông SơnXã Quế Phước</v>
      </c>
      <c r="G8193" t="s">
        <v>4840</v>
      </c>
      <c r="H8193">
        <v>11110</v>
      </c>
    </row>
    <row r="8194" spans="1:8">
      <c r="A8194">
        <v>8630</v>
      </c>
      <c r="B8194" t="s">
        <v>539</v>
      </c>
      <c r="C8194">
        <v>104</v>
      </c>
      <c r="D8194" t="s">
        <v>985</v>
      </c>
      <c r="E8194">
        <v>1025</v>
      </c>
      <c r="F8194" s="48" t="str">
        <f t="shared" ref="F8194:F8257" si="128">B8194&amp;D8194&amp;G8194</f>
        <v>Tỉnh Quảng NamHuyện Nông SơnXã Quế Lâm</v>
      </c>
      <c r="G8194" t="s">
        <v>3709</v>
      </c>
      <c r="H8194">
        <v>11111</v>
      </c>
    </row>
    <row r="8195" spans="1:8">
      <c r="A8195">
        <v>8631</v>
      </c>
      <c r="B8195" t="s">
        <v>539</v>
      </c>
      <c r="C8195">
        <v>104</v>
      </c>
      <c r="D8195" t="s">
        <v>985</v>
      </c>
      <c r="E8195">
        <v>1025</v>
      </c>
      <c r="F8195" s="48" t="str">
        <f t="shared" si="128"/>
        <v>Tỉnh Quảng NamHuyện Nông SơnXã Sơn Viên</v>
      </c>
      <c r="G8195" t="s">
        <v>9387</v>
      </c>
      <c r="H8195">
        <v>11112</v>
      </c>
    </row>
    <row r="8196" spans="1:8">
      <c r="A8196">
        <v>8683</v>
      </c>
      <c r="B8196" t="s">
        <v>539</v>
      </c>
      <c r="C8196">
        <v>104</v>
      </c>
      <c r="D8196" t="s">
        <v>985</v>
      </c>
      <c r="E8196">
        <v>1025</v>
      </c>
      <c r="F8196" s="48" t="str">
        <f t="shared" si="128"/>
        <v>Tỉnh Quảng NamHuyện Nông SơnXã Phước Ninh</v>
      </c>
      <c r="G8196" t="s">
        <v>8143</v>
      </c>
      <c r="H8196">
        <v>11113</v>
      </c>
    </row>
    <row r="8197" spans="1:8">
      <c r="A8197">
        <v>1049</v>
      </c>
      <c r="B8197" t="s">
        <v>541</v>
      </c>
      <c r="C8197">
        <v>105</v>
      </c>
      <c r="D8197" t="s">
        <v>992</v>
      </c>
      <c r="E8197">
        <v>1032</v>
      </c>
      <c r="F8197" s="48" t="str">
        <f t="shared" si="128"/>
        <v>Tỉnh Quảng NgãiHuyện Sơn HàXã Sơn Hạ</v>
      </c>
      <c r="G8197" t="s">
        <v>7705</v>
      </c>
      <c r="H8197">
        <v>8159</v>
      </c>
    </row>
    <row r="8198" spans="1:8">
      <c r="A8198">
        <v>1050</v>
      </c>
      <c r="B8198" t="s">
        <v>541</v>
      </c>
      <c r="C8198">
        <v>105</v>
      </c>
      <c r="D8198" t="s">
        <v>992</v>
      </c>
      <c r="E8198">
        <v>1032</v>
      </c>
      <c r="F8198" s="48" t="str">
        <f t="shared" si="128"/>
        <v>Tỉnh Quảng NgãiHuyện Sơn HàXã Sơn Kỳ</v>
      </c>
      <c r="G8198" t="s">
        <v>7706</v>
      </c>
      <c r="H8198">
        <v>8160</v>
      </c>
    </row>
    <row r="8199" spans="1:8">
      <c r="A8199">
        <v>1051</v>
      </c>
      <c r="B8199" t="s">
        <v>541</v>
      </c>
      <c r="C8199">
        <v>105</v>
      </c>
      <c r="D8199" t="s">
        <v>992</v>
      </c>
      <c r="E8199">
        <v>1032</v>
      </c>
      <c r="F8199" s="48" t="str">
        <f t="shared" si="128"/>
        <v>Tỉnh Quảng NgãiHuyện Sơn HàXã Sơn Ba</v>
      </c>
      <c r="G8199" t="s">
        <v>7707</v>
      </c>
      <c r="H8199">
        <v>8161</v>
      </c>
    </row>
    <row r="8200" spans="1:8">
      <c r="A8200">
        <v>1052</v>
      </c>
      <c r="B8200" t="s">
        <v>541</v>
      </c>
      <c r="C8200">
        <v>105</v>
      </c>
      <c r="D8200" t="s">
        <v>992</v>
      </c>
      <c r="E8200">
        <v>1032</v>
      </c>
      <c r="F8200" s="48" t="str">
        <f t="shared" si="128"/>
        <v>Tỉnh Quảng NgãiHuyện Sơn HàXã Sơn Hải</v>
      </c>
      <c r="G8200" t="s">
        <v>1598</v>
      </c>
      <c r="H8200">
        <v>8162</v>
      </c>
    </row>
    <row r="8201" spans="1:8">
      <c r="A8201">
        <v>1053</v>
      </c>
      <c r="B8201" t="s">
        <v>541</v>
      </c>
      <c r="C8201">
        <v>105</v>
      </c>
      <c r="D8201" t="s">
        <v>992</v>
      </c>
      <c r="E8201">
        <v>1032</v>
      </c>
      <c r="F8201" s="48" t="str">
        <f t="shared" si="128"/>
        <v>Tỉnh Quảng NgãiHuyện Sơn HàThị trấn Di Lăng</v>
      </c>
      <c r="G8201" t="s">
        <v>7708</v>
      </c>
      <c r="H8201">
        <v>8163</v>
      </c>
    </row>
    <row r="8202" spans="1:8">
      <c r="A8202">
        <v>1054</v>
      </c>
      <c r="B8202" t="s">
        <v>541</v>
      </c>
      <c r="C8202">
        <v>105</v>
      </c>
      <c r="D8202" t="s">
        <v>992</v>
      </c>
      <c r="E8202">
        <v>1032</v>
      </c>
      <c r="F8202" s="48" t="str">
        <f t="shared" si="128"/>
        <v>Tỉnh Quảng NgãiHuyện Sơn HàXã Sơn Thượng</v>
      </c>
      <c r="G8202" t="s">
        <v>7709</v>
      </c>
      <c r="H8202">
        <v>8164</v>
      </c>
    </row>
    <row r="8203" spans="1:8">
      <c r="A8203">
        <v>1055</v>
      </c>
      <c r="B8203" t="s">
        <v>541</v>
      </c>
      <c r="C8203">
        <v>105</v>
      </c>
      <c r="D8203" t="s">
        <v>992</v>
      </c>
      <c r="E8203">
        <v>1032</v>
      </c>
      <c r="F8203" s="48" t="str">
        <f t="shared" si="128"/>
        <v>Tỉnh Quảng NgãiHuyện Sơn HàXã Sơn Cao</v>
      </c>
      <c r="G8203" t="s">
        <v>7710</v>
      </c>
      <c r="H8203">
        <v>8165</v>
      </c>
    </row>
    <row r="8204" spans="1:8">
      <c r="A8204">
        <v>1056</v>
      </c>
      <c r="B8204" t="s">
        <v>541</v>
      </c>
      <c r="C8204">
        <v>105</v>
      </c>
      <c r="D8204" t="s">
        <v>992</v>
      </c>
      <c r="E8204">
        <v>1032</v>
      </c>
      <c r="F8204" s="48" t="str">
        <f t="shared" si="128"/>
        <v>Tỉnh Quảng NgãiHuyện Sơn HàXã Sơn Bao</v>
      </c>
      <c r="G8204" t="s">
        <v>7711</v>
      </c>
      <c r="H8204">
        <v>8166</v>
      </c>
    </row>
    <row r="8205" spans="1:8">
      <c r="A8205">
        <v>1057</v>
      </c>
      <c r="B8205" t="s">
        <v>541</v>
      </c>
      <c r="C8205">
        <v>105</v>
      </c>
      <c r="D8205" t="s">
        <v>992</v>
      </c>
      <c r="E8205">
        <v>1032</v>
      </c>
      <c r="F8205" s="48" t="str">
        <f t="shared" si="128"/>
        <v>Tỉnh Quảng NgãiHuyện Sơn HàXã Sơn Thủy</v>
      </c>
      <c r="G8205" t="s">
        <v>2800</v>
      </c>
      <c r="H8205">
        <v>8167</v>
      </c>
    </row>
    <row r="8206" spans="1:8">
      <c r="A8206">
        <v>1058</v>
      </c>
      <c r="B8206" t="s">
        <v>541</v>
      </c>
      <c r="C8206">
        <v>105</v>
      </c>
      <c r="D8206" t="s">
        <v>992</v>
      </c>
      <c r="E8206">
        <v>1032</v>
      </c>
      <c r="F8206" s="48" t="str">
        <f t="shared" si="128"/>
        <v>Tỉnh Quảng NgãiHuyện Sơn HàXã Sơn Giang</v>
      </c>
      <c r="G8206" t="s">
        <v>5195</v>
      </c>
      <c r="H8206">
        <v>8168</v>
      </c>
    </row>
    <row r="8207" spans="1:8">
      <c r="A8207">
        <v>1060</v>
      </c>
      <c r="B8207" t="s">
        <v>541</v>
      </c>
      <c r="C8207">
        <v>105</v>
      </c>
      <c r="D8207" t="s">
        <v>992</v>
      </c>
      <c r="E8207">
        <v>1032</v>
      </c>
      <c r="F8207" s="48" t="str">
        <f t="shared" si="128"/>
        <v>Tỉnh Quảng NgãiHuyện Sơn HàXã Sơn Nham</v>
      </c>
      <c r="G8207" t="s">
        <v>7712</v>
      </c>
      <c r="H8207">
        <v>8169</v>
      </c>
    </row>
    <row r="8208" spans="1:8">
      <c r="A8208">
        <v>1061</v>
      </c>
      <c r="B8208" t="s">
        <v>541</v>
      </c>
      <c r="C8208">
        <v>105</v>
      </c>
      <c r="D8208" t="s">
        <v>992</v>
      </c>
      <c r="E8208">
        <v>1032</v>
      </c>
      <c r="F8208" s="48" t="str">
        <f t="shared" si="128"/>
        <v>Tỉnh Quảng NgãiHuyện Sơn HàXã Sơn Linh</v>
      </c>
      <c r="G8208" t="s">
        <v>7713</v>
      </c>
      <c r="H8208">
        <v>8170</v>
      </c>
    </row>
    <row r="8209" spans="1:8">
      <c r="A8209">
        <v>1062</v>
      </c>
      <c r="B8209" t="s">
        <v>541</v>
      </c>
      <c r="C8209">
        <v>105</v>
      </c>
      <c r="D8209" t="s">
        <v>992</v>
      </c>
      <c r="E8209">
        <v>1032</v>
      </c>
      <c r="F8209" s="48" t="str">
        <f t="shared" si="128"/>
        <v>Tỉnh Quảng NgãiHuyện Sơn HàXã Sơn Thành</v>
      </c>
      <c r="G8209" t="s">
        <v>5504</v>
      </c>
      <c r="H8209">
        <v>8171</v>
      </c>
    </row>
    <row r="8210" spans="1:8">
      <c r="A8210">
        <v>1063</v>
      </c>
      <c r="B8210" t="s">
        <v>541</v>
      </c>
      <c r="C8210">
        <v>105</v>
      </c>
      <c r="D8210" t="s">
        <v>992</v>
      </c>
      <c r="E8210">
        <v>1032</v>
      </c>
      <c r="F8210" s="48" t="str">
        <f t="shared" si="128"/>
        <v>Tỉnh Quảng NgãiHuyện Sơn HàXã Sơn Trung</v>
      </c>
      <c r="G8210" t="s">
        <v>6380</v>
      </c>
      <c r="H8210">
        <v>8172</v>
      </c>
    </row>
    <row r="8211" spans="1:8">
      <c r="A8211">
        <v>1232</v>
      </c>
      <c r="B8211" t="s">
        <v>541</v>
      </c>
      <c r="C8211">
        <v>105</v>
      </c>
      <c r="D8211" t="s">
        <v>994</v>
      </c>
      <c r="E8211">
        <v>1034</v>
      </c>
      <c r="F8211" s="48" t="str">
        <f t="shared" si="128"/>
        <v>Tỉnh Quảng NgãiHuyện Minh LongXã Long Hiệp</v>
      </c>
      <c r="G8211" t="s">
        <v>5086</v>
      </c>
      <c r="H8211">
        <v>7468</v>
      </c>
    </row>
    <row r="8212" spans="1:8">
      <c r="A8212">
        <v>1233</v>
      </c>
      <c r="B8212" t="s">
        <v>541</v>
      </c>
      <c r="C8212">
        <v>105</v>
      </c>
      <c r="D8212" t="s">
        <v>994</v>
      </c>
      <c r="E8212">
        <v>1034</v>
      </c>
      <c r="F8212" s="48" t="str">
        <f t="shared" si="128"/>
        <v>Tỉnh Quảng NgãiHuyện Minh LongXã Thanh An</v>
      </c>
      <c r="G8212" t="s">
        <v>3118</v>
      </c>
      <c r="H8212">
        <v>7469</v>
      </c>
    </row>
    <row r="8213" spans="1:8">
      <c r="A8213">
        <v>1234</v>
      </c>
      <c r="B8213" t="s">
        <v>541</v>
      </c>
      <c r="C8213">
        <v>105</v>
      </c>
      <c r="D8213" t="s">
        <v>994</v>
      </c>
      <c r="E8213">
        <v>1034</v>
      </c>
      <c r="F8213" s="48" t="str">
        <f t="shared" si="128"/>
        <v>Tỉnh Quảng NgãiHuyện Minh LongXã Long Môn</v>
      </c>
      <c r="G8213" t="s">
        <v>7190</v>
      </c>
      <c r="H8213">
        <v>7470</v>
      </c>
    </row>
    <row r="8214" spans="1:8">
      <c r="A8214">
        <v>1235</v>
      </c>
      <c r="B8214" t="s">
        <v>541</v>
      </c>
      <c r="C8214">
        <v>105</v>
      </c>
      <c r="D8214" t="s">
        <v>994</v>
      </c>
      <c r="E8214">
        <v>1034</v>
      </c>
      <c r="F8214" s="48" t="str">
        <f t="shared" si="128"/>
        <v>Tỉnh Quảng NgãiHuyện Minh LongXã Long Mai</v>
      </c>
      <c r="G8214" t="s">
        <v>7191</v>
      </c>
      <c r="H8214">
        <v>7471</v>
      </c>
    </row>
    <row r="8215" spans="1:8">
      <c r="A8215">
        <v>1236</v>
      </c>
      <c r="B8215" t="s">
        <v>541</v>
      </c>
      <c r="C8215">
        <v>105</v>
      </c>
      <c r="D8215" t="s">
        <v>994</v>
      </c>
      <c r="E8215">
        <v>1034</v>
      </c>
      <c r="F8215" s="48" t="str">
        <f t="shared" si="128"/>
        <v>Tỉnh Quảng NgãiHuyện Minh LongXã Long Sơn</v>
      </c>
      <c r="G8215" t="s">
        <v>2783</v>
      </c>
      <c r="H8215">
        <v>7472</v>
      </c>
    </row>
    <row r="8216" spans="1:8">
      <c r="A8216">
        <v>1986</v>
      </c>
      <c r="B8216" t="s">
        <v>541</v>
      </c>
      <c r="C8216">
        <v>105</v>
      </c>
      <c r="D8216" t="s">
        <v>993</v>
      </c>
      <c r="E8216">
        <v>1033</v>
      </c>
      <c r="F8216" s="48" t="str">
        <f t="shared" si="128"/>
        <v>Tỉnh Quảng NgãiHuyện Sơn TâyXã Sơn Tân</v>
      </c>
      <c r="G8216" t="s">
        <v>4071</v>
      </c>
      <c r="H8216">
        <v>9093</v>
      </c>
    </row>
    <row r="8217" spans="1:8">
      <c r="A8217">
        <v>1987</v>
      </c>
      <c r="B8217" t="s">
        <v>541</v>
      </c>
      <c r="C8217">
        <v>105</v>
      </c>
      <c r="D8217" t="s">
        <v>993</v>
      </c>
      <c r="E8217">
        <v>1033</v>
      </c>
      <c r="F8217" s="48" t="str">
        <f t="shared" si="128"/>
        <v>Tỉnh Quảng NgãiHuyện Sơn TâyXã Sơn Liên</v>
      </c>
      <c r="G8217" t="s">
        <v>8298</v>
      </c>
      <c r="H8217">
        <v>9094</v>
      </c>
    </row>
    <row r="8218" spans="1:8">
      <c r="A8218">
        <v>1988</v>
      </c>
      <c r="B8218" t="s">
        <v>541</v>
      </c>
      <c r="C8218">
        <v>105</v>
      </c>
      <c r="D8218" t="s">
        <v>993</v>
      </c>
      <c r="E8218">
        <v>1033</v>
      </c>
      <c r="F8218" s="48" t="str">
        <f t="shared" si="128"/>
        <v>Tỉnh Quảng NgãiHuyện Sơn TâyXã Sơn Màu</v>
      </c>
      <c r="G8218" t="s">
        <v>8299</v>
      </c>
      <c r="H8218">
        <v>9095</v>
      </c>
    </row>
    <row r="8219" spans="1:8">
      <c r="A8219">
        <v>1989</v>
      </c>
      <c r="B8219" t="s">
        <v>541</v>
      </c>
      <c r="C8219">
        <v>105</v>
      </c>
      <c r="D8219" t="s">
        <v>993</v>
      </c>
      <c r="E8219">
        <v>1033</v>
      </c>
      <c r="F8219" s="48" t="str">
        <f t="shared" si="128"/>
        <v>Tỉnh Quảng NgãiHuyện Sơn TâyXã Sơn Long</v>
      </c>
      <c r="G8219" t="s">
        <v>6143</v>
      </c>
      <c r="H8219">
        <v>9096</v>
      </c>
    </row>
    <row r="8220" spans="1:8">
      <c r="A8220">
        <v>1990</v>
      </c>
      <c r="B8220" t="s">
        <v>541</v>
      </c>
      <c r="C8220">
        <v>105</v>
      </c>
      <c r="D8220" t="s">
        <v>993</v>
      </c>
      <c r="E8220">
        <v>1033</v>
      </c>
      <c r="F8220" s="48" t="str">
        <f t="shared" si="128"/>
        <v>Tỉnh Quảng NgãiHuyện Sơn TâyXã Sơn Dung</v>
      </c>
      <c r="G8220" t="s">
        <v>8300</v>
      </c>
      <c r="H8220">
        <v>9097</v>
      </c>
    </row>
    <row r="8221" spans="1:8">
      <c r="A8221">
        <v>1991</v>
      </c>
      <c r="B8221" t="s">
        <v>541</v>
      </c>
      <c r="C8221">
        <v>105</v>
      </c>
      <c r="D8221" t="s">
        <v>993</v>
      </c>
      <c r="E8221">
        <v>1033</v>
      </c>
      <c r="F8221" s="48" t="str">
        <f t="shared" si="128"/>
        <v>Tỉnh Quảng NgãiHuyện Sơn TâyXã Sơn Mùa</v>
      </c>
      <c r="G8221" t="s">
        <v>8301</v>
      </c>
      <c r="H8221">
        <v>9098</v>
      </c>
    </row>
    <row r="8222" spans="1:8">
      <c r="A8222">
        <v>1992</v>
      </c>
      <c r="B8222" t="s">
        <v>541</v>
      </c>
      <c r="C8222">
        <v>105</v>
      </c>
      <c r="D8222" t="s">
        <v>993</v>
      </c>
      <c r="E8222">
        <v>1033</v>
      </c>
      <c r="F8222" s="48" t="str">
        <f t="shared" si="128"/>
        <v>Tỉnh Quảng NgãiHuyện Sơn TâyXã Sơn Bua</v>
      </c>
      <c r="G8222" t="s">
        <v>8302</v>
      </c>
      <c r="H8222">
        <v>9099</v>
      </c>
    </row>
    <row r="8223" spans="1:8">
      <c r="A8223">
        <v>1993</v>
      </c>
      <c r="B8223" t="s">
        <v>541</v>
      </c>
      <c r="C8223">
        <v>105</v>
      </c>
      <c r="D8223" t="s">
        <v>993</v>
      </c>
      <c r="E8223">
        <v>1033</v>
      </c>
      <c r="F8223" s="48" t="str">
        <f t="shared" si="128"/>
        <v>Tỉnh Quảng NgãiHuyện Sơn TâyXã Sơn Tinh</v>
      </c>
      <c r="G8223" t="s">
        <v>8303</v>
      </c>
      <c r="H8223">
        <v>9100</v>
      </c>
    </row>
    <row r="8224" spans="1:8">
      <c r="A8224">
        <v>1994</v>
      </c>
      <c r="B8224" t="s">
        <v>541</v>
      </c>
      <c r="C8224">
        <v>105</v>
      </c>
      <c r="D8224" t="s">
        <v>993</v>
      </c>
      <c r="E8224">
        <v>1033</v>
      </c>
      <c r="F8224" s="48" t="str">
        <f t="shared" si="128"/>
        <v>Tỉnh Quảng NgãiHuyện Sơn TâyXã Sơn Lập</v>
      </c>
      <c r="G8224" t="s">
        <v>1443</v>
      </c>
      <c r="H8224">
        <v>9101</v>
      </c>
    </row>
    <row r="8225" spans="1:8">
      <c r="A8225">
        <v>1995</v>
      </c>
      <c r="B8225" t="s">
        <v>541</v>
      </c>
      <c r="C8225">
        <v>105</v>
      </c>
      <c r="D8225" t="s">
        <v>995</v>
      </c>
      <c r="E8225">
        <v>1035</v>
      </c>
      <c r="F8225" s="48" t="str">
        <f t="shared" si="128"/>
        <v>Tỉnh Quảng NgãiHuyện Nghĩa HànhXã Hành Minh</v>
      </c>
      <c r="G8225" t="s">
        <v>8304</v>
      </c>
      <c r="H8225">
        <v>9102</v>
      </c>
    </row>
    <row r="8226" spans="1:8">
      <c r="A8226">
        <v>1996</v>
      </c>
      <c r="B8226" t="s">
        <v>541</v>
      </c>
      <c r="C8226">
        <v>105</v>
      </c>
      <c r="D8226" t="s">
        <v>995</v>
      </c>
      <c r="E8226">
        <v>1035</v>
      </c>
      <c r="F8226" s="48" t="str">
        <f t="shared" si="128"/>
        <v>Tỉnh Quảng NgãiHuyện Nghĩa HànhXã Hành Trung</v>
      </c>
      <c r="G8226" t="s">
        <v>8305</v>
      </c>
      <c r="H8226">
        <v>9103</v>
      </c>
    </row>
    <row r="8227" spans="1:8">
      <c r="A8227">
        <v>1997</v>
      </c>
      <c r="B8227" t="s">
        <v>541</v>
      </c>
      <c r="C8227">
        <v>105</v>
      </c>
      <c r="D8227" t="s">
        <v>995</v>
      </c>
      <c r="E8227">
        <v>1035</v>
      </c>
      <c r="F8227" s="48" t="str">
        <f t="shared" si="128"/>
        <v>Tỉnh Quảng NgãiHuyện Nghĩa HànhXã Hành Phước</v>
      </c>
      <c r="G8227" t="s">
        <v>8306</v>
      </c>
      <c r="H8227">
        <v>9104</v>
      </c>
    </row>
    <row r="8228" spans="1:8">
      <c r="A8228">
        <v>1998</v>
      </c>
      <c r="B8228" t="s">
        <v>541</v>
      </c>
      <c r="C8228">
        <v>105</v>
      </c>
      <c r="D8228" t="s">
        <v>995</v>
      </c>
      <c r="E8228">
        <v>1035</v>
      </c>
      <c r="F8228" s="48" t="str">
        <f t="shared" si="128"/>
        <v>Tỉnh Quảng NgãiHuyện Nghĩa HànhThị trấn Chợ Chùa</v>
      </c>
      <c r="G8228" t="s">
        <v>8307</v>
      </c>
      <c r="H8228">
        <v>9105</v>
      </c>
    </row>
    <row r="8229" spans="1:8">
      <c r="A8229">
        <v>1999</v>
      </c>
      <c r="B8229" t="s">
        <v>541</v>
      </c>
      <c r="C8229">
        <v>105</v>
      </c>
      <c r="D8229" t="s">
        <v>995</v>
      </c>
      <c r="E8229">
        <v>1035</v>
      </c>
      <c r="F8229" s="48" t="str">
        <f t="shared" si="128"/>
        <v>Tỉnh Quảng NgãiHuyện Nghĩa HànhXã Hành Nhân</v>
      </c>
      <c r="G8229" t="s">
        <v>8308</v>
      </c>
      <c r="H8229">
        <v>9106</v>
      </c>
    </row>
    <row r="8230" spans="1:8">
      <c r="A8230">
        <v>2000</v>
      </c>
      <c r="B8230" t="s">
        <v>541</v>
      </c>
      <c r="C8230">
        <v>105</v>
      </c>
      <c r="D8230" t="s">
        <v>995</v>
      </c>
      <c r="E8230">
        <v>1035</v>
      </c>
      <c r="F8230" s="48" t="str">
        <f t="shared" si="128"/>
        <v>Tỉnh Quảng NgãiHuyện Nghĩa HànhXã Hành Thịnh</v>
      </c>
      <c r="G8230" t="s">
        <v>8309</v>
      </c>
      <c r="H8230">
        <v>9107</v>
      </c>
    </row>
    <row r="8231" spans="1:8">
      <c r="A8231">
        <v>2001</v>
      </c>
      <c r="B8231" t="s">
        <v>541</v>
      </c>
      <c r="C8231">
        <v>105</v>
      </c>
      <c r="D8231" t="s">
        <v>995</v>
      </c>
      <c r="E8231">
        <v>1035</v>
      </c>
      <c r="F8231" s="48" t="str">
        <f t="shared" si="128"/>
        <v>Tỉnh Quảng NgãiHuyện Nghĩa HànhXã Hành Tín Tây</v>
      </c>
      <c r="G8231" t="s">
        <v>8310</v>
      </c>
      <c r="H8231">
        <v>9108</v>
      </c>
    </row>
    <row r="8232" spans="1:8">
      <c r="A8232">
        <v>2002</v>
      </c>
      <c r="B8232" t="s">
        <v>541</v>
      </c>
      <c r="C8232">
        <v>105</v>
      </c>
      <c r="D8232" t="s">
        <v>995</v>
      </c>
      <c r="E8232">
        <v>1035</v>
      </c>
      <c r="F8232" s="48" t="str">
        <f t="shared" si="128"/>
        <v>Tỉnh Quảng NgãiHuyện Nghĩa HànhXã Hành Thuận</v>
      </c>
      <c r="G8232" t="s">
        <v>8311</v>
      </c>
      <c r="H8232">
        <v>9109</v>
      </c>
    </row>
    <row r="8233" spans="1:8">
      <c r="A8233">
        <v>2003</v>
      </c>
      <c r="B8233" t="s">
        <v>541</v>
      </c>
      <c r="C8233">
        <v>105</v>
      </c>
      <c r="D8233" t="s">
        <v>995</v>
      </c>
      <c r="E8233">
        <v>1035</v>
      </c>
      <c r="F8233" s="48" t="str">
        <f t="shared" si="128"/>
        <v>Tỉnh Quảng NgãiHuyện Nghĩa HànhXã Hành Đức</v>
      </c>
      <c r="G8233" t="s">
        <v>8312</v>
      </c>
      <c r="H8233">
        <v>9110</v>
      </c>
    </row>
    <row r="8234" spans="1:8">
      <c r="A8234">
        <v>2004</v>
      </c>
      <c r="B8234" t="s">
        <v>541</v>
      </c>
      <c r="C8234">
        <v>105</v>
      </c>
      <c r="D8234" t="s">
        <v>995</v>
      </c>
      <c r="E8234">
        <v>1035</v>
      </c>
      <c r="F8234" s="48" t="str">
        <f t="shared" si="128"/>
        <v>Tỉnh Quảng NgãiHuyện Nghĩa HànhXã Hành Dũng</v>
      </c>
      <c r="G8234" t="s">
        <v>8313</v>
      </c>
      <c r="H8234">
        <v>9111</v>
      </c>
    </row>
    <row r="8235" spans="1:8">
      <c r="A8235">
        <v>2005</v>
      </c>
      <c r="B8235" t="s">
        <v>541</v>
      </c>
      <c r="C8235">
        <v>105</v>
      </c>
      <c r="D8235" t="s">
        <v>995</v>
      </c>
      <c r="E8235">
        <v>1035</v>
      </c>
      <c r="F8235" s="48" t="str">
        <f t="shared" si="128"/>
        <v>Tỉnh Quảng NgãiHuyện Nghĩa HànhXã Hành Thiện</v>
      </c>
      <c r="G8235" t="s">
        <v>8314</v>
      </c>
      <c r="H8235">
        <v>9112</v>
      </c>
    </row>
    <row r="8236" spans="1:8">
      <c r="A8236">
        <v>2006</v>
      </c>
      <c r="B8236" t="s">
        <v>541</v>
      </c>
      <c r="C8236">
        <v>105</v>
      </c>
      <c r="D8236" t="s">
        <v>995</v>
      </c>
      <c r="E8236">
        <v>1035</v>
      </c>
      <c r="F8236" s="48" t="str">
        <f t="shared" si="128"/>
        <v>Tỉnh Quảng NgãiHuyện Nghĩa HànhXã Hành Tín  Đông</v>
      </c>
      <c r="G8236" t="s">
        <v>8315</v>
      </c>
      <c r="H8236">
        <v>9113</v>
      </c>
    </row>
    <row r="8237" spans="1:8">
      <c r="A8237">
        <v>2007</v>
      </c>
      <c r="B8237" t="s">
        <v>541</v>
      </c>
      <c r="C8237">
        <v>105</v>
      </c>
      <c r="D8237" t="s">
        <v>989</v>
      </c>
      <c r="E8237">
        <v>1029</v>
      </c>
      <c r="F8237" s="48" t="str">
        <f t="shared" si="128"/>
        <v>Tỉnh Quảng NgãiHuyên Tây TràXã Trà Nham</v>
      </c>
      <c r="G8237" t="s">
        <v>8316</v>
      </c>
      <c r="H8237">
        <v>9114</v>
      </c>
    </row>
    <row r="8238" spans="1:8">
      <c r="A8238">
        <v>2008</v>
      </c>
      <c r="B8238" t="s">
        <v>541</v>
      </c>
      <c r="C8238">
        <v>105</v>
      </c>
      <c r="D8238" t="s">
        <v>989</v>
      </c>
      <c r="E8238">
        <v>1029</v>
      </c>
      <c r="F8238" s="48" t="str">
        <f t="shared" si="128"/>
        <v>Tỉnh Quảng NgãiHuyên Tây TràXã Trà Khê</v>
      </c>
      <c r="G8238" t="s">
        <v>8317</v>
      </c>
      <c r="H8238">
        <v>9115</v>
      </c>
    </row>
    <row r="8239" spans="1:8">
      <c r="A8239">
        <v>2009</v>
      </c>
      <c r="B8239" t="s">
        <v>541</v>
      </c>
      <c r="C8239">
        <v>105</v>
      </c>
      <c r="D8239" t="s">
        <v>989</v>
      </c>
      <c r="E8239">
        <v>1029</v>
      </c>
      <c r="F8239" s="48" t="str">
        <f t="shared" si="128"/>
        <v>Tỉnh Quảng NgãiHuyên Tây TràXã Trà Phong</v>
      </c>
      <c r="G8239" t="s">
        <v>8318</v>
      </c>
      <c r="H8239">
        <v>9116</v>
      </c>
    </row>
    <row r="8240" spans="1:8">
      <c r="A8240">
        <v>2010</v>
      </c>
      <c r="B8240" t="s">
        <v>541</v>
      </c>
      <c r="C8240">
        <v>105</v>
      </c>
      <c r="D8240" t="s">
        <v>989</v>
      </c>
      <c r="E8240">
        <v>1029</v>
      </c>
      <c r="F8240" s="48" t="str">
        <f t="shared" si="128"/>
        <v>Tỉnh Quảng NgãiHuyên Tây TràXã Trà Xinh</v>
      </c>
      <c r="G8240" t="s">
        <v>8319</v>
      </c>
      <c r="H8240">
        <v>9117</v>
      </c>
    </row>
    <row r="8241" spans="1:8">
      <c r="A8241">
        <v>2011</v>
      </c>
      <c r="B8241" t="s">
        <v>541</v>
      </c>
      <c r="C8241">
        <v>105</v>
      </c>
      <c r="D8241" t="s">
        <v>989</v>
      </c>
      <c r="E8241">
        <v>1029</v>
      </c>
      <c r="F8241" s="48" t="str">
        <f t="shared" si="128"/>
        <v>Tỉnh Quảng NgãiHuyên Tây TràXã Trà Quân</v>
      </c>
      <c r="G8241" t="s">
        <v>8320</v>
      </c>
      <c r="H8241">
        <v>9118</v>
      </c>
    </row>
    <row r="8242" spans="1:8">
      <c r="A8242">
        <v>2012</v>
      </c>
      <c r="B8242" t="s">
        <v>541</v>
      </c>
      <c r="C8242">
        <v>105</v>
      </c>
      <c r="D8242" t="s">
        <v>989</v>
      </c>
      <c r="E8242">
        <v>1029</v>
      </c>
      <c r="F8242" s="48" t="str">
        <f t="shared" si="128"/>
        <v>Tỉnh Quảng NgãiHuyên Tây TràXã Trà Thanh</v>
      </c>
      <c r="G8242" t="s">
        <v>8321</v>
      </c>
      <c r="H8242">
        <v>9119</v>
      </c>
    </row>
    <row r="8243" spans="1:8">
      <c r="A8243">
        <v>2013</v>
      </c>
      <c r="B8243" t="s">
        <v>541</v>
      </c>
      <c r="C8243">
        <v>105</v>
      </c>
      <c r="D8243" t="s">
        <v>989</v>
      </c>
      <c r="E8243">
        <v>1029</v>
      </c>
      <c r="F8243" s="48" t="str">
        <f t="shared" si="128"/>
        <v>Tỉnh Quảng NgãiHuyên Tây TràXã Trà Lãnh</v>
      </c>
      <c r="G8243" t="s">
        <v>8322</v>
      </c>
      <c r="H8243">
        <v>9120</v>
      </c>
    </row>
    <row r="8244" spans="1:8">
      <c r="A8244">
        <v>2014</v>
      </c>
      <c r="B8244" t="s">
        <v>541</v>
      </c>
      <c r="C8244">
        <v>105</v>
      </c>
      <c r="D8244" t="s">
        <v>989</v>
      </c>
      <c r="E8244">
        <v>1029</v>
      </c>
      <c r="F8244" s="48" t="str">
        <f t="shared" si="128"/>
        <v>Tỉnh Quảng NgãiHuyên Tây TràXã Trà Thọ</v>
      </c>
      <c r="G8244" t="s">
        <v>8323</v>
      </c>
      <c r="H8244">
        <v>9121</v>
      </c>
    </row>
    <row r="8245" spans="1:8">
      <c r="A8245">
        <v>2015</v>
      </c>
      <c r="B8245" t="s">
        <v>541</v>
      </c>
      <c r="C8245">
        <v>105</v>
      </c>
      <c r="D8245" t="s">
        <v>989</v>
      </c>
      <c r="E8245">
        <v>1029</v>
      </c>
      <c r="F8245" s="48" t="str">
        <f t="shared" si="128"/>
        <v>Tỉnh Quảng NgãiHuyên Tây TràXã Trà Trung</v>
      </c>
      <c r="G8245" t="s">
        <v>8324</v>
      </c>
      <c r="H8245">
        <v>9122</v>
      </c>
    </row>
    <row r="8246" spans="1:8">
      <c r="A8246">
        <v>4977</v>
      </c>
      <c r="B8246" t="s">
        <v>541</v>
      </c>
      <c r="C8246">
        <v>105</v>
      </c>
      <c r="D8246" t="s">
        <v>987</v>
      </c>
      <c r="E8246">
        <v>1027</v>
      </c>
      <c r="F8246" s="48" t="str">
        <f t="shared" si="128"/>
        <v>Tỉnh Quảng NgãiHuyện Bình SơnThị trấn Châu ổ</v>
      </c>
      <c r="G8246" t="s">
        <v>6951</v>
      </c>
      <c r="H8246">
        <v>7070</v>
      </c>
    </row>
    <row r="8247" spans="1:8">
      <c r="A8247">
        <v>4978</v>
      </c>
      <c r="B8247" t="s">
        <v>541</v>
      </c>
      <c r="C8247">
        <v>105</v>
      </c>
      <c r="D8247" t="s">
        <v>987</v>
      </c>
      <c r="E8247">
        <v>1027</v>
      </c>
      <c r="F8247" s="48" t="str">
        <f t="shared" si="128"/>
        <v>Tỉnh Quảng NgãiHuyện Bình SơnXã Bình Hòa</v>
      </c>
      <c r="G8247" t="s">
        <v>4731</v>
      </c>
      <c r="H8247">
        <v>7071</v>
      </c>
    </row>
    <row r="8248" spans="1:8">
      <c r="A8248">
        <v>4979</v>
      </c>
      <c r="B8248" t="s">
        <v>541</v>
      </c>
      <c r="C8248">
        <v>105</v>
      </c>
      <c r="D8248" t="s">
        <v>987</v>
      </c>
      <c r="E8248">
        <v>1027</v>
      </c>
      <c r="F8248" s="48" t="str">
        <f t="shared" si="128"/>
        <v>Tỉnh Quảng NgãiHuyện Bình SơnXã Bình An</v>
      </c>
      <c r="G8248" t="s">
        <v>3857</v>
      </c>
      <c r="H8248">
        <v>7072</v>
      </c>
    </row>
    <row r="8249" spans="1:8">
      <c r="A8249">
        <v>4980</v>
      </c>
      <c r="B8249" t="s">
        <v>541</v>
      </c>
      <c r="C8249">
        <v>105</v>
      </c>
      <c r="D8249" t="s">
        <v>987</v>
      </c>
      <c r="E8249">
        <v>1027</v>
      </c>
      <c r="F8249" s="48" t="str">
        <f t="shared" si="128"/>
        <v>Tỉnh Quảng NgãiHuyện Bình SơnXã Bình Phước</v>
      </c>
      <c r="G8249" t="s">
        <v>6952</v>
      </c>
      <c r="H8249">
        <v>7073</v>
      </c>
    </row>
    <row r="8250" spans="1:8">
      <c r="A8250">
        <v>4981</v>
      </c>
      <c r="B8250" t="s">
        <v>541</v>
      </c>
      <c r="C8250">
        <v>105</v>
      </c>
      <c r="D8250" t="s">
        <v>987</v>
      </c>
      <c r="E8250">
        <v>1027</v>
      </c>
      <c r="F8250" s="48" t="str">
        <f t="shared" si="128"/>
        <v>Tỉnh Quảng NgãiHuyện Bình SơnXã Bình Thanh Đông</v>
      </c>
      <c r="G8250" t="s">
        <v>6953</v>
      </c>
      <c r="H8250">
        <v>7074</v>
      </c>
    </row>
    <row r="8251" spans="1:8">
      <c r="A8251">
        <v>4982</v>
      </c>
      <c r="B8251" t="s">
        <v>541</v>
      </c>
      <c r="C8251">
        <v>105</v>
      </c>
      <c r="D8251" t="s">
        <v>987</v>
      </c>
      <c r="E8251">
        <v>1027</v>
      </c>
      <c r="F8251" s="48" t="str">
        <f t="shared" si="128"/>
        <v>Tỉnh Quảng NgãiHuyện Bình SơnXã Bình Mỹ</v>
      </c>
      <c r="G8251" t="s">
        <v>6954</v>
      </c>
      <c r="H8251">
        <v>7075</v>
      </c>
    </row>
    <row r="8252" spans="1:8">
      <c r="A8252">
        <v>4983</v>
      </c>
      <c r="B8252" t="s">
        <v>541</v>
      </c>
      <c r="C8252">
        <v>105</v>
      </c>
      <c r="D8252" t="s">
        <v>987</v>
      </c>
      <c r="E8252">
        <v>1027</v>
      </c>
      <c r="F8252" s="48" t="str">
        <f t="shared" si="128"/>
        <v>Tỉnh Quảng NgãiHuyện Bình SơnXã Bình Long</v>
      </c>
      <c r="G8252" t="s">
        <v>1391</v>
      </c>
      <c r="H8252">
        <v>7076</v>
      </c>
    </row>
    <row r="8253" spans="1:8">
      <c r="A8253">
        <v>4984</v>
      </c>
      <c r="B8253" t="s">
        <v>541</v>
      </c>
      <c r="C8253">
        <v>105</v>
      </c>
      <c r="D8253" t="s">
        <v>987</v>
      </c>
      <c r="E8253">
        <v>1027</v>
      </c>
      <c r="F8253" s="48" t="str">
        <f t="shared" si="128"/>
        <v>Tỉnh Quảng NgãiHuyện Bình SơnXã Bình Hiệp</v>
      </c>
      <c r="G8253" t="s">
        <v>6955</v>
      </c>
      <c r="H8253">
        <v>7077</v>
      </c>
    </row>
    <row r="8254" spans="1:8">
      <c r="A8254">
        <v>4985</v>
      </c>
      <c r="B8254" t="s">
        <v>541</v>
      </c>
      <c r="C8254">
        <v>105</v>
      </c>
      <c r="D8254" t="s">
        <v>987</v>
      </c>
      <c r="E8254">
        <v>1027</v>
      </c>
      <c r="F8254" s="48" t="str">
        <f t="shared" si="128"/>
        <v>Tỉnh Quảng NgãiHuyện Bình SơnXã Bình Tân</v>
      </c>
      <c r="G8254" t="s">
        <v>1651</v>
      </c>
      <c r="H8254">
        <v>7078</v>
      </c>
    </row>
    <row r="8255" spans="1:8">
      <c r="A8255">
        <v>4986</v>
      </c>
      <c r="B8255" t="s">
        <v>541</v>
      </c>
      <c r="C8255">
        <v>105</v>
      </c>
      <c r="D8255" t="s">
        <v>987</v>
      </c>
      <c r="E8255">
        <v>1027</v>
      </c>
      <c r="F8255" s="48" t="str">
        <f t="shared" si="128"/>
        <v>Tỉnh Quảng NgãiHuyện Bình SơnXã Bình Nguyên</v>
      </c>
      <c r="G8255" t="s">
        <v>6777</v>
      </c>
      <c r="H8255">
        <v>7079</v>
      </c>
    </row>
    <row r="8256" spans="1:8">
      <c r="A8256">
        <v>4987</v>
      </c>
      <c r="B8256" t="s">
        <v>541</v>
      </c>
      <c r="C8256">
        <v>105</v>
      </c>
      <c r="D8256" t="s">
        <v>987</v>
      </c>
      <c r="E8256">
        <v>1027</v>
      </c>
      <c r="F8256" s="48" t="str">
        <f t="shared" si="128"/>
        <v>Tỉnh Quảng NgãiHuyện Bình SơnXã Bình Đông</v>
      </c>
      <c r="G8256" t="s">
        <v>6956</v>
      </c>
      <c r="H8256">
        <v>7080</v>
      </c>
    </row>
    <row r="8257" spans="1:8">
      <c r="A8257">
        <v>4988</v>
      </c>
      <c r="B8257" t="s">
        <v>541</v>
      </c>
      <c r="C8257">
        <v>105</v>
      </c>
      <c r="D8257" t="s">
        <v>987</v>
      </c>
      <c r="E8257">
        <v>1027</v>
      </c>
      <c r="F8257" s="48" t="str">
        <f t="shared" si="128"/>
        <v>Tỉnh Quảng NgãiHuyện Bình SơnXã Bình Trung</v>
      </c>
      <c r="G8257" t="s">
        <v>2137</v>
      </c>
      <c r="H8257">
        <v>7081</v>
      </c>
    </row>
    <row r="8258" spans="1:8">
      <c r="A8258">
        <v>4989</v>
      </c>
      <c r="B8258" t="s">
        <v>541</v>
      </c>
      <c r="C8258">
        <v>105</v>
      </c>
      <c r="D8258" t="s">
        <v>987</v>
      </c>
      <c r="E8258">
        <v>1027</v>
      </c>
      <c r="F8258" s="48" t="str">
        <f t="shared" ref="F8258:F8321" si="129">B8258&amp;D8258&amp;G8258</f>
        <v>Tỉnh Quảng NgãiHuyện Bình SơnXã Bình Thuận</v>
      </c>
      <c r="G8258" t="s">
        <v>4428</v>
      </c>
      <c r="H8258">
        <v>7082</v>
      </c>
    </row>
    <row r="8259" spans="1:8">
      <c r="A8259">
        <v>4990</v>
      </c>
      <c r="B8259" t="s">
        <v>541</v>
      </c>
      <c r="C8259">
        <v>105</v>
      </c>
      <c r="D8259" t="s">
        <v>987</v>
      </c>
      <c r="E8259">
        <v>1027</v>
      </c>
      <c r="F8259" s="48" t="str">
        <f t="shared" si="129"/>
        <v>Tỉnh Quảng NgãiHuyện Bình SơnXã Bình Minh</v>
      </c>
      <c r="G8259" t="s">
        <v>1340</v>
      </c>
      <c r="H8259">
        <v>7083</v>
      </c>
    </row>
    <row r="8260" spans="1:8">
      <c r="A8260">
        <v>4991</v>
      </c>
      <c r="B8260" t="s">
        <v>541</v>
      </c>
      <c r="C8260">
        <v>105</v>
      </c>
      <c r="D8260" t="s">
        <v>987</v>
      </c>
      <c r="E8260">
        <v>1027</v>
      </c>
      <c r="F8260" s="48" t="str">
        <f t="shared" si="129"/>
        <v>Tỉnh Quảng NgãiHuyện Bình SơnXã Bình Chương</v>
      </c>
      <c r="G8260" t="s">
        <v>6957</v>
      </c>
      <c r="H8260">
        <v>7084</v>
      </c>
    </row>
    <row r="8261" spans="1:8">
      <c r="A8261">
        <v>4992</v>
      </c>
      <c r="B8261" t="s">
        <v>541</v>
      </c>
      <c r="C8261">
        <v>105</v>
      </c>
      <c r="D8261" t="s">
        <v>987</v>
      </c>
      <c r="E8261">
        <v>1027</v>
      </c>
      <c r="F8261" s="48" t="str">
        <f t="shared" si="129"/>
        <v>Tỉnh Quảng NgãiHuyện Bình SơnXã Bình Châu</v>
      </c>
      <c r="G8261" t="s">
        <v>6958</v>
      </c>
      <c r="H8261">
        <v>7085</v>
      </c>
    </row>
    <row r="8262" spans="1:8">
      <c r="A8262">
        <v>4993</v>
      </c>
      <c r="B8262" t="s">
        <v>541</v>
      </c>
      <c r="C8262">
        <v>105</v>
      </c>
      <c r="D8262" t="s">
        <v>987</v>
      </c>
      <c r="E8262">
        <v>1027</v>
      </c>
      <c r="F8262" s="48" t="str">
        <f t="shared" si="129"/>
        <v>Tỉnh Quảng NgãiHuyện Bình SơnXã Bình Trị</v>
      </c>
      <c r="G8262" t="s">
        <v>6959</v>
      </c>
      <c r="H8262">
        <v>7086</v>
      </c>
    </row>
    <row r="8263" spans="1:8">
      <c r="A8263">
        <v>4994</v>
      </c>
      <c r="B8263" t="s">
        <v>541</v>
      </c>
      <c r="C8263">
        <v>105</v>
      </c>
      <c r="D8263" t="s">
        <v>987</v>
      </c>
      <c r="E8263">
        <v>1027</v>
      </c>
      <c r="F8263" s="48" t="str">
        <f t="shared" si="129"/>
        <v>Tỉnh Quảng NgãiHuyện Bình SơnXã Bình Thới</v>
      </c>
      <c r="G8263" t="s">
        <v>6960</v>
      </c>
      <c r="H8263">
        <v>7087</v>
      </c>
    </row>
    <row r="8264" spans="1:8">
      <c r="A8264">
        <v>4995</v>
      </c>
      <c r="B8264" t="s">
        <v>541</v>
      </c>
      <c r="C8264">
        <v>105</v>
      </c>
      <c r="D8264" t="s">
        <v>987</v>
      </c>
      <c r="E8264">
        <v>1027</v>
      </c>
      <c r="F8264" s="48" t="str">
        <f t="shared" si="129"/>
        <v>Tỉnh Quảng NgãiHuyện Bình SơnXã Bình Thanh Tây</v>
      </c>
      <c r="G8264" t="s">
        <v>6961</v>
      </c>
      <c r="H8264">
        <v>7088</v>
      </c>
    </row>
    <row r="8265" spans="1:8">
      <c r="A8265">
        <v>4996</v>
      </c>
      <c r="B8265" t="s">
        <v>541</v>
      </c>
      <c r="C8265">
        <v>105</v>
      </c>
      <c r="D8265" t="s">
        <v>987</v>
      </c>
      <c r="E8265">
        <v>1027</v>
      </c>
      <c r="F8265" s="48" t="str">
        <f t="shared" si="129"/>
        <v>Tỉnh Quảng NgãiHuyện Bình SơnXã Bình Dương</v>
      </c>
      <c r="G8265" t="s">
        <v>1386</v>
      </c>
      <c r="H8265">
        <v>7089</v>
      </c>
    </row>
    <row r="8266" spans="1:8">
      <c r="A8266">
        <v>4997</v>
      </c>
      <c r="B8266" t="s">
        <v>541</v>
      </c>
      <c r="C8266">
        <v>105</v>
      </c>
      <c r="D8266" t="s">
        <v>987</v>
      </c>
      <c r="E8266">
        <v>1027</v>
      </c>
      <c r="F8266" s="48" t="str">
        <f t="shared" si="129"/>
        <v>Tỉnh Quảng NgãiHuyện Bình SơnXã Bình Khương</v>
      </c>
      <c r="G8266" t="s">
        <v>6962</v>
      </c>
      <c r="H8266">
        <v>7090</v>
      </c>
    </row>
    <row r="8267" spans="1:8">
      <c r="A8267">
        <v>4998</v>
      </c>
      <c r="B8267" t="s">
        <v>541</v>
      </c>
      <c r="C8267">
        <v>105</v>
      </c>
      <c r="D8267" t="s">
        <v>987</v>
      </c>
      <c r="E8267">
        <v>1027</v>
      </c>
      <c r="F8267" s="48" t="str">
        <f t="shared" si="129"/>
        <v>Tỉnh Quảng NgãiHuyện Bình SơnXã Bình Thạnh</v>
      </c>
      <c r="G8267" t="s">
        <v>3886</v>
      </c>
      <c r="H8267">
        <v>7091</v>
      </c>
    </row>
    <row r="8268" spans="1:8">
      <c r="A8268">
        <v>4999</v>
      </c>
      <c r="B8268" t="s">
        <v>541</v>
      </c>
      <c r="C8268">
        <v>105</v>
      </c>
      <c r="D8268" t="s">
        <v>987</v>
      </c>
      <c r="E8268">
        <v>1027</v>
      </c>
      <c r="F8268" s="48" t="str">
        <f t="shared" si="129"/>
        <v>Tỉnh Quảng NgãiHuyện Bình SơnXã Bình Chánh</v>
      </c>
      <c r="G8268" t="s">
        <v>6963</v>
      </c>
      <c r="H8268">
        <v>7092</v>
      </c>
    </row>
    <row r="8269" spans="1:8">
      <c r="A8269">
        <v>5000</v>
      </c>
      <c r="B8269" t="s">
        <v>541</v>
      </c>
      <c r="C8269">
        <v>105</v>
      </c>
      <c r="D8269" t="s">
        <v>987</v>
      </c>
      <c r="E8269">
        <v>1027</v>
      </c>
      <c r="F8269" s="48" t="str">
        <f t="shared" si="129"/>
        <v>Tỉnh Quảng NgãiHuyện Bình SơnXã Bình Hải</v>
      </c>
      <c r="G8269" t="s">
        <v>6964</v>
      </c>
      <c r="H8269">
        <v>7093</v>
      </c>
    </row>
    <row r="8270" spans="1:8">
      <c r="A8270">
        <v>5001</v>
      </c>
      <c r="B8270" t="s">
        <v>541</v>
      </c>
      <c r="C8270">
        <v>105</v>
      </c>
      <c r="D8270" t="s">
        <v>987</v>
      </c>
      <c r="E8270">
        <v>1027</v>
      </c>
      <c r="F8270" s="48" t="str">
        <f t="shared" si="129"/>
        <v>Tỉnh Quảng NgãiHuyện Bình SơnXã Bình Phú</v>
      </c>
      <c r="G8270" t="s">
        <v>1661</v>
      </c>
      <c r="H8270">
        <v>7094</v>
      </c>
    </row>
    <row r="8271" spans="1:8">
      <c r="A8271">
        <v>5909</v>
      </c>
      <c r="B8271" t="s">
        <v>541</v>
      </c>
      <c r="C8271">
        <v>105</v>
      </c>
      <c r="D8271" t="s">
        <v>991</v>
      </c>
      <c r="E8271">
        <v>1031</v>
      </c>
      <c r="F8271" s="48" t="str">
        <f t="shared" si="129"/>
        <v>Tỉnh Quảng NgãiHuyện Tư NghĩaXã Nghĩa Hòa</v>
      </c>
      <c r="G8271" t="s">
        <v>4118</v>
      </c>
      <c r="H8271">
        <v>4245</v>
      </c>
    </row>
    <row r="8272" spans="1:8">
      <c r="A8272">
        <v>5910</v>
      </c>
      <c r="B8272" t="s">
        <v>541</v>
      </c>
      <c r="C8272">
        <v>105</v>
      </c>
      <c r="D8272" t="s">
        <v>991</v>
      </c>
      <c r="E8272">
        <v>1031</v>
      </c>
      <c r="F8272" s="48" t="str">
        <f t="shared" si="129"/>
        <v>Tỉnh Quảng NgãiHuyện Tư NghĩaXã Nghĩa Mỹ</v>
      </c>
      <c r="G8272" t="s">
        <v>4920</v>
      </c>
      <c r="H8272">
        <v>4246</v>
      </c>
    </row>
    <row r="8273" spans="1:8">
      <c r="A8273">
        <v>5911</v>
      </c>
      <c r="B8273" t="s">
        <v>541</v>
      </c>
      <c r="C8273">
        <v>105</v>
      </c>
      <c r="D8273" t="s">
        <v>991</v>
      </c>
      <c r="E8273">
        <v>1031</v>
      </c>
      <c r="F8273" s="48" t="str">
        <f t="shared" si="129"/>
        <v>Tỉnh Quảng NgãiHuyện Tư NghĩaXã Nghĩa Thắng</v>
      </c>
      <c r="G8273" t="s">
        <v>4921</v>
      </c>
      <c r="H8273">
        <v>4247</v>
      </c>
    </row>
    <row r="8274" spans="1:8">
      <c r="A8274">
        <v>5912</v>
      </c>
      <c r="B8274" t="s">
        <v>541</v>
      </c>
      <c r="C8274">
        <v>105</v>
      </c>
      <c r="D8274" t="s">
        <v>991</v>
      </c>
      <c r="E8274">
        <v>1031</v>
      </c>
      <c r="F8274" s="48" t="str">
        <f t="shared" si="129"/>
        <v>Tỉnh Quảng NgãiHuyện Tư NghĩaXã Nghĩa Hiệp</v>
      </c>
      <c r="G8274" t="s">
        <v>3202</v>
      </c>
      <c r="H8274">
        <v>4248</v>
      </c>
    </row>
    <row r="8275" spans="1:8">
      <c r="A8275">
        <v>5913</v>
      </c>
      <c r="B8275" t="s">
        <v>541</v>
      </c>
      <c r="C8275">
        <v>105</v>
      </c>
      <c r="D8275" t="s">
        <v>991</v>
      </c>
      <c r="E8275">
        <v>1031</v>
      </c>
      <c r="F8275" s="48" t="str">
        <f t="shared" si="129"/>
        <v>Tỉnh Quảng NgãiHuyện Tư NghĩaXã Nghĩa Sơn</v>
      </c>
      <c r="G8275" t="s">
        <v>4922</v>
      </c>
      <c r="H8275">
        <v>4249</v>
      </c>
    </row>
    <row r="8276" spans="1:8">
      <c r="A8276">
        <v>5914</v>
      </c>
      <c r="B8276" t="s">
        <v>541</v>
      </c>
      <c r="C8276">
        <v>105</v>
      </c>
      <c r="D8276" t="s">
        <v>991</v>
      </c>
      <c r="E8276">
        <v>1031</v>
      </c>
      <c r="F8276" s="48" t="str">
        <f t="shared" si="129"/>
        <v>Tỉnh Quảng NgãiHuyện Tư NghĩaXã Nghĩa Thương</v>
      </c>
      <c r="G8276" t="s">
        <v>4923</v>
      </c>
      <c r="H8276">
        <v>4250</v>
      </c>
    </row>
    <row r="8277" spans="1:8">
      <c r="A8277">
        <v>5915</v>
      </c>
      <c r="B8277" t="s">
        <v>541</v>
      </c>
      <c r="C8277">
        <v>105</v>
      </c>
      <c r="D8277" t="s">
        <v>991</v>
      </c>
      <c r="E8277">
        <v>1031</v>
      </c>
      <c r="F8277" s="48" t="str">
        <f t="shared" si="129"/>
        <v>Tỉnh Quảng NgãiHuyện Tư NghĩaXã Nghĩa Lâm</v>
      </c>
      <c r="G8277" t="s">
        <v>4924</v>
      </c>
      <c r="H8277">
        <v>4251</v>
      </c>
    </row>
    <row r="8278" spans="1:8">
      <c r="A8278">
        <v>5916</v>
      </c>
      <c r="B8278" t="s">
        <v>541</v>
      </c>
      <c r="C8278">
        <v>105</v>
      </c>
      <c r="D8278" t="s">
        <v>991</v>
      </c>
      <c r="E8278">
        <v>1031</v>
      </c>
      <c r="F8278" s="48" t="str">
        <f t="shared" si="129"/>
        <v>Tỉnh Quảng NgãiHuyện Tư NghĩaXã Nghĩa An</v>
      </c>
      <c r="G8278" t="s">
        <v>4792</v>
      </c>
      <c r="H8278">
        <v>4252</v>
      </c>
    </row>
    <row r="8279" spans="1:8">
      <c r="A8279">
        <v>5917</v>
      </c>
      <c r="B8279" t="s">
        <v>541</v>
      </c>
      <c r="C8279">
        <v>105</v>
      </c>
      <c r="D8279" t="s">
        <v>991</v>
      </c>
      <c r="E8279">
        <v>1031</v>
      </c>
      <c r="F8279" s="48" t="str">
        <f t="shared" si="129"/>
        <v>Tỉnh Quảng NgãiHuyện Tư NghĩaXã Nghĩa Thọ</v>
      </c>
      <c r="G8279" t="s">
        <v>4925</v>
      </c>
      <c r="H8279">
        <v>4253</v>
      </c>
    </row>
    <row r="8280" spans="1:8">
      <c r="A8280">
        <v>5918</v>
      </c>
      <c r="B8280" t="s">
        <v>541</v>
      </c>
      <c r="C8280">
        <v>105</v>
      </c>
      <c r="D8280" t="s">
        <v>991</v>
      </c>
      <c r="E8280">
        <v>1031</v>
      </c>
      <c r="F8280" s="48" t="str">
        <f t="shared" si="129"/>
        <v>Tỉnh Quảng NgãiHuyện Tư NghĩaThị trấn La Hà</v>
      </c>
      <c r="G8280" t="s">
        <v>4926</v>
      </c>
      <c r="H8280">
        <v>4254</v>
      </c>
    </row>
    <row r="8281" spans="1:8">
      <c r="A8281">
        <v>5919</v>
      </c>
      <c r="B8281" t="s">
        <v>541</v>
      </c>
      <c r="C8281">
        <v>105</v>
      </c>
      <c r="D8281" t="s">
        <v>991</v>
      </c>
      <c r="E8281">
        <v>1031</v>
      </c>
      <c r="F8281" s="48" t="str">
        <f t="shared" si="129"/>
        <v>Tỉnh Quảng NgãiHuyện Tư NghĩaXã Nghĩa Điền</v>
      </c>
      <c r="G8281" t="s">
        <v>4927</v>
      </c>
      <c r="H8281">
        <v>4255</v>
      </c>
    </row>
    <row r="8282" spans="1:8">
      <c r="A8282">
        <v>5920</v>
      </c>
      <c r="B8282" t="s">
        <v>541</v>
      </c>
      <c r="C8282">
        <v>105</v>
      </c>
      <c r="D8282" t="s">
        <v>991</v>
      </c>
      <c r="E8282">
        <v>1031</v>
      </c>
      <c r="F8282" s="48" t="str">
        <f t="shared" si="129"/>
        <v>Tỉnh Quảng NgãiHuyện Tư NghĩaThị trấn Sông Vệ</v>
      </c>
      <c r="G8282" t="s">
        <v>4928</v>
      </c>
      <c r="H8282">
        <v>4256</v>
      </c>
    </row>
    <row r="8283" spans="1:8">
      <c r="A8283">
        <v>5921</v>
      </c>
      <c r="B8283" t="s">
        <v>541</v>
      </c>
      <c r="C8283">
        <v>105</v>
      </c>
      <c r="D8283" t="s">
        <v>991</v>
      </c>
      <c r="E8283">
        <v>1031</v>
      </c>
      <c r="F8283" s="48" t="str">
        <f t="shared" si="129"/>
        <v>Tỉnh Quảng NgãiHuyện Tư NghĩaXã Nghĩa Thuận</v>
      </c>
      <c r="G8283" t="s">
        <v>4216</v>
      </c>
      <c r="H8283">
        <v>4257</v>
      </c>
    </row>
    <row r="8284" spans="1:8">
      <c r="A8284">
        <v>5922</v>
      </c>
      <c r="B8284" t="s">
        <v>541</v>
      </c>
      <c r="C8284">
        <v>105</v>
      </c>
      <c r="D8284" t="s">
        <v>991</v>
      </c>
      <c r="E8284">
        <v>1031</v>
      </c>
      <c r="F8284" s="48" t="str">
        <f t="shared" si="129"/>
        <v>Tỉnh Quảng NgãiHuyện Tư NghĩaXã Nghĩa Trung</v>
      </c>
      <c r="G8284" t="s">
        <v>2958</v>
      </c>
      <c r="H8284">
        <v>4258</v>
      </c>
    </row>
    <row r="8285" spans="1:8">
      <c r="A8285">
        <v>5923</v>
      </c>
      <c r="B8285" t="s">
        <v>541</v>
      </c>
      <c r="C8285">
        <v>105</v>
      </c>
      <c r="D8285" t="s">
        <v>991</v>
      </c>
      <c r="E8285">
        <v>1031</v>
      </c>
      <c r="F8285" s="48" t="str">
        <f t="shared" si="129"/>
        <v>Tỉnh Quảng NgãiHuyện Tư NghĩaXã Nghĩa Kỳ</v>
      </c>
      <c r="G8285" t="s">
        <v>4929</v>
      </c>
      <c r="H8285">
        <v>4259</v>
      </c>
    </row>
    <row r="8286" spans="1:8">
      <c r="A8286">
        <v>5924</v>
      </c>
      <c r="B8286" t="s">
        <v>541</v>
      </c>
      <c r="C8286">
        <v>105</v>
      </c>
      <c r="D8286" t="s">
        <v>991</v>
      </c>
      <c r="E8286">
        <v>1031</v>
      </c>
      <c r="F8286" s="48" t="str">
        <f t="shared" si="129"/>
        <v>Tỉnh Quảng NgãiHuyện Tư NghĩaXã Nghĩa Phú</v>
      </c>
      <c r="G8286" t="s">
        <v>4930</v>
      </c>
      <c r="H8286">
        <v>4260</v>
      </c>
    </row>
    <row r="8287" spans="1:8">
      <c r="A8287">
        <v>5925</v>
      </c>
      <c r="B8287" t="s">
        <v>541</v>
      </c>
      <c r="C8287">
        <v>105</v>
      </c>
      <c r="D8287" t="s">
        <v>991</v>
      </c>
      <c r="E8287">
        <v>1031</v>
      </c>
      <c r="F8287" s="48" t="str">
        <f t="shared" si="129"/>
        <v>Tỉnh Quảng NgãiHuyện Tư NghĩaXã Nghĩa Hà</v>
      </c>
      <c r="G8287" t="s">
        <v>4931</v>
      </c>
      <c r="H8287">
        <v>4261</v>
      </c>
    </row>
    <row r="8288" spans="1:8">
      <c r="A8288">
        <v>5926</v>
      </c>
      <c r="B8288" t="s">
        <v>541</v>
      </c>
      <c r="C8288">
        <v>105</v>
      </c>
      <c r="D8288" t="s">
        <v>991</v>
      </c>
      <c r="E8288">
        <v>1031</v>
      </c>
      <c r="F8288" s="48" t="str">
        <f t="shared" si="129"/>
        <v>Tỉnh Quảng NgãiHuyện Tư NghĩaXã Nghĩa Phương</v>
      </c>
      <c r="G8288" t="s">
        <v>4154</v>
      </c>
      <c r="H8288">
        <v>4262</v>
      </c>
    </row>
    <row r="8289" spans="1:8">
      <c r="A8289">
        <v>5927</v>
      </c>
      <c r="B8289" t="s">
        <v>541</v>
      </c>
      <c r="C8289">
        <v>105</v>
      </c>
      <c r="D8289" t="s">
        <v>997</v>
      </c>
      <c r="E8289">
        <v>1037</v>
      </c>
      <c r="F8289" s="48" t="str">
        <f t="shared" si="129"/>
        <v>Tỉnh Quảng NgãiHuyện Đức PhổXã Phổ Ninh</v>
      </c>
      <c r="G8289" t="s">
        <v>4932</v>
      </c>
      <c r="H8289">
        <v>4263</v>
      </c>
    </row>
    <row r="8290" spans="1:8">
      <c r="A8290">
        <v>5928</v>
      </c>
      <c r="B8290" t="s">
        <v>541</v>
      </c>
      <c r="C8290">
        <v>105</v>
      </c>
      <c r="D8290" t="s">
        <v>997</v>
      </c>
      <c r="E8290">
        <v>1037</v>
      </c>
      <c r="F8290" s="48" t="str">
        <f t="shared" si="129"/>
        <v>Tỉnh Quảng NgãiHuyện Đức PhổXã Phổ Văn</v>
      </c>
      <c r="G8290" t="s">
        <v>4933</v>
      </c>
      <c r="H8290">
        <v>4264</v>
      </c>
    </row>
    <row r="8291" spans="1:8">
      <c r="A8291">
        <v>5929</v>
      </c>
      <c r="B8291" t="s">
        <v>541</v>
      </c>
      <c r="C8291">
        <v>105</v>
      </c>
      <c r="D8291" t="s">
        <v>997</v>
      </c>
      <c r="E8291">
        <v>1037</v>
      </c>
      <c r="F8291" s="48" t="str">
        <f t="shared" si="129"/>
        <v>Tỉnh Quảng NgãiHuyện Đức PhổXã Phổ Quang</v>
      </c>
      <c r="G8291" t="s">
        <v>4934</v>
      </c>
      <c r="H8291">
        <v>4265</v>
      </c>
    </row>
    <row r="8292" spans="1:8">
      <c r="A8292">
        <v>5930</v>
      </c>
      <c r="B8292" t="s">
        <v>541</v>
      </c>
      <c r="C8292">
        <v>105</v>
      </c>
      <c r="D8292" t="s">
        <v>997</v>
      </c>
      <c r="E8292">
        <v>1037</v>
      </c>
      <c r="F8292" s="48" t="str">
        <f t="shared" si="129"/>
        <v>Tỉnh Quảng NgãiHuyện Đức PhổXã Phổ Nhơn</v>
      </c>
      <c r="G8292" t="s">
        <v>4935</v>
      </c>
      <c r="H8292">
        <v>4266</v>
      </c>
    </row>
    <row r="8293" spans="1:8">
      <c r="A8293">
        <v>5931</v>
      </c>
      <c r="B8293" t="s">
        <v>541</v>
      </c>
      <c r="C8293">
        <v>105</v>
      </c>
      <c r="D8293" t="s">
        <v>997</v>
      </c>
      <c r="E8293">
        <v>1037</v>
      </c>
      <c r="F8293" s="48" t="str">
        <f t="shared" si="129"/>
        <v>Tỉnh Quảng NgãiHuyện Đức PhổXã Phổ Phong</v>
      </c>
      <c r="G8293" t="s">
        <v>4936</v>
      </c>
      <c r="H8293">
        <v>4267</v>
      </c>
    </row>
    <row r="8294" spans="1:8">
      <c r="A8294">
        <v>5932</v>
      </c>
      <c r="B8294" t="s">
        <v>541</v>
      </c>
      <c r="C8294">
        <v>105</v>
      </c>
      <c r="D8294" t="s">
        <v>997</v>
      </c>
      <c r="E8294">
        <v>1037</v>
      </c>
      <c r="F8294" s="48" t="str">
        <f t="shared" si="129"/>
        <v>Tỉnh Quảng NgãiHuyện Đức PhổXã Phổ Thuận</v>
      </c>
      <c r="G8294" t="s">
        <v>4937</v>
      </c>
      <c r="H8294">
        <v>4268</v>
      </c>
    </row>
    <row r="8295" spans="1:8">
      <c r="A8295">
        <v>5933</v>
      </c>
      <c r="B8295" t="s">
        <v>541</v>
      </c>
      <c r="C8295">
        <v>105</v>
      </c>
      <c r="D8295" t="s">
        <v>997</v>
      </c>
      <c r="E8295">
        <v>1037</v>
      </c>
      <c r="F8295" s="48" t="str">
        <f t="shared" si="129"/>
        <v>Tỉnh Quảng NgãiHuyện Đức PhổXã Phổ An</v>
      </c>
      <c r="G8295" t="s">
        <v>4938</v>
      </c>
      <c r="H8295">
        <v>4269</v>
      </c>
    </row>
    <row r="8296" spans="1:8">
      <c r="A8296">
        <v>5934</v>
      </c>
      <c r="B8296" t="s">
        <v>541</v>
      </c>
      <c r="C8296">
        <v>105</v>
      </c>
      <c r="D8296" t="s">
        <v>997</v>
      </c>
      <c r="E8296">
        <v>1037</v>
      </c>
      <c r="F8296" s="48" t="str">
        <f t="shared" si="129"/>
        <v>Tỉnh Quảng NgãiHuyện Đức PhổXã Phổ Minh</v>
      </c>
      <c r="G8296" t="s">
        <v>4939</v>
      </c>
      <c r="H8296">
        <v>4270</v>
      </c>
    </row>
    <row r="8297" spans="1:8">
      <c r="A8297">
        <v>5935</v>
      </c>
      <c r="B8297" t="s">
        <v>541</v>
      </c>
      <c r="C8297">
        <v>105</v>
      </c>
      <c r="D8297" t="s">
        <v>997</v>
      </c>
      <c r="E8297">
        <v>1037</v>
      </c>
      <c r="F8297" s="48" t="str">
        <f t="shared" si="129"/>
        <v>Tỉnh Quảng NgãiHuyện Đức PhổThị trấn Đức Phổ</v>
      </c>
      <c r="G8297" t="s">
        <v>4940</v>
      </c>
      <c r="H8297">
        <v>4271</v>
      </c>
    </row>
    <row r="8298" spans="1:8">
      <c r="A8298">
        <v>5936</v>
      </c>
      <c r="B8298" t="s">
        <v>541</v>
      </c>
      <c r="C8298">
        <v>105</v>
      </c>
      <c r="D8298" t="s">
        <v>997</v>
      </c>
      <c r="E8298">
        <v>1037</v>
      </c>
      <c r="F8298" s="48" t="str">
        <f t="shared" si="129"/>
        <v>Tỉnh Quảng NgãiHuyện Đức PhổXã Phổ Cường</v>
      </c>
      <c r="G8298" t="s">
        <v>4941</v>
      </c>
      <c r="H8298">
        <v>4272</v>
      </c>
    </row>
    <row r="8299" spans="1:8">
      <c r="A8299">
        <v>5937</v>
      </c>
      <c r="B8299" t="s">
        <v>541</v>
      </c>
      <c r="C8299">
        <v>105</v>
      </c>
      <c r="D8299" t="s">
        <v>997</v>
      </c>
      <c r="E8299">
        <v>1037</v>
      </c>
      <c r="F8299" s="48" t="str">
        <f t="shared" si="129"/>
        <v>Tỉnh Quảng NgãiHuyện Đức PhổXã Phổ Hòa</v>
      </c>
      <c r="G8299" t="s">
        <v>4942</v>
      </c>
      <c r="H8299">
        <v>4273</v>
      </c>
    </row>
    <row r="8300" spans="1:8">
      <c r="A8300">
        <v>5938</v>
      </c>
      <c r="B8300" t="s">
        <v>541</v>
      </c>
      <c r="C8300">
        <v>105</v>
      </c>
      <c r="D8300" t="s">
        <v>997</v>
      </c>
      <c r="E8300">
        <v>1037</v>
      </c>
      <c r="F8300" s="48" t="str">
        <f t="shared" si="129"/>
        <v>Tỉnh Quảng NgãiHuyện Đức PhổXã Phổ Khánh</v>
      </c>
      <c r="G8300" t="s">
        <v>4943</v>
      </c>
      <c r="H8300">
        <v>4274</v>
      </c>
    </row>
    <row r="8301" spans="1:8">
      <c r="A8301">
        <v>5939</v>
      </c>
      <c r="B8301" t="s">
        <v>541</v>
      </c>
      <c r="C8301">
        <v>105</v>
      </c>
      <c r="D8301" t="s">
        <v>997</v>
      </c>
      <c r="E8301">
        <v>1037</v>
      </c>
      <c r="F8301" s="48" t="str">
        <f t="shared" si="129"/>
        <v>Tỉnh Quảng NgãiHuyện Đức PhổXã Phổ Vinh</v>
      </c>
      <c r="G8301" t="s">
        <v>4944</v>
      </c>
      <c r="H8301">
        <v>4275</v>
      </c>
    </row>
    <row r="8302" spans="1:8">
      <c r="A8302">
        <v>5940</v>
      </c>
      <c r="B8302" t="s">
        <v>541</v>
      </c>
      <c r="C8302">
        <v>105</v>
      </c>
      <c r="D8302" t="s">
        <v>997</v>
      </c>
      <c r="E8302">
        <v>1037</v>
      </c>
      <c r="F8302" s="48" t="str">
        <f t="shared" si="129"/>
        <v>Tỉnh Quảng NgãiHuyện Đức PhổXã Phổ Thạnh</v>
      </c>
      <c r="G8302" t="s">
        <v>4945</v>
      </c>
      <c r="H8302">
        <v>4276</v>
      </c>
    </row>
    <row r="8303" spans="1:8">
      <c r="A8303">
        <v>5941</v>
      </c>
      <c r="B8303" t="s">
        <v>541</v>
      </c>
      <c r="C8303">
        <v>105</v>
      </c>
      <c r="D8303" t="s">
        <v>997</v>
      </c>
      <c r="E8303">
        <v>1037</v>
      </c>
      <c r="F8303" s="48" t="str">
        <f t="shared" si="129"/>
        <v>Tỉnh Quảng NgãiHuyện Đức PhổXã Phổ Châu</v>
      </c>
      <c r="G8303" t="s">
        <v>4946</v>
      </c>
      <c r="H8303">
        <v>4277</v>
      </c>
    </row>
    <row r="8304" spans="1:8">
      <c r="A8304">
        <v>5942</v>
      </c>
      <c r="B8304" t="s">
        <v>541</v>
      </c>
      <c r="C8304">
        <v>105</v>
      </c>
      <c r="D8304" t="s">
        <v>998</v>
      </c>
      <c r="E8304">
        <v>1038</v>
      </c>
      <c r="F8304" s="48" t="str">
        <f t="shared" si="129"/>
        <v>Tỉnh Quảng NgãiHuyện Ba TơXã Ba Vinh</v>
      </c>
      <c r="G8304" t="s">
        <v>4947</v>
      </c>
      <c r="H8304">
        <v>4278</v>
      </c>
    </row>
    <row r="8305" spans="1:8">
      <c r="A8305">
        <v>5943</v>
      </c>
      <c r="B8305" t="s">
        <v>541</v>
      </c>
      <c r="C8305">
        <v>105</v>
      </c>
      <c r="D8305" t="s">
        <v>998</v>
      </c>
      <c r="E8305">
        <v>1038</v>
      </c>
      <c r="F8305" s="48" t="str">
        <f t="shared" si="129"/>
        <v>Tỉnh Quảng NgãiHuyện Ba TơXã Ba Động</v>
      </c>
      <c r="G8305" t="s">
        <v>4948</v>
      </c>
      <c r="H8305">
        <v>4279</v>
      </c>
    </row>
    <row r="8306" spans="1:8">
      <c r="A8306">
        <v>5944</v>
      </c>
      <c r="B8306" t="s">
        <v>541</v>
      </c>
      <c r="C8306">
        <v>105</v>
      </c>
      <c r="D8306" t="s">
        <v>998</v>
      </c>
      <c r="E8306">
        <v>1038</v>
      </c>
      <c r="F8306" s="48" t="str">
        <f t="shared" si="129"/>
        <v>Tỉnh Quảng NgãiHuyện Ba TơXã Ba Dinh</v>
      </c>
      <c r="G8306" t="s">
        <v>4949</v>
      </c>
      <c r="H8306">
        <v>4280</v>
      </c>
    </row>
    <row r="8307" spans="1:8">
      <c r="A8307">
        <v>5945</v>
      </c>
      <c r="B8307" t="s">
        <v>541</v>
      </c>
      <c r="C8307">
        <v>105</v>
      </c>
      <c r="D8307" t="s">
        <v>998</v>
      </c>
      <c r="E8307">
        <v>1038</v>
      </c>
      <c r="F8307" s="48" t="str">
        <f t="shared" si="129"/>
        <v>Tỉnh Quảng NgãiHuyện Ba TơXã Ba Lế</v>
      </c>
      <c r="G8307" t="s">
        <v>4950</v>
      </c>
      <c r="H8307">
        <v>4281</v>
      </c>
    </row>
    <row r="8308" spans="1:8">
      <c r="A8308">
        <v>5946</v>
      </c>
      <c r="B8308" t="s">
        <v>541</v>
      </c>
      <c r="C8308">
        <v>105</v>
      </c>
      <c r="D8308" t="s">
        <v>998</v>
      </c>
      <c r="E8308">
        <v>1038</v>
      </c>
      <c r="F8308" s="48" t="str">
        <f t="shared" si="129"/>
        <v>Tỉnh Quảng NgãiHuyện Ba TơXã Ba Liên</v>
      </c>
      <c r="G8308" t="s">
        <v>4951</v>
      </c>
      <c r="H8308">
        <v>4282</v>
      </c>
    </row>
    <row r="8309" spans="1:8">
      <c r="A8309">
        <v>5947</v>
      </c>
      <c r="B8309" t="s">
        <v>541</v>
      </c>
      <c r="C8309">
        <v>105</v>
      </c>
      <c r="D8309" t="s">
        <v>998</v>
      </c>
      <c r="E8309">
        <v>1038</v>
      </c>
      <c r="F8309" s="48" t="str">
        <f t="shared" si="129"/>
        <v>Tỉnh Quảng NgãiHuyện Ba TơXã Ba Khâm</v>
      </c>
      <c r="G8309" t="s">
        <v>4952</v>
      </c>
      <c r="H8309">
        <v>4283</v>
      </c>
    </row>
    <row r="8310" spans="1:8">
      <c r="A8310">
        <v>5948</v>
      </c>
      <c r="B8310" t="s">
        <v>541</v>
      </c>
      <c r="C8310">
        <v>105</v>
      </c>
      <c r="D8310" t="s">
        <v>998</v>
      </c>
      <c r="E8310">
        <v>1038</v>
      </c>
      <c r="F8310" s="48" t="str">
        <f t="shared" si="129"/>
        <v>Tỉnh Quảng NgãiHuyện Ba TơXã Ba Cung</v>
      </c>
      <c r="G8310" t="s">
        <v>4953</v>
      </c>
      <c r="H8310">
        <v>4284</v>
      </c>
    </row>
    <row r="8311" spans="1:8">
      <c r="A8311">
        <v>5949</v>
      </c>
      <c r="B8311" t="s">
        <v>541</v>
      </c>
      <c r="C8311">
        <v>105</v>
      </c>
      <c r="D8311" t="s">
        <v>998</v>
      </c>
      <c r="E8311">
        <v>1038</v>
      </c>
      <c r="F8311" s="48" t="str">
        <f t="shared" si="129"/>
        <v>Tỉnh Quảng NgãiHuyện Ba TơXã Ba Chùa</v>
      </c>
      <c r="G8311" t="s">
        <v>4954</v>
      </c>
      <c r="H8311">
        <v>4285</v>
      </c>
    </row>
    <row r="8312" spans="1:8">
      <c r="A8312">
        <v>5950</v>
      </c>
      <c r="B8312" t="s">
        <v>541</v>
      </c>
      <c r="C8312">
        <v>105</v>
      </c>
      <c r="D8312" t="s">
        <v>998</v>
      </c>
      <c r="E8312">
        <v>1038</v>
      </c>
      <c r="F8312" s="48" t="str">
        <f t="shared" si="129"/>
        <v>Tỉnh Quảng NgãiHuyện Ba TơXã Ba Bích</v>
      </c>
      <c r="G8312" t="s">
        <v>4955</v>
      </c>
      <c r="H8312">
        <v>4286</v>
      </c>
    </row>
    <row r="8313" spans="1:8">
      <c r="A8313">
        <v>5951</v>
      </c>
      <c r="B8313" t="s">
        <v>541</v>
      </c>
      <c r="C8313">
        <v>105</v>
      </c>
      <c r="D8313" t="s">
        <v>998</v>
      </c>
      <c r="E8313">
        <v>1038</v>
      </c>
      <c r="F8313" s="48" t="str">
        <f t="shared" si="129"/>
        <v>Tỉnh Quảng NgãiHuyện Ba TơThị trấn Ba Tơ</v>
      </c>
      <c r="G8313" t="s">
        <v>4956</v>
      </c>
      <c r="H8313">
        <v>4287</v>
      </c>
    </row>
    <row r="8314" spans="1:8">
      <c r="A8314">
        <v>5952</v>
      </c>
      <c r="B8314" t="s">
        <v>541</v>
      </c>
      <c r="C8314">
        <v>105</v>
      </c>
      <c r="D8314" t="s">
        <v>998</v>
      </c>
      <c r="E8314">
        <v>1038</v>
      </c>
      <c r="F8314" s="48" t="str">
        <f t="shared" si="129"/>
        <v>Tỉnh Quảng NgãiHuyện Ba TơXã Ba Xa</v>
      </c>
      <c r="G8314" t="s">
        <v>4957</v>
      </c>
      <c r="H8314">
        <v>4288</v>
      </c>
    </row>
    <row r="8315" spans="1:8">
      <c r="A8315">
        <v>5953</v>
      </c>
      <c r="B8315" t="s">
        <v>541</v>
      </c>
      <c r="C8315">
        <v>105</v>
      </c>
      <c r="D8315" t="s">
        <v>998</v>
      </c>
      <c r="E8315">
        <v>1038</v>
      </c>
      <c r="F8315" s="48" t="str">
        <f t="shared" si="129"/>
        <v>Tỉnh Quảng NgãiHuyện Ba TơXã Ba Thành</v>
      </c>
      <c r="G8315" t="s">
        <v>4958</v>
      </c>
      <c r="H8315">
        <v>4289</v>
      </c>
    </row>
    <row r="8316" spans="1:8">
      <c r="A8316">
        <v>6005</v>
      </c>
      <c r="B8316" t="s">
        <v>541</v>
      </c>
      <c r="C8316">
        <v>105</v>
      </c>
      <c r="D8316" t="s">
        <v>998</v>
      </c>
      <c r="E8316">
        <v>1038</v>
      </c>
      <c r="F8316" s="48" t="str">
        <f t="shared" si="129"/>
        <v>Tỉnh Quảng NgãiHuyện Ba TơXã Ba Tô</v>
      </c>
      <c r="G8316" t="s">
        <v>4959</v>
      </c>
      <c r="H8316">
        <v>4290</v>
      </c>
    </row>
    <row r="8317" spans="1:8">
      <c r="A8317">
        <v>6087</v>
      </c>
      <c r="B8317" t="s">
        <v>541</v>
      </c>
      <c r="C8317">
        <v>105</v>
      </c>
      <c r="D8317" t="s">
        <v>998</v>
      </c>
      <c r="E8317">
        <v>1038</v>
      </c>
      <c r="F8317" s="48" t="str">
        <f t="shared" si="129"/>
        <v>Tỉnh Quảng NgãiHuyện Ba TơXã Ba Giang</v>
      </c>
      <c r="G8317" t="s">
        <v>4960</v>
      </c>
      <c r="H8317">
        <v>4291</v>
      </c>
    </row>
    <row r="8318" spans="1:8">
      <c r="A8318">
        <v>6088</v>
      </c>
      <c r="B8318" t="s">
        <v>541</v>
      </c>
      <c r="C8318">
        <v>105</v>
      </c>
      <c r="D8318" t="s">
        <v>998</v>
      </c>
      <c r="E8318">
        <v>1038</v>
      </c>
      <c r="F8318" s="48" t="str">
        <f t="shared" si="129"/>
        <v>Tỉnh Quảng NgãiHuyện Ba TơXã Ba Ngạc</v>
      </c>
      <c r="G8318" t="s">
        <v>4961</v>
      </c>
      <c r="H8318">
        <v>4292</v>
      </c>
    </row>
    <row r="8319" spans="1:8">
      <c r="A8319">
        <v>6089</v>
      </c>
      <c r="B8319" t="s">
        <v>541</v>
      </c>
      <c r="C8319">
        <v>105</v>
      </c>
      <c r="D8319" t="s">
        <v>998</v>
      </c>
      <c r="E8319">
        <v>1038</v>
      </c>
      <c r="F8319" s="48" t="str">
        <f t="shared" si="129"/>
        <v>Tỉnh Quảng NgãiHuyện Ba TơXã Ba Điền</v>
      </c>
      <c r="G8319" t="s">
        <v>4962</v>
      </c>
      <c r="H8319">
        <v>4293</v>
      </c>
    </row>
    <row r="8320" spans="1:8">
      <c r="A8320">
        <v>6090</v>
      </c>
      <c r="B8320" t="s">
        <v>541</v>
      </c>
      <c r="C8320">
        <v>105</v>
      </c>
      <c r="D8320" t="s">
        <v>998</v>
      </c>
      <c r="E8320">
        <v>1038</v>
      </c>
      <c r="F8320" s="48" t="str">
        <f t="shared" si="129"/>
        <v>Tỉnh Quảng NgãiHuyện Ba TơXã Ba Tiêu</v>
      </c>
      <c r="G8320" t="s">
        <v>4963</v>
      </c>
      <c r="H8320">
        <v>4294</v>
      </c>
    </row>
    <row r="8321" spans="1:8">
      <c r="A8321">
        <v>6091</v>
      </c>
      <c r="B8321" t="s">
        <v>541</v>
      </c>
      <c r="C8321">
        <v>105</v>
      </c>
      <c r="D8321" t="s">
        <v>998</v>
      </c>
      <c r="E8321">
        <v>1038</v>
      </c>
      <c r="F8321" s="48" t="str">
        <f t="shared" si="129"/>
        <v>Tỉnh Quảng NgãiHuyện Ba TơXã Ba Trang</v>
      </c>
      <c r="G8321" t="s">
        <v>4964</v>
      </c>
      <c r="H8321">
        <v>4295</v>
      </c>
    </row>
    <row r="8322" spans="1:8">
      <c r="A8322">
        <v>6092</v>
      </c>
      <c r="B8322" t="s">
        <v>541</v>
      </c>
      <c r="C8322">
        <v>105</v>
      </c>
      <c r="D8322" t="s">
        <v>998</v>
      </c>
      <c r="E8322">
        <v>1038</v>
      </c>
      <c r="F8322" s="48" t="str">
        <f t="shared" ref="F8322:F8385" si="130">B8322&amp;D8322&amp;G8322</f>
        <v>Tỉnh Quảng NgãiHuyện Ba TơXã Ba Vì</v>
      </c>
      <c r="G8322" t="s">
        <v>3508</v>
      </c>
      <c r="H8322">
        <v>4296</v>
      </c>
    </row>
    <row r="8323" spans="1:8">
      <c r="A8323">
        <v>6093</v>
      </c>
      <c r="B8323" t="s">
        <v>541</v>
      </c>
      <c r="C8323">
        <v>105</v>
      </c>
      <c r="D8323" t="s">
        <v>998</v>
      </c>
      <c r="E8323">
        <v>1038</v>
      </c>
      <c r="F8323" s="48" t="str">
        <f t="shared" si="130"/>
        <v>Tỉnh Quảng NgãiHuyện Ba Tơxã Ba Nam</v>
      </c>
      <c r="G8323" t="s">
        <v>4965</v>
      </c>
      <c r="H8323">
        <v>4297</v>
      </c>
    </row>
    <row r="8324" spans="1:8">
      <c r="A8324">
        <v>6094</v>
      </c>
      <c r="B8324" t="s">
        <v>541</v>
      </c>
      <c r="C8324">
        <v>105</v>
      </c>
      <c r="D8324" t="s">
        <v>999</v>
      </c>
      <c r="E8324">
        <v>1039</v>
      </c>
      <c r="F8324" s="48" t="str">
        <f t="shared" si="130"/>
        <v>Tỉnh Quảng NgãiHuyện Lý SơnXã An Vĩnh</v>
      </c>
      <c r="G8324" t="s">
        <v>4966</v>
      </c>
      <c r="H8324">
        <v>4298</v>
      </c>
    </row>
    <row r="8325" spans="1:8">
      <c r="A8325">
        <v>6095</v>
      </c>
      <c r="B8325" t="s">
        <v>541</v>
      </c>
      <c r="C8325">
        <v>105</v>
      </c>
      <c r="D8325" t="s">
        <v>999</v>
      </c>
      <c r="E8325">
        <v>1039</v>
      </c>
      <c r="F8325" s="48" t="str">
        <f t="shared" si="130"/>
        <v>Tỉnh Quảng NgãiHuyện Lý SơnXã An Hải</v>
      </c>
      <c r="G8325" t="s">
        <v>4967</v>
      </c>
      <c r="H8325">
        <v>4299</v>
      </c>
    </row>
    <row r="8326" spans="1:8">
      <c r="A8326">
        <v>6096</v>
      </c>
      <c r="B8326" t="s">
        <v>541</v>
      </c>
      <c r="C8326">
        <v>105</v>
      </c>
      <c r="D8326" t="s">
        <v>999</v>
      </c>
      <c r="E8326">
        <v>1039</v>
      </c>
      <c r="F8326" s="48" t="str">
        <f t="shared" si="130"/>
        <v>Tỉnh Quảng NgãiHuyện Lý SơnXã An Bình</v>
      </c>
      <c r="G8326" t="s">
        <v>2415</v>
      </c>
      <c r="H8326">
        <v>4300</v>
      </c>
    </row>
    <row r="8327" spans="1:8">
      <c r="A8327">
        <v>6097</v>
      </c>
      <c r="B8327" t="s">
        <v>541</v>
      </c>
      <c r="C8327">
        <v>105</v>
      </c>
      <c r="D8327" t="s">
        <v>988</v>
      </c>
      <c r="E8327">
        <v>1028</v>
      </c>
      <c r="F8327" s="48" t="str">
        <f t="shared" si="130"/>
        <v>Tỉnh Quảng NgãiHuyện Trà BồngXã Trà Hiệp</v>
      </c>
      <c r="G8327" t="s">
        <v>4968</v>
      </c>
      <c r="H8327">
        <v>4301</v>
      </c>
    </row>
    <row r="8328" spans="1:8">
      <c r="A8328">
        <v>6098</v>
      </c>
      <c r="B8328" t="s">
        <v>541</v>
      </c>
      <c r="C8328">
        <v>105</v>
      </c>
      <c r="D8328" t="s">
        <v>988</v>
      </c>
      <c r="E8328">
        <v>1028</v>
      </c>
      <c r="F8328" s="48" t="str">
        <f t="shared" si="130"/>
        <v>Tỉnh Quảng NgãiHuyện Trà BồngXã Trà Thủy</v>
      </c>
      <c r="G8328" t="s">
        <v>4969</v>
      </c>
      <c r="H8328">
        <v>4302</v>
      </c>
    </row>
    <row r="8329" spans="1:8">
      <c r="A8329">
        <v>6099</v>
      </c>
      <c r="B8329" t="s">
        <v>541</v>
      </c>
      <c r="C8329">
        <v>105</v>
      </c>
      <c r="D8329" t="s">
        <v>988</v>
      </c>
      <c r="E8329">
        <v>1028</v>
      </c>
      <c r="F8329" s="48" t="str">
        <f t="shared" si="130"/>
        <v>Tỉnh Quảng NgãiHuyện Trà BồngXã Trà Bùi</v>
      </c>
      <c r="G8329" t="s">
        <v>4970</v>
      </c>
      <c r="H8329">
        <v>4303</v>
      </c>
    </row>
    <row r="8330" spans="1:8">
      <c r="A8330">
        <v>6100</v>
      </c>
      <c r="B8330" t="s">
        <v>541</v>
      </c>
      <c r="C8330">
        <v>105</v>
      </c>
      <c r="D8330" t="s">
        <v>988</v>
      </c>
      <c r="E8330">
        <v>1028</v>
      </c>
      <c r="F8330" s="48" t="str">
        <f t="shared" si="130"/>
        <v>Tỉnh Quảng NgãiHuyện Trà BồngXã Trà Phú</v>
      </c>
      <c r="G8330" t="s">
        <v>4971</v>
      </c>
      <c r="H8330">
        <v>4304</v>
      </c>
    </row>
    <row r="8331" spans="1:8">
      <c r="A8331">
        <v>6101</v>
      </c>
      <c r="B8331" t="s">
        <v>541</v>
      </c>
      <c r="C8331">
        <v>105</v>
      </c>
      <c r="D8331" t="s">
        <v>988</v>
      </c>
      <c r="E8331">
        <v>1028</v>
      </c>
      <c r="F8331" s="48" t="str">
        <f t="shared" si="130"/>
        <v>Tỉnh Quảng NgãiHuyện Trà BồngXã Trà Tân</v>
      </c>
      <c r="G8331" t="s">
        <v>4972</v>
      </c>
      <c r="H8331">
        <v>4305</v>
      </c>
    </row>
    <row r="8332" spans="1:8">
      <c r="A8332">
        <v>6102</v>
      </c>
      <c r="B8332" t="s">
        <v>541</v>
      </c>
      <c r="C8332">
        <v>105</v>
      </c>
      <c r="D8332" t="s">
        <v>988</v>
      </c>
      <c r="E8332">
        <v>1028</v>
      </c>
      <c r="F8332" s="48" t="str">
        <f t="shared" si="130"/>
        <v>Tỉnh Quảng NgãiHuyện Trà BồngXã Trà Giang</v>
      </c>
      <c r="G8332" t="s">
        <v>4973</v>
      </c>
      <c r="H8332">
        <v>4306</v>
      </c>
    </row>
    <row r="8333" spans="1:8">
      <c r="A8333">
        <v>6103</v>
      </c>
      <c r="B8333" t="s">
        <v>541</v>
      </c>
      <c r="C8333">
        <v>105</v>
      </c>
      <c r="D8333" t="s">
        <v>988</v>
      </c>
      <c r="E8333">
        <v>1028</v>
      </c>
      <c r="F8333" s="48" t="str">
        <f t="shared" si="130"/>
        <v>Tỉnh Quảng NgãiHuyện Trà BồngXã Trà Bình</v>
      </c>
      <c r="G8333" t="s">
        <v>4974</v>
      </c>
      <c r="H8333">
        <v>4307</v>
      </c>
    </row>
    <row r="8334" spans="1:8">
      <c r="A8334">
        <v>6104</v>
      </c>
      <c r="B8334" t="s">
        <v>541</v>
      </c>
      <c r="C8334">
        <v>105</v>
      </c>
      <c r="D8334" t="s">
        <v>988</v>
      </c>
      <c r="E8334">
        <v>1028</v>
      </c>
      <c r="F8334" s="48" t="str">
        <f t="shared" si="130"/>
        <v>Tỉnh Quảng NgãiHuyện Trà BồngThị trấn Trà Xuân</v>
      </c>
      <c r="G8334" t="s">
        <v>4975</v>
      </c>
      <c r="H8334">
        <v>4308</v>
      </c>
    </row>
    <row r="8335" spans="1:8">
      <c r="A8335">
        <v>6105</v>
      </c>
      <c r="B8335" t="s">
        <v>541</v>
      </c>
      <c r="C8335">
        <v>105</v>
      </c>
      <c r="D8335" t="s">
        <v>988</v>
      </c>
      <c r="E8335">
        <v>1028</v>
      </c>
      <c r="F8335" s="48" t="str">
        <f t="shared" si="130"/>
        <v>Tỉnh Quảng NgãiHuyện Trà BồngXã Trà Sơn</v>
      </c>
      <c r="G8335" t="s">
        <v>4976</v>
      </c>
      <c r="H8335">
        <v>4309</v>
      </c>
    </row>
    <row r="8336" spans="1:8">
      <c r="A8336">
        <v>6106</v>
      </c>
      <c r="B8336" t="s">
        <v>541</v>
      </c>
      <c r="C8336">
        <v>105</v>
      </c>
      <c r="D8336" t="s">
        <v>988</v>
      </c>
      <c r="E8336">
        <v>1028</v>
      </c>
      <c r="F8336" s="48" t="str">
        <f t="shared" si="130"/>
        <v>Tỉnh Quảng NgãiHuyện Trà BồngXã Trà Lâm</v>
      </c>
      <c r="G8336" t="s">
        <v>4977</v>
      </c>
      <c r="H8336">
        <v>4310</v>
      </c>
    </row>
    <row r="8337" spans="1:8">
      <c r="A8337">
        <v>6107</v>
      </c>
      <c r="B8337" t="s">
        <v>541</v>
      </c>
      <c r="C8337">
        <v>105</v>
      </c>
      <c r="D8337" t="s">
        <v>990</v>
      </c>
      <c r="E8337">
        <v>1030</v>
      </c>
      <c r="F8337" s="48" t="str">
        <f t="shared" si="130"/>
        <v>Tỉnh Quảng NgãiHuyện Sơn TịnhXã Tịnh ấn</v>
      </c>
      <c r="G8337" t="s">
        <v>4978</v>
      </c>
      <c r="H8337">
        <v>4311</v>
      </c>
    </row>
    <row r="8338" spans="1:8">
      <c r="A8338">
        <v>6108</v>
      </c>
      <c r="B8338" t="s">
        <v>541</v>
      </c>
      <c r="C8338">
        <v>105</v>
      </c>
      <c r="D8338" t="s">
        <v>990</v>
      </c>
      <c r="E8338">
        <v>1030</v>
      </c>
      <c r="F8338" s="48" t="str">
        <f t="shared" si="130"/>
        <v>Tỉnh Quảng NgãiHuyện Sơn TịnhXã Tịnh Hòa</v>
      </c>
      <c r="G8338" t="s">
        <v>4979</v>
      </c>
      <c r="H8338">
        <v>4312</v>
      </c>
    </row>
    <row r="8339" spans="1:8">
      <c r="A8339">
        <v>6109</v>
      </c>
      <c r="B8339" t="s">
        <v>541</v>
      </c>
      <c r="C8339">
        <v>105</v>
      </c>
      <c r="D8339" t="s">
        <v>990</v>
      </c>
      <c r="E8339">
        <v>1030</v>
      </c>
      <c r="F8339" s="48" t="str">
        <f t="shared" si="130"/>
        <v>Tỉnh Quảng NgãiHuyện Sơn TịnhXã Tịnh Trà</v>
      </c>
      <c r="G8339" t="s">
        <v>4980</v>
      </c>
      <c r="H8339">
        <v>4313</v>
      </c>
    </row>
    <row r="8340" spans="1:8">
      <c r="A8340">
        <v>6110</v>
      </c>
      <c r="B8340" t="s">
        <v>541</v>
      </c>
      <c r="C8340">
        <v>105</v>
      </c>
      <c r="D8340" t="s">
        <v>990</v>
      </c>
      <c r="E8340">
        <v>1030</v>
      </c>
      <c r="F8340" s="48" t="str">
        <f t="shared" si="130"/>
        <v>Tỉnh Quảng NgãiHuyện Sơn TịnhXã Tịnh Sơn</v>
      </c>
      <c r="G8340" t="s">
        <v>4981</v>
      </c>
      <c r="H8340">
        <v>4314</v>
      </c>
    </row>
    <row r="8341" spans="1:8">
      <c r="A8341">
        <v>6111</v>
      </c>
      <c r="B8341" t="s">
        <v>541</v>
      </c>
      <c r="C8341">
        <v>105</v>
      </c>
      <c r="D8341" t="s">
        <v>990</v>
      </c>
      <c r="E8341">
        <v>1030</v>
      </c>
      <c r="F8341" s="48" t="str">
        <f t="shared" si="130"/>
        <v>Tỉnh Quảng NgãiHuyện Sơn TịnhXã Tịnh ấn Đông</v>
      </c>
      <c r="G8341" t="s">
        <v>4982</v>
      </c>
      <c r="H8341">
        <v>4315</v>
      </c>
    </row>
    <row r="8342" spans="1:8">
      <c r="A8342">
        <v>6112</v>
      </c>
      <c r="B8342" t="s">
        <v>541</v>
      </c>
      <c r="C8342">
        <v>105</v>
      </c>
      <c r="D8342" t="s">
        <v>990</v>
      </c>
      <c r="E8342">
        <v>1030</v>
      </c>
      <c r="F8342" s="48" t="str">
        <f t="shared" si="130"/>
        <v>Tỉnh Quảng NgãiHuyện Sơn TịnhXã Tịnh Kỳ</v>
      </c>
      <c r="G8342" t="s">
        <v>4983</v>
      </c>
      <c r="H8342">
        <v>4316</v>
      </c>
    </row>
    <row r="8343" spans="1:8">
      <c r="A8343">
        <v>6113</v>
      </c>
      <c r="B8343" t="s">
        <v>541</v>
      </c>
      <c r="C8343">
        <v>105</v>
      </c>
      <c r="D8343" t="s">
        <v>990</v>
      </c>
      <c r="E8343">
        <v>1030</v>
      </c>
      <c r="F8343" s="48" t="str">
        <f t="shared" si="130"/>
        <v>Tỉnh Quảng NgãiHuyện Sơn TịnhXã Tịnh Hà</v>
      </c>
      <c r="G8343" t="s">
        <v>4984</v>
      </c>
      <c r="H8343">
        <v>4317</v>
      </c>
    </row>
    <row r="8344" spans="1:8">
      <c r="A8344">
        <v>6114</v>
      </c>
      <c r="B8344" t="s">
        <v>541</v>
      </c>
      <c r="C8344">
        <v>105</v>
      </c>
      <c r="D8344" t="s">
        <v>990</v>
      </c>
      <c r="E8344">
        <v>1030</v>
      </c>
      <c r="F8344" s="48" t="str">
        <f t="shared" si="130"/>
        <v>Tỉnh Quảng NgãiHuyện Sơn TịnhXã Tịnh ấn Tây</v>
      </c>
      <c r="G8344" t="s">
        <v>4985</v>
      </c>
      <c r="H8344">
        <v>4318</v>
      </c>
    </row>
    <row r="8345" spans="1:8">
      <c r="A8345">
        <v>6115</v>
      </c>
      <c r="B8345" t="s">
        <v>541</v>
      </c>
      <c r="C8345">
        <v>105</v>
      </c>
      <c r="D8345" t="s">
        <v>990</v>
      </c>
      <c r="E8345">
        <v>1030</v>
      </c>
      <c r="F8345" s="48" t="str">
        <f t="shared" si="130"/>
        <v>Tỉnh Quảng NgãiHuyện Sơn TịnhXã Tịnh Thọ</v>
      </c>
      <c r="G8345" t="s">
        <v>4986</v>
      </c>
      <c r="H8345">
        <v>4319</v>
      </c>
    </row>
    <row r="8346" spans="1:8">
      <c r="A8346">
        <v>6116</v>
      </c>
      <c r="B8346" t="s">
        <v>541</v>
      </c>
      <c r="C8346">
        <v>105</v>
      </c>
      <c r="D8346" t="s">
        <v>990</v>
      </c>
      <c r="E8346">
        <v>1030</v>
      </c>
      <c r="F8346" s="48" t="str">
        <f t="shared" si="130"/>
        <v>Tỉnh Quảng NgãiHuyện Sơn TịnhXã Tịnh An</v>
      </c>
      <c r="G8346" t="s">
        <v>4987</v>
      </c>
      <c r="H8346">
        <v>4320</v>
      </c>
    </row>
    <row r="8347" spans="1:8">
      <c r="A8347">
        <v>6117</v>
      </c>
      <c r="B8347" t="s">
        <v>541</v>
      </c>
      <c r="C8347">
        <v>105</v>
      </c>
      <c r="D8347" t="s">
        <v>990</v>
      </c>
      <c r="E8347">
        <v>1030</v>
      </c>
      <c r="F8347" s="48" t="str">
        <f t="shared" si="130"/>
        <v>Tỉnh Quảng NgãiHuyện Sơn TịnhXã Tịnh Đông</v>
      </c>
      <c r="G8347" t="s">
        <v>4988</v>
      </c>
      <c r="H8347">
        <v>4321</v>
      </c>
    </row>
    <row r="8348" spans="1:8">
      <c r="A8348">
        <v>6118</v>
      </c>
      <c r="B8348" t="s">
        <v>541</v>
      </c>
      <c r="C8348">
        <v>105</v>
      </c>
      <c r="D8348" t="s">
        <v>990</v>
      </c>
      <c r="E8348">
        <v>1030</v>
      </c>
      <c r="F8348" s="48" t="str">
        <f t="shared" si="130"/>
        <v>Tỉnh Quảng NgãiHuyện Sơn TịnhXã Tịnh Bắc</v>
      </c>
      <c r="G8348" t="s">
        <v>4989</v>
      </c>
      <c r="H8348">
        <v>4322</v>
      </c>
    </row>
    <row r="8349" spans="1:8">
      <c r="A8349">
        <v>6119</v>
      </c>
      <c r="B8349" t="s">
        <v>541</v>
      </c>
      <c r="C8349">
        <v>105</v>
      </c>
      <c r="D8349" t="s">
        <v>990</v>
      </c>
      <c r="E8349">
        <v>1030</v>
      </c>
      <c r="F8349" s="48" t="str">
        <f t="shared" si="130"/>
        <v>Tỉnh Quảng NgãiHuyện Sơn TịnhXã Tịnh Phong</v>
      </c>
      <c r="G8349" t="s">
        <v>4990</v>
      </c>
      <c r="H8349">
        <v>4323</v>
      </c>
    </row>
    <row r="8350" spans="1:8">
      <c r="A8350">
        <v>6120</v>
      </c>
      <c r="B8350" t="s">
        <v>541</v>
      </c>
      <c r="C8350">
        <v>105</v>
      </c>
      <c r="D8350" t="s">
        <v>990</v>
      </c>
      <c r="E8350">
        <v>1030</v>
      </c>
      <c r="F8350" s="48" t="str">
        <f t="shared" si="130"/>
        <v>Tỉnh Quảng NgãiHuyện Sơn TịnhXã Tịnh Thiện</v>
      </c>
      <c r="G8350" t="s">
        <v>4991</v>
      </c>
      <c r="H8350">
        <v>4324</v>
      </c>
    </row>
    <row r="8351" spans="1:8">
      <c r="A8351">
        <v>6121</v>
      </c>
      <c r="B8351" t="s">
        <v>541</v>
      </c>
      <c r="C8351">
        <v>105</v>
      </c>
      <c r="D8351" t="s">
        <v>990</v>
      </c>
      <c r="E8351">
        <v>1030</v>
      </c>
      <c r="F8351" s="48" t="str">
        <f t="shared" si="130"/>
        <v>Tỉnh Quảng NgãiHuyện Sơn TịnhXã Tịnh Châu</v>
      </c>
      <c r="G8351" t="s">
        <v>4992</v>
      </c>
      <c r="H8351">
        <v>4325</v>
      </c>
    </row>
    <row r="8352" spans="1:8">
      <c r="A8352">
        <v>6122</v>
      </c>
      <c r="B8352" t="s">
        <v>541</v>
      </c>
      <c r="C8352">
        <v>105</v>
      </c>
      <c r="D8352" t="s">
        <v>990</v>
      </c>
      <c r="E8352">
        <v>1030</v>
      </c>
      <c r="F8352" s="48" t="str">
        <f t="shared" si="130"/>
        <v>Tỉnh Quảng NgãiHuyện Sơn TịnhXã Tịnh Long</v>
      </c>
      <c r="G8352" t="s">
        <v>4993</v>
      </c>
      <c r="H8352">
        <v>4326</v>
      </c>
    </row>
    <row r="8353" spans="1:8">
      <c r="A8353">
        <v>6123</v>
      </c>
      <c r="B8353" t="s">
        <v>541</v>
      </c>
      <c r="C8353">
        <v>105</v>
      </c>
      <c r="D8353" t="s">
        <v>990</v>
      </c>
      <c r="E8353">
        <v>1030</v>
      </c>
      <c r="F8353" s="48" t="str">
        <f t="shared" si="130"/>
        <v>Tỉnh Quảng NgãiHuyện Sơn TịnhXã Tịnh Bình</v>
      </c>
      <c r="G8353" t="s">
        <v>4994</v>
      </c>
      <c r="H8353">
        <v>4327</v>
      </c>
    </row>
    <row r="8354" spans="1:8">
      <c r="A8354">
        <v>6124</v>
      </c>
      <c r="B8354" t="s">
        <v>541</v>
      </c>
      <c r="C8354">
        <v>105</v>
      </c>
      <c r="D8354" t="s">
        <v>990</v>
      </c>
      <c r="E8354">
        <v>1030</v>
      </c>
      <c r="F8354" s="48" t="str">
        <f t="shared" si="130"/>
        <v>Tỉnh Quảng NgãiHuyện Sơn TịnhXã Tịnh Hiệp</v>
      </c>
      <c r="G8354" t="s">
        <v>4995</v>
      </c>
      <c r="H8354">
        <v>4328</v>
      </c>
    </row>
    <row r="8355" spans="1:8">
      <c r="A8355">
        <v>6125</v>
      </c>
      <c r="B8355" t="s">
        <v>541</v>
      </c>
      <c r="C8355">
        <v>105</v>
      </c>
      <c r="D8355" t="s">
        <v>990</v>
      </c>
      <c r="E8355">
        <v>1030</v>
      </c>
      <c r="F8355" s="48" t="str">
        <f t="shared" si="130"/>
        <v>Tỉnh Quảng NgãiHuyện Sơn TịnhXã Tịnh Khê</v>
      </c>
      <c r="G8355" t="s">
        <v>4996</v>
      </c>
      <c r="H8355">
        <v>4329</v>
      </c>
    </row>
    <row r="8356" spans="1:8">
      <c r="A8356">
        <v>6126</v>
      </c>
      <c r="B8356" t="s">
        <v>541</v>
      </c>
      <c r="C8356">
        <v>105</v>
      </c>
      <c r="D8356" t="s">
        <v>990</v>
      </c>
      <c r="E8356">
        <v>1030</v>
      </c>
      <c r="F8356" s="48" t="str">
        <f t="shared" si="130"/>
        <v>Tỉnh Quảng NgãiHuyện Sơn TịnhXã Tịnh Giang</v>
      </c>
      <c r="G8356" t="s">
        <v>4997</v>
      </c>
      <c r="H8356">
        <v>4330</v>
      </c>
    </row>
    <row r="8357" spans="1:8">
      <c r="A8357">
        <v>6127</v>
      </c>
      <c r="B8357" t="s">
        <v>541</v>
      </c>
      <c r="C8357">
        <v>105</v>
      </c>
      <c r="D8357" t="s">
        <v>990</v>
      </c>
      <c r="E8357">
        <v>1030</v>
      </c>
      <c r="F8357" s="48" t="str">
        <f t="shared" si="130"/>
        <v>Tỉnh Quảng NgãiHuyện Sơn TịnhXã Tịnh Minh</v>
      </c>
      <c r="G8357" t="s">
        <v>4998</v>
      </c>
      <c r="H8357">
        <v>4331</v>
      </c>
    </row>
    <row r="8358" spans="1:8">
      <c r="A8358">
        <v>6128</v>
      </c>
      <c r="B8358" t="s">
        <v>541</v>
      </c>
      <c r="C8358">
        <v>105</v>
      </c>
      <c r="D8358" t="s">
        <v>996</v>
      </c>
      <c r="E8358">
        <v>1036</v>
      </c>
      <c r="F8358" s="48" t="str">
        <f t="shared" si="130"/>
        <v>Tỉnh Quảng NgãiHuyện Mộ ĐứcXã Đức Thạnh</v>
      </c>
      <c r="G8358" t="s">
        <v>4999</v>
      </c>
      <c r="H8358">
        <v>4332</v>
      </c>
    </row>
    <row r="8359" spans="1:8">
      <c r="A8359">
        <v>6129</v>
      </c>
      <c r="B8359" t="s">
        <v>541</v>
      </c>
      <c r="C8359">
        <v>105</v>
      </c>
      <c r="D8359" t="s">
        <v>996</v>
      </c>
      <c r="E8359">
        <v>1036</v>
      </c>
      <c r="F8359" s="48" t="str">
        <f t="shared" si="130"/>
        <v>Tỉnh Quảng NgãiHuyện Mộ ĐứcXã Đức Thắng</v>
      </c>
      <c r="G8359" t="s">
        <v>3169</v>
      </c>
      <c r="H8359">
        <v>4333</v>
      </c>
    </row>
    <row r="8360" spans="1:8">
      <c r="A8360">
        <v>6130</v>
      </c>
      <c r="B8360" t="s">
        <v>541</v>
      </c>
      <c r="C8360">
        <v>105</v>
      </c>
      <c r="D8360" t="s">
        <v>996</v>
      </c>
      <c r="E8360">
        <v>1036</v>
      </c>
      <c r="F8360" s="48" t="str">
        <f t="shared" si="130"/>
        <v>Tỉnh Quảng NgãiHuyện Mộ ĐứcXã Đức Hiệp</v>
      </c>
      <c r="G8360" t="s">
        <v>5000</v>
      </c>
      <c r="H8360">
        <v>4334</v>
      </c>
    </row>
    <row r="8361" spans="1:8">
      <c r="A8361">
        <v>6131</v>
      </c>
      <c r="B8361" t="s">
        <v>541</v>
      </c>
      <c r="C8361">
        <v>105</v>
      </c>
      <c r="D8361" t="s">
        <v>996</v>
      </c>
      <c r="E8361">
        <v>1036</v>
      </c>
      <c r="F8361" s="48" t="str">
        <f t="shared" si="130"/>
        <v>Tỉnh Quảng NgãiHuyện Mộ ĐứcXã Đức Minh</v>
      </c>
      <c r="G8361" t="s">
        <v>5001</v>
      </c>
      <c r="H8361">
        <v>4335</v>
      </c>
    </row>
    <row r="8362" spans="1:8">
      <c r="A8362">
        <v>6132</v>
      </c>
      <c r="B8362" t="s">
        <v>541</v>
      </c>
      <c r="C8362">
        <v>105</v>
      </c>
      <c r="D8362" t="s">
        <v>996</v>
      </c>
      <c r="E8362">
        <v>1036</v>
      </c>
      <c r="F8362" s="48" t="str">
        <f t="shared" si="130"/>
        <v>Tỉnh Quảng NgãiHuyện Mộ ĐứcXã Đức Hòa</v>
      </c>
      <c r="G8362" t="s">
        <v>5002</v>
      </c>
      <c r="H8362">
        <v>4336</v>
      </c>
    </row>
    <row r="8363" spans="1:8">
      <c r="A8363">
        <v>6133</v>
      </c>
      <c r="B8363" t="s">
        <v>541</v>
      </c>
      <c r="C8363">
        <v>105</v>
      </c>
      <c r="D8363" t="s">
        <v>996</v>
      </c>
      <c r="E8363">
        <v>1036</v>
      </c>
      <c r="F8363" s="48" t="str">
        <f t="shared" si="130"/>
        <v>Tỉnh Quảng NgãiHuyện Mộ ĐứcXã Đức Lân</v>
      </c>
      <c r="G8363" t="s">
        <v>5003</v>
      </c>
      <c r="H8363">
        <v>4337</v>
      </c>
    </row>
    <row r="8364" spans="1:8">
      <c r="A8364">
        <v>6134</v>
      </c>
      <c r="B8364" t="s">
        <v>541</v>
      </c>
      <c r="C8364">
        <v>105</v>
      </c>
      <c r="D8364" t="s">
        <v>996</v>
      </c>
      <c r="E8364">
        <v>1036</v>
      </c>
      <c r="F8364" s="48" t="str">
        <f t="shared" si="130"/>
        <v>Tỉnh Quảng NgãiHuyện Mộ ĐứcThị trấn Mộ Đức</v>
      </c>
      <c r="G8364" t="s">
        <v>5004</v>
      </c>
      <c r="H8364">
        <v>4338</v>
      </c>
    </row>
    <row r="8365" spans="1:8">
      <c r="A8365">
        <v>6135</v>
      </c>
      <c r="B8365" t="s">
        <v>541</v>
      </c>
      <c r="C8365">
        <v>105</v>
      </c>
      <c r="D8365" t="s">
        <v>996</v>
      </c>
      <c r="E8365">
        <v>1036</v>
      </c>
      <c r="F8365" s="48" t="str">
        <f t="shared" si="130"/>
        <v>Tỉnh Quảng NgãiHuyện Mộ ĐứcXã Đức Lợi</v>
      </c>
      <c r="G8365" t="s">
        <v>5005</v>
      </c>
      <c r="H8365">
        <v>4339</v>
      </c>
    </row>
    <row r="8366" spans="1:8">
      <c r="A8366">
        <v>6136</v>
      </c>
      <c r="B8366" t="s">
        <v>541</v>
      </c>
      <c r="C8366">
        <v>105</v>
      </c>
      <c r="D8366" t="s">
        <v>996</v>
      </c>
      <c r="E8366">
        <v>1036</v>
      </c>
      <c r="F8366" s="48" t="str">
        <f t="shared" si="130"/>
        <v>Tỉnh Quảng NgãiHuyện Mộ ĐứcXã Đức Nhuận</v>
      </c>
      <c r="G8366" t="s">
        <v>5006</v>
      </c>
      <c r="H8366">
        <v>4340</v>
      </c>
    </row>
    <row r="8367" spans="1:8">
      <c r="A8367">
        <v>6137</v>
      </c>
      <c r="B8367" t="s">
        <v>541</v>
      </c>
      <c r="C8367">
        <v>105</v>
      </c>
      <c r="D8367" t="s">
        <v>996</v>
      </c>
      <c r="E8367">
        <v>1036</v>
      </c>
      <c r="F8367" s="48" t="str">
        <f t="shared" si="130"/>
        <v>Tỉnh Quảng NgãiHuyện Mộ ĐứcXã Đức Chánh</v>
      </c>
      <c r="G8367" t="s">
        <v>5007</v>
      </c>
      <c r="H8367">
        <v>4341</v>
      </c>
    </row>
    <row r="8368" spans="1:8">
      <c r="A8368">
        <v>6138</v>
      </c>
      <c r="B8368" t="s">
        <v>541</v>
      </c>
      <c r="C8368">
        <v>105</v>
      </c>
      <c r="D8368" t="s">
        <v>996</v>
      </c>
      <c r="E8368">
        <v>1036</v>
      </c>
      <c r="F8368" s="48" t="str">
        <f t="shared" si="130"/>
        <v>Tỉnh Quảng NgãiHuyện Mộ ĐứcXã Đức Tân</v>
      </c>
      <c r="G8368" t="s">
        <v>5008</v>
      </c>
      <c r="H8368">
        <v>4342</v>
      </c>
    </row>
    <row r="8369" spans="1:8">
      <c r="A8369">
        <v>6139</v>
      </c>
      <c r="B8369" t="s">
        <v>541</v>
      </c>
      <c r="C8369">
        <v>105</v>
      </c>
      <c r="D8369" t="s">
        <v>996</v>
      </c>
      <c r="E8369">
        <v>1036</v>
      </c>
      <c r="F8369" s="48" t="str">
        <f t="shared" si="130"/>
        <v>Tỉnh Quảng NgãiHuyện Mộ ĐứcXã Đức Phong</v>
      </c>
      <c r="G8369" t="s">
        <v>5009</v>
      </c>
      <c r="H8369">
        <v>4343</v>
      </c>
    </row>
    <row r="8370" spans="1:8">
      <c r="A8370">
        <v>6140</v>
      </c>
      <c r="B8370" t="s">
        <v>541</v>
      </c>
      <c r="C8370">
        <v>105</v>
      </c>
      <c r="D8370" t="s">
        <v>996</v>
      </c>
      <c r="E8370">
        <v>1036</v>
      </c>
      <c r="F8370" s="48" t="str">
        <f t="shared" si="130"/>
        <v>Tỉnh Quảng NgãiHuyện Mộ ĐứcXã Đức Phú</v>
      </c>
      <c r="G8370" t="s">
        <v>5010</v>
      </c>
      <c r="H8370">
        <v>4344</v>
      </c>
    </row>
    <row r="8371" spans="1:8">
      <c r="A8371">
        <v>7963</v>
      </c>
      <c r="B8371" t="s">
        <v>541</v>
      </c>
      <c r="C8371">
        <v>105</v>
      </c>
      <c r="D8371" t="s">
        <v>986</v>
      </c>
      <c r="E8371">
        <v>1026</v>
      </c>
      <c r="F8371" s="48" t="str">
        <f t="shared" si="130"/>
        <v>Tỉnh Quảng NgãiThành phố Quảng NgãiXã Nghĩa Hà</v>
      </c>
      <c r="G8371" t="s">
        <v>4931</v>
      </c>
      <c r="H8371">
        <v>11571</v>
      </c>
    </row>
    <row r="8372" spans="1:8">
      <c r="A8372">
        <v>7964</v>
      </c>
      <c r="B8372" t="s">
        <v>541</v>
      </c>
      <c r="C8372">
        <v>105</v>
      </c>
      <c r="D8372" t="s">
        <v>986</v>
      </c>
      <c r="E8372">
        <v>1026</v>
      </c>
      <c r="F8372" s="48" t="str">
        <f t="shared" si="130"/>
        <v>Tỉnh Quảng NgãiThành phố Quảng NgãiXã Nghĩa Phú</v>
      </c>
      <c r="G8372" t="s">
        <v>4930</v>
      </c>
      <c r="H8372">
        <v>11572</v>
      </c>
    </row>
    <row r="8373" spans="1:8">
      <c r="A8373">
        <v>7965</v>
      </c>
      <c r="B8373" t="s">
        <v>541</v>
      </c>
      <c r="C8373">
        <v>105</v>
      </c>
      <c r="D8373" t="s">
        <v>986</v>
      </c>
      <c r="E8373">
        <v>1026</v>
      </c>
      <c r="F8373" s="48" t="str">
        <f t="shared" si="130"/>
        <v>Tỉnh Quảng NgãiThành phố Quảng NgãiXã Nghĩa An</v>
      </c>
      <c r="G8373" t="s">
        <v>4792</v>
      </c>
      <c r="H8373">
        <v>11573</v>
      </c>
    </row>
    <row r="8374" spans="1:8">
      <c r="A8374">
        <v>9400</v>
      </c>
      <c r="B8374" t="s">
        <v>541</v>
      </c>
      <c r="C8374">
        <v>105</v>
      </c>
      <c r="D8374" t="s">
        <v>986</v>
      </c>
      <c r="E8374">
        <v>1026</v>
      </c>
      <c r="F8374" s="48" t="str">
        <f t="shared" si="130"/>
        <v>Tỉnh Quảng NgãiThành phố Quảng NgãiPhường Trương Quang Trọng</v>
      </c>
      <c r="G8374" t="s">
        <v>9563</v>
      </c>
      <c r="H8374">
        <v>11551</v>
      </c>
    </row>
    <row r="8375" spans="1:8">
      <c r="A8375">
        <v>9401</v>
      </c>
      <c r="B8375" t="s">
        <v>541</v>
      </c>
      <c r="C8375">
        <v>105</v>
      </c>
      <c r="D8375" t="s">
        <v>986</v>
      </c>
      <c r="E8375">
        <v>1026</v>
      </c>
      <c r="F8375" s="48" t="str">
        <f t="shared" si="130"/>
        <v>Tỉnh Quảng NgãiThành phố Quảng NgãiXã Tịnh ấn Tây</v>
      </c>
      <c r="G8375" t="s">
        <v>4985</v>
      </c>
      <c r="H8375">
        <v>11552</v>
      </c>
    </row>
    <row r="8376" spans="1:8">
      <c r="A8376">
        <v>9402</v>
      </c>
      <c r="B8376" t="s">
        <v>541</v>
      </c>
      <c r="C8376">
        <v>105</v>
      </c>
      <c r="D8376" t="s">
        <v>986</v>
      </c>
      <c r="E8376">
        <v>1026</v>
      </c>
      <c r="F8376" s="48" t="str">
        <f t="shared" si="130"/>
        <v>Tỉnh Quảng NgãiThành phố Quảng NgãiPhường Trần Hưng Đạo</v>
      </c>
      <c r="G8376" t="s">
        <v>1852</v>
      </c>
      <c r="H8376">
        <v>11553</v>
      </c>
    </row>
    <row r="8377" spans="1:8">
      <c r="A8377">
        <v>9403</v>
      </c>
      <c r="B8377" t="s">
        <v>541</v>
      </c>
      <c r="C8377">
        <v>105</v>
      </c>
      <c r="D8377" t="s">
        <v>986</v>
      </c>
      <c r="E8377">
        <v>1026</v>
      </c>
      <c r="F8377" s="48" t="str">
        <f t="shared" si="130"/>
        <v>Tỉnh Quảng NgãiThành phố Quảng NgãiPhường Nghĩa Lộ</v>
      </c>
      <c r="G8377" t="s">
        <v>9564</v>
      </c>
      <c r="H8377">
        <v>11554</v>
      </c>
    </row>
    <row r="8378" spans="1:8">
      <c r="A8378">
        <v>9404</v>
      </c>
      <c r="B8378" t="s">
        <v>541</v>
      </c>
      <c r="C8378">
        <v>105</v>
      </c>
      <c r="D8378" t="s">
        <v>986</v>
      </c>
      <c r="E8378">
        <v>1026</v>
      </c>
      <c r="F8378" s="48" t="str">
        <f t="shared" si="130"/>
        <v>Tỉnh Quảng NgãiThành phố Quảng NgãiXã Nghĩa Dõng</v>
      </c>
      <c r="G8378" t="s">
        <v>9565</v>
      </c>
      <c r="H8378">
        <v>11555</v>
      </c>
    </row>
    <row r="8379" spans="1:8">
      <c r="A8379">
        <v>9405</v>
      </c>
      <c r="B8379" t="s">
        <v>541</v>
      </c>
      <c r="C8379">
        <v>105</v>
      </c>
      <c r="D8379" t="s">
        <v>986</v>
      </c>
      <c r="E8379">
        <v>1026</v>
      </c>
      <c r="F8379" s="48" t="str">
        <f t="shared" si="130"/>
        <v>Tỉnh Quảng NgãiThành phố Quảng NgãiPhường Chánh Lộ</v>
      </c>
      <c r="G8379" t="s">
        <v>9566</v>
      </c>
      <c r="H8379">
        <v>11556</v>
      </c>
    </row>
    <row r="8380" spans="1:8">
      <c r="A8380">
        <v>9406</v>
      </c>
      <c r="B8380" t="s">
        <v>541</v>
      </c>
      <c r="C8380">
        <v>105</v>
      </c>
      <c r="D8380" t="s">
        <v>986</v>
      </c>
      <c r="E8380">
        <v>1026</v>
      </c>
      <c r="F8380" s="48" t="str">
        <f t="shared" si="130"/>
        <v>Tỉnh Quảng NgãiThành phố Quảng NgãiPhường Nghĩa Chánh</v>
      </c>
      <c r="G8380" t="s">
        <v>9567</v>
      </c>
      <c r="H8380">
        <v>11557</v>
      </c>
    </row>
    <row r="8381" spans="1:8">
      <c r="A8381">
        <v>9407</v>
      </c>
      <c r="B8381" t="s">
        <v>541</v>
      </c>
      <c r="C8381">
        <v>105</v>
      </c>
      <c r="D8381" t="s">
        <v>986</v>
      </c>
      <c r="E8381">
        <v>1026</v>
      </c>
      <c r="F8381" s="48" t="str">
        <f t="shared" si="130"/>
        <v>Tỉnh Quảng NgãiThành phố Quảng NgãiPhường Quảng Phú</v>
      </c>
      <c r="G8381" t="s">
        <v>9568</v>
      </c>
      <c r="H8381">
        <v>11558</v>
      </c>
    </row>
    <row r="8382" spans="1:8">
      <c r="A8382">
        <v>9408</v>
      </c>
      <c r="B8382" t="s">
        <v>541</v>
      </c>
      <c r="C8382">
        <v>105</v>
      </c>
      <c r="D8382" t="s">
        <v>986</v>
      </c>
      <c r="E8382">
        <v>1026</v>
      </c>
      <c r="F8382" s="48" t="str">
        <f t="shared" si="130"/>
        <v>Tỉnh Quảng NgãiThành phố Quảng NgãiPhường Lê Hồng Phong</v>
      </c>
      <c r="G8382" t="s">
        <v>7276</v>
      </c>
      <c r="H8382">
        <v>11559</v>
      </c>
    </row>
    <row r="8383" spans="1:8">
      <c r="A8383">
        <v>9409</v>
      </c>
      <c r="B8383" t="s">
        <v>541</v>
      </c>
      <c r="C8383">
        <v>105</v>
      </c>
      <c r="D8383" t="s">
        <v>986</v>
      </c>
      <c r="E8383">
        <v>1026</v>
      </c>
      <c r="F8383" s="48" t="str">
        <f t="shared" si="130"/>
        <v>Tỉnh Quảng NgãiThành phố Quảng NgãiPhường Trần Phú</v>
      </c>
      <c r="G8383" t="s">
        <v>1968</v>
      </c>
      <c r="H8383">
        <v>11560</v>
      </c>
    </row>
    <row r="8384" spans="1:8">
      <c r="A8384">
        <v>9410</v>
      </c>
      <c r="B8384" t="s">
        <v>541</v>
      </c>
      <c r="C8384">
        <v>105</v>
      </c>
      <c r="D8384" t="s">
        <v>986</v>
      </c>
      <c r="E8384">
        <v>1026</v>
      </c>
      <c r="F8384" s="48" t="str">
        <f t="shared" si="130"/>
        <v>Tỉnh Quảng NgãiThành phố Quảng NgãiXã Nghĩa Dũng</v>
      </c>
      <c r="G8384" t="s">
        <v>5714</v>
      </c>
      <c r="H8384">
        <v>11561</v>
      </c>
    </row>
    <row r="8385" spans="1:8">
      <c r="A8385">
        <v>9411</v>
      </c>
      <c r="B8385" t="s">
        <v>541</v>
      </c>
      <c r="C8385">
        <v>105</v>
      </c>
      <c r="D8385" t="s">
        <v>986</v>
      </c>
      <c r="E8385">
        <v>1026</v>
      </c>
      <c r="F8385" s="48" t="str">
        <f t="shared" si="130"/>
        <v>Tỉnh Quảng NgãiThành phố Quảng NgãiPhường Nguyễn Nghiêm</v>
      </c>
      <c r="G8385" t="s">
        <v>9569</v>
      </c>
      <c r="H8385">
        <v>11562</v>
      </c>
    </row>
    <row r="8386" spans="1:8">
      <c r="A8386">
        <v>9412</v>
      </c>
      <c r="B8386" t="s">
        <v>541</v>
      </c>
      <c r="C8386">
        <v>105</v>
      </c>
      <c r="D8386" t="s">
        <v>986</v>
      </c>
      <c r="E8386">
        <v>1026</v>
      </c>
      <c r="F8386" s="48" t="str">
        <f t="shared" ref="F8386:F8449" si="131">B8386&amp;D8386&amp;G8386</f>
        <v>Tỉnh Quảng NgãiThành phố Quảng NgãiXã Tịnh ấn Đông</v>
      </c>
      <c r="G8386" t="s">
        <v>4982</v>
      </c>
      <c r="H8386">
        <v>11563</v>
      </c>
    </row>
    <row r="8387" spans="1:8">
      <c r="A8387">
        <v>9413</v>
      </c>
      <c r="B8387" t="s">
        <v>541</v>
      </c>
      <c r="C8387">
        <v>105</v>
      </c>
      <c r="D8387" t="s">
        <v>986</v>
      </c>
      <c r="E8387">
        <v>1026</v>
      </c>
      <c r="F8387" s="48" t="str">
        <f t="shared" si="131"/>
        <v>Tỉnh Quảng NgãiThành phố Quảng NgãiXã Tịnh An</v>
      </c>
      <c r="G8387" t="s">
        <v>4987</v>
      </c>
      <c r="H8387">
        <v>11564</v>
      </c>
    </row>
    <row r="8388" spans="1:8">
      <c r="A8388">
        <v>9414</v>
      </c>
      <c r="B8388" t="s">
        <v>541</v>
      </c>
      <c r="C8388">
        <v>105</v>
      </c>
      <c r="D8388" t="s">
        <v>986</v>
      </c>
      <c r="E8388">
        <v>1026</v>
      </c>
      <c r="F8388" s="48" t="str">
        <f t="shared" si="131"/>
        <v>Tỉnh Quảng NgãiThành phố Quảng NgãiXã Tịnh Long</v>
      </c>
      <c r="G8388" t="s">
        <v>4993</v>
      </c>
      <c r="H8388">
        <v>11565</v>
      </c>
    </row>
    <row r="8389" spans="1:8">
      <c r="A8389">
        <v>9415</v>
      </c>
      <c r="B8389" t="s">
        <v>541</v>
      </c>
      <c r="C8389">
        <v>105</v>
      </c>
      <c r="D8389" t="s">
        <v>986</v>
      </c>
      <c r="E8389">
        <v>1026</v>
      </c>
      <c r="F8389" s="48" t="str">
        <f t="shared" si="131"/>
        <v>Tỉnh Quảng NgãiThành phố Quảng NgãiXã Tịnh Châu</v>
      </c>
      <c r="G8389" t="s">
        <v>4992</v>
      </c>
      <c r="H8389">
        <v>11566</v>
      </c>
    </row>
    <row r="8390" spans="1:8">
      <c r="A8390">
        <v>9416</v>
      </c>
      <c r="B8390" t="s">
        <v>541</v>
      </c>
      <c r="C8390">
        <v>105</v>
      </c>
      <c r="D8390" t="s">
        <v>986</v>
      </c>
      <c r="E8390">
        <v>1026</v>
      </c>
      <c r="F8390" s="48" t="str">
        <f t="shared" si="131"/>
        <v>Tỉnh Quảng NgãiThành phố Quảng NgãiXã Tịnh Thiện</v>
      </c>
      <c r="G8390" t="s">
        <v>4991</v>
      </c>
      <c r="H8390">
        <v>11567</v>
      </c>
    </row>
    <row r="8391" spans="1:8">
      <c r="A8391">
        <v>9417</v>
      </c>
      <c r="B8391" t="s">
        <v>541</v>
      </c>
      <c r="C8391">
        <v>105</v>
      </c>
      <c r="D8391" t="s">
        <v>986</v>
      </c>
      <c r="E8391">
        <v>1026</v>
      </c>
      <c r="F8391" s="48" t="str">
        <f t="shared" si="131"/>
        <v>Tỉnh Quảng NgãiThành phố Quảng NgãiXã Tịnh Khê</v>
      </c>
      <c r="G8391" t="s">
        <v>4996</v>
      </c>
      <c r="H8391">
        <v>11568</v>
      </c>
    </row>
    <row r="8392" spans="1:8">
      <c r="A8392">
        <v>9418</v>
      </c>
      <c r="B8392" t="s">
        <v>541</v>
      </c>
      <c r="C8392">
        <v>105</v>
      </c>
      <c r="D8392" t="s">
        <v>986</v>
      </c>
      <c r="E8392">
        <v>1026</v>
      </c>
      <c r="F8392" s="48" t="str">
        <f t="shared" si="131"/>
        <v>Tỉnh Quảng NgãiThành phố Quảng NgãiXã Tịnh Hoà</v>
      </c>
      <c r="G8392" t="s">
        <v>9570</v>
      </c>
      <c r="H8392">
        <v>11569</v>
      </c>
    </row>
    <row r="8393" spans="1:8">
      <c r="A8393">
        <v>9419</v>
      </c>
      <c r="B8393" t="s">
        <v>541</v>
      </c>
      <c r="C8393">
        <v>105</v>
      </c>
      <c r="D8393" t="s">
        <v>986</v>
      </c>
      <c r="E8393">
        <v>1026</v>
      </c>
      <c r="F8393" s="48" t="str">
        <f t="shared" si="131"/>
        <v>Tỉnh Quảng NgãiThành phố Quảng NgãiXã Tịnh Kỳ</v>
      </c>
      <c r="G8393" t="s">
        <v>4983</v>
      </c>
      <c r="H8393">
        <v>11570</v>
      </c>
    </row>
    <row r="8394" spans="1:8">
      <c r="A8394">
        <v>1647</v>
      </c>
      <c r="B8394" t="s">
        <v>501</v>
      </c>
      <c r="C8394">
        <v>85</v>
      </c>
      <c r="D8394" t="s">
        <v>754</v>
      </c>
      <c r="E8394">
        <v>793</v>
      </c>
      <c r="F8394" s="48" t="str">
        <f t="shared" si="131"/>
        <v>Tỉnh Quảng NinhHuyện Bình LiêuXã Tình Húc</v>
      </c>
      <c r="G8394" t="s">
        <v>7512</v>
      </c>
      <c r="H8394">
        <v>7883</v>
      </c>
    </row>
    <row r="8395" spans="1:8">
      <c r="A8395">
        <v>1648</v>
      </c>
      <c r="B8395" t="s">
        <v>501</v>
      </c>
      <c r="C8395">
        <v>85</v>
      </c>
      <c r="D8395" t="s">
        <v>754</v>
      </c>
      <c r="E8395">
        <v>793</v>
      </c>
      <c r="F8395" s="48" t="str">
        <f t="shared" si="131"/>
        <v>Tỉnh Quảng NinhHuyện Bình LiêuXã Húc Động</v>
      </c>
      <c r="G8395" t="s">
        <v>7513</v>
      </c>
      <c r="H8395">
        <v>7884</v>
      </c>
    </row>
    <row r="8396" spans="1:8">
      <c r="A8396">
        <v>1649</v>
      </c>
      <c r="B8396" t="s">
        <v>501</v>
      </c>
      <c r="C8396">
        <v>85</v>
      </c>
      <c r="D8396" t="s">
        <v>754</v>
      </c>
      <c r="E8396">
        <v>793</v>
      </c>
      <c r="F8396" s="48" t="str">
        <f t="shared" si="131"/>
        <v>Tỉnh Quảng NinhHuyện Bình LiêuXã Lục Hồn</v>
      </c>
      <c r="G8396" t="s">
        <v>7514</v>
      </c>
      <c r="H8396">
        <v>7885</v>
      </c>
    </row>
    <row r="8397" spans="1:8">
      <c r="A8397">
        <v>1650</v>
      </c>
      <c r="B8397" t="s">
        <v>501</v>
      </c>
      <c r="C8397">
        <v>85</v>
      </c>
      <c r="D8397" t="s">
        <v>754</v>
      </c>
      <c r="E8397">
        <v>793</v>
      </c>
      <c r="F8397" s="48" t="str">
        <f t="shared" si="131"/>
        <v>Tỉnh Quảng NinhHuyện Bình LiêuXã Vô Ngại</v>
      </c>
      <c r="G8397" t="s">
        <v>7515</v>
      </c>
      <c r="H8397">
        <v>7886</v>
      </c>
    </row>
    <row r="8398" spans="1:8">
      <c r="A8398">
        <v>1651</v>
      </c>
      <c r="B8398" t="s">
        <v>501</v>
      </c>
      <c r="C8398">
        <v>85</v>
      </c>
      <c r="D8398" t="s">
        <v>754</v>
      </c>
      <c r="E8398">
        <v>793</v>
      </c>
      <c r="F8398" s="48" t="str">
        <f t="shared" si="131"/>
        <v>Tỉnh Quảng NinhHuyện Bình LiêuXã Hoành Mô</v>
      </c>
      <c r="G8398" t="s">
        <v>7516</v>
      </c>
      <c r="H8398">
        <v>7887</v>
      </c>
    </row>
    <row r="8399" spans="1:8">
      <c r="A8399">
        <v>1652</v>
      </c>
      <c r="B8399" t="s">
        <v>501</v>
      </c>
      <c r="C8399">
        <v>85</v>
      </c>
      <c r="D8399" t="s">
        <v>754</v>
      </c>
      <c r="E8399">
        <v>793</v>
      </c>
      <c r="F8399" s="48" t="str">
        <f t="shared" si="131"/>
        <v>Tỉnh Quảng NinhHuyện Bình LiêuXã Đồng Tâm</v>
      </c>
      <c r="G8399" t="s">
        <v>3500</v>
      </c>
      <c r="H8399">
        <v>7888</v>
      </c>
    </row>
    <row r="8400" spans="1:8">
      <c r="A8400">
        <v>1653</v>
      </c>
      <c r="B8400" t="s">
        <v>501</v>
      </c>
      <c r="C8400">
        <v>85</v>
      </c>
      <c r="D8400" t="s">
        <v>754</v>
      </c>
      <c r="E8400">
        <v>793</v>
      </c>
      <c r="F8400" s="48" t="str">
        <f t="shared" si="131"/>
        <v>Tỉnh Quảng NinhHuyện Bình LiêuXã Đồng Văn</v>
      </c>
      <c r="G8400" t="s">
        <v>2943</v>
      </c>
      <c r="H8400">
        <v>7889</v>
      </c>
    </row>
    <row r="8401" spans="1:8">
      <c r="A8401">
        <v>1654</v>
      </c>
      <c r="B8401" t="s">
        <v>501</v>
      </c>
      <c r="C8401">
        <v>85</v>
      </c>
      <c r="D8401" t="s">
        <v>754</v>
      </c>
      <c r="E8401">
        <v>793</v>
      </c>
      <c r="F8401" s="48" t="str">
        <f t="shared" si="131"/>
        <v>Tỉnh Quảng NinhHuyện Bình LiêuThị trấn Bình Liêu</v>
      </c>
      <c r="G8401" t="s">
        <v>7517</v>
      </c>
      <c r="H8401">
        <v>7890</v>
      </c>
    </row>
    <row r="8402" spans="1:8">
      <c r="A8402">
        <v>1814</v>
      </c>
      <c r="B8402" t="s">
        <v>501</v>
      </c>
      <c r="C8402">
        <v>85</v>
      </c>
      <c r="D8402" t="s">
        <v>750</v>
      </c>
      <c r="E8402">
        <v>789</v>
      </c>
      <c r="F8402" s="48" t="str">
        <f t="shared" si="131"/>
        <v>Tỉnh Quảng NinhThành phố Hạ LongPhường Hà Lầm</v>
      </c>
      <c r="G8402" t="s">
        <v>7021</v>
      </c>
      <c r="H8402">
        <v>7177</v>
      </c>
    </row>
    <row r="8403" spans="1:8">
      <c r="A8403">
        <v>1815</v>
      </c>
      <c r="B8403" t="s">
        <v>501</v>
      </c>
      <c r="C8403">
        <v>85</v>
      </c>
      <c r="D8403" t="s">
        <v>750</v>
      </c>
      <c r="E8403">
        <v>789</v>
      </c>
      <c r="F8403" s="48" t="str">
        <f t="shared" si="131"/>
        <v>Tỉnh Quảng NinhThành phố Hạ LongPhường Yết Kiêu</v>
      </c>
      <c r="G8403" t="s">
        <v>7022</v>
      </c>
      <c r="H8403">
        <v>7178</v>
      </c>
    </row>
    <row r="8404" spans="1:8">
      <c r="A8404">
        <v>1816</v>
      </c>
      <c r="B8404" t="s">
        <v>501</v>
      </c>
      <c r="C8404">
        <v>85</v>
      </c>
      <c r="D8404" t="s">
        <v>750</v>
      </c>
      <c r="E8404">
        <v>789</v>
      </c>
      <c r="F8404" s="48" t="str">
        <f t="shared" si="131"/>
        <v>Tỉnh Quảng NinhThành phố Hạ LongPhường Đại Yên</v>
      </c>
      <c r="G8404" t="s">
        <v>7023</v>
      </c>
      <c r="H8404">
        <v>7179</v>
      </c>
    </row>
    <row r="8405" spans="1:8">
      <c r="A8405">
        <v>1817</v>
      </c>
      <c r="B8405" t="s">
        <v>501</v>
      </c>
      <c r="C8405">
        <v>85</v>
      </c>
      <c r="D8405" t="s">
        <v>750</v>
      </c>
      <c r="E8405">
        <v>789</v>
      </c>
      <c r="F8405" s="48" t="str">
        <f t="shared" si="131"/>
        <v>Tỉnh Quảng NinhThành phố Hạ LongPhường Hà Khánh</v>
      </c>
      <c r="G8405" t="s">
        <v>7024</v>
      </c>
      <c r="H8405">
        <v>7180</v>
      </c>
    </row>
    <row r="8406" spans="1:8">
      <c r="A8406">
        <v>1818</v>
      </c>
      <c r="B8406" t="s">
        <v>501</v>
      </c>
      <c r="C8406">
        <v>85</v>
      </c>
      <c r="D8406" t="s">
        <v>750</v>
      </c>
      <c r="E8406">
        <v>789</v>
      </c>
      <c r="F8406" s="48" t="str">
        <f t="shared" si="131"/>
        <v>Tỉnh Quảng NinhThành phố Hạ LongPhường Cao Xanh</v>
      </c>
      <c r="G8406" t="s">
        <v>7025</v>
      </c>
      <c r="H8406">
        <v>7181</v>
      </c>
    </row>
    <row r="8407" spans="1:8">
      <c r="A8407">
        <v>1819</v>
      </c>
      <c r="B8407" t="s">
        <v>501</v>
      </c>
      <c r="C8407">
        <v>85</v>
      </c>
      <c r="D8407" t="s">
        <v>750</v>
      </c>
      <c r="E8407">
        <v>789</v>
      </c>
      <c r="F8407" s="48" t="str">
        <f t="shared" si="131"/>
        <v>Tỉnh Quảng NinhThành phố Hạ LongPhường Hồng Gai</v>
      </c>
      <c r="G8407" t="s">
        <v>7026</v>
      </c>
      <c r="H8407">
        <v>7182</v>
      </c>
    </row>
    <row r="8408" spans="1:8">
      <c r="A8408">
        <v>1820</v>
      </c>
      <c r="B8408" t="s">
        <v>501</v>
      </c>
      <c r="C8408">
        <v>85</v>
      </c>
      <c r="D8408" t="s">
        <v>750</v>
      </c>
      <c r="E8408">
        <v>789</v>
      </c>
      <c r="F8408" s="48" t="str">
        <f t="shared" si="131"/>
        <v>Tỉnh Quảng NinhThành phố Hạ LongPhường Hồng Hà</v>
      </c>
      <c r="G8408" t="s">
        <v>7027</v>
      </c>
      <c r="H8408">
        <v>7183</v>
      </c>
    </row>
    <row r="8409" spans="1:8">
      <c r="A8409">
        <v>1850</v>
      </c>
      <c r="B8409" t="s">
        <v>501</v>
      </c>
      <c r="C8409">
        <v>85</v>
      </c>
      <c r="D8409" t="s">
        <v>758</v>
      </c>
      <c r="E8409">
        <v>797</v>
      </c>
      <c r="F8409" s="48" t="str">
        <f t="shared" si="131"/>
        <v>Tỉnh Quảng NinhHuyện Ba ChẽThị trấn Ba Chẽ</v>
      </c>
      <c r="G8409" t="s">
        <v>7045</v>
      </c>
      <c r="H8409">
        <v>7213</v>
      </c>
    </row>
    <row r="8410" spans="1:8">
      <c r="A8410">
        <v>1851</v>
      </c>
      <c r="B8410" t="s">
        <v>501</v>
      </c>
      <c r="C8410">
        <v>85</v>
      </c>
      <c r="D8410" t="s">
        <v>758</v>
      </c>
      <c r="E8410">
        <v>797</v>
      </c>
      <c r="F8410" s="48" t="str">
        <f t="shared" si="131"/>
        <v>Tỉnh Quảng NinhHuyện Ba ChẽXã Thanh Sơn</v>
      </c>
      <c r="G8410" t="s">
        <v>2097</v>
      </c>
      <c r="H8410">
        <v>7214</v>
      </c>
    </row>
    <row r="8411" spans="1:8">
      <c r="A8411">
        <v>1852</v>
      </c>
      <c r="B8411" t="s">
        <v>501</v>
      </c>
      <c r="C8411">
        <v>85</v>
      </c>
      <c r="D8411" t="s">
        <v>758</v>
      </c>
      <c r="E8411">
        <v>797</v>
      </c>
      <c r="F8411" s="48" t="str">
        <f t="shared" si="131"/>
        <v>Tỉnh Quảng NinhHuyện Ba ChẽXã Đồn Đạc</v>
      </c>
      <c r="G8411" t="s">
        <v>7046</v>
      </c>
      <c r="H8411">
        <v>7215</v>
      </c>
    </row>
    <row r="8412" spans="1:8">
      <c r="A8412">
        <v>1853</v>
      </c>
      <c r="B8412" t="s">
        <v>501</v>
      </c>
      <c r="C8412">
        <v>85</v>
      </c>
      <c r="D8412" t="s">
        <v>758</v>
      </c>
      <c r="E8412">
        <v>797</v>
      </c>
      <c r="F8412" s="48" t="str">
        <f t="shared" si="131"/>
        <v>Tỉnh Quảng NinhHuyện Ba ChẽXã Lương Mông</v>
      </c>
      <c r="G8412" t="s">
        <v>7047</v>
      </c>
      <c r="H8412">
        <v>7216</v>
      </c>
    </row>
    <row r="8413" spans="1:8">
      <c r="A8413">
        <v>1854</v>
      </c>
      <c r="B8413" t="s">
        <v>501</v>
      </c>
      <c r="C8413">
        <v>85</v>
      </c>
      <c r="D8413" t="s">
        <v>758</v>
      </c>
      <c r="E8413">
        <v>797</v>
      </c>
      <c r="F8413" s="48" t="str">
        <f t="shared" si="131"/>
        <v>Tỉnh Quảng NinhHuyện Ba ChẽXã Nam Sơn</v>
      </c>
      <c r="G8413" t="s">
        <v>1306</v>
      </c>
      <c r="H8413">
        <v>7217</v>
      </c>
    </row>
    <row r="8414" spans="1:8">
      <c r="A8414">
        <v>1855</v>
      </c>
      <c r="B8414" t="s">
        <v>501</v>
      </c>
      <c r="C8414">
        <v>85</v>
      </c>
      <c r="D8414" t="s">
        <v>758</v>
      </c>
      <c r="E8414">
        <v>797</v>
      </c>
      <c r="F8414" s="48" t="str">
        <f t="shared" si="131"/>
        <v>Tỉnh Quảng NinhHuyện Ba ChẽXã Thanh Lâm</v>
      </c>
      <c r="G8414" t="s">
        <v>2894</v>
      </c>
      <c r="H8414">
        <v>7218</v>
      </c>
    </row>
    <row r="8415" spans="1:8">
      <c r="A8415">
        <v>1856</v>
      </c>
      <c r="B8415" t="s">
        <v>501</v>
      </c>
      <c r="C8415">
        <v>85</v>
      </c>
      <c r="D8415" t="s">
        <v>758</v>
      </c>
      <c r="E8415">
        <v>797</v>
      </c>
      <c r="F8415" s="48" t="str">
        <f t="shared" si="131"/>
        <v>Tỉnh Quảng NinhHuyện Ba ChẽXã Minh Cầm</v>
      </c>
      <c r="G8415" t="s">
        <v>7048</v>
      </c>
      <c r="H8415">
        <v>7219</v>
      </c>
    </row>
    <row r="8416" spans="1:8">
      <c r="A8416">
        <v>1857</v>
      </c>
      <c r="B8416" t="s">
        <v>501</v>
      </c>
      <c r="C8416">
        <v>85</v>
      </c>
      <c r="D8416" t="s">
        <v>758</v>
      </c>
      <c r="E8416">
        <v>797</v>
      </c>
      <c r="F8416" s="48" t="str">
        <f t="shared" si="131"/>
        <v>Tỉnh Quảng NinhHuyện Ba ChẽXã Đạp Thanh</v>
      </c>
      <c r="G8416" t="s">
        <v>7049</v>
      </c>
      <c r="H8416">
        <v>7220</v>
      </c>
    </row>
    <row r="8417" spans="1:8">
      <c r="A8417">
        <v>2355</v>
      </c>
      <c r="B8417" t="s">
        <v>501</v>
      </c>
      <c r="C8417">
        <v>85</v>
      </c>
      <c r="D8417" t="s">
        <v>760</v>
      </c>
      <c r="E8417">
        <v>799</v>
      </c>
      <c r="F8417" s="48" t="str">
        <f t="shared" si="131"/>
        <v>Tỉnh Quảng NinhHuyện Hoành BồXã Đồng Sơn</v>
      </c>
      <c r="G8417" t="s">
        <v>1649</v>
      </c>
      <c r="H8417">
        <v>8592</v>
      </c>
    </row>
    <row r="8418" spans="1:8">
      <c r="A8418">
        <v>2356</v>
      </c>
      <c r="B8418" t="s">
        <v>501</v>
      </c>
      <c r="C8418">
        <v>85</v>
      </c>
      <c r="D8418" t="s">
        <v>760</v>
      </c>
      <c r="E8418">
        <v>799</v>
      </c>
      <c r="F8418" s="48" t="str">
        <f t="shared" si="131"/>
        <v>Tỉnh Quảng NinhHuyện Hoành BồXã Kỳ Thượng</v>
      </c>
      <c r="G8418" t="s">
        <v>6084</v>
      </c>
      <c r="H8418">
        <v>8593</v>
      </c>
    </row>
    <row r="8419" spans="1:8">
      <c r="A8419">
        <v>2357</v>
      </c>
      <c r="B8419" t="s">
        <v>501</v>
      </c>
      <c r="C8419">
        <v>85</v>
      </c>
      <c r="D8419" t="s">
        <v>760</v>
      </c>
      <c r="E8419">
        <v>799</v>
      </c>
      <c r="F8419" s="48" t="str">
        <f t="shared" si="131"/>
        <v>Tỉnh Quảng NinhHuyện Hoành BồXã Lê Lợi</v>
      </c>
      <c r="G8419" t="s">
        <v>1361</v>
      </c>
      <c r="H8419">
        <v>8594</v>
      </c>
    </row>
    <row r="8420" spans="1:8">
      <c r="A8420">
        <v>2358</v>
      </c>
      <c r="B8420" t="s">
        <v>501</v>
      </c>
      <c r="C8420">
        <v>85</v>
      </c>
      <c r="D8420" t="s">
        <v>760</v>
      </c>
      <c r="E8420">
        <v>799</v>
      </c>
      <c r="F8420" s="48" t="str">
        <f t="shared" si="131"/>
        <v>Tỉnh Quảng NinhHuyện Hoành BồXã Bằng Cả</v>
      </c>
      <c r="G8420" t="s">
        <v>7984</v>
      </c>
      <c r="H8420">
        <v>8595</v>
      </c>
    </row>
    <row r="8421" spans="1:8">
      <c r="A8421">
        <v>2359</v>
      </c>
      <c r="B8421" t="s">
        <v>501</v>
      </c>
      <c r="C8421">
        <v>85</v>
      </c>
      <c r="D8421" t="s">
        <v>760</v>
      </c>
      <c r="E8421">
        <v>799</v>
      </c>
      <c r="F8421" s="48" t="str">
        <f t="shared" si="131"/>
        <v>Tỉnh Quảng NinhHuyện Hoành BồXã Thống Nhất</v>
      </c>
      <c r="G8421" t="s">
        <v>1355</v>
      </c>
      <c r="H8421">
        <v>8596</v>
      </c>
    </row>
    <row r="8422" spans="1:8">
      <c r="A8422">
        <v>2360</v>
      </c>
      <c r="B8422" t="s">
        <v>501</v>
      </c>
      <c r="C8422">
        <v>85</v>
      </c>
      <c r="D8422" t="s">
        <v>760</v>
      </c>
      <c r="E8422">
        <v>799</v>
      </c>
      <c r="F8422" s="48" t="str">
        <f t="shared" si="131"/>
        <v>Tỉnh Quảng NinhHuyện Hoành BồXã Quảng La</v>
      </c>
      <c r="G8422" t="s">
        <v>7985</v>
      </c>
      <c r="H8422">
        <v>8597</v>
      </c>
    </row>
    <row r="8423" spans="1:8">
      <c r="A8423">
        <v>2361</v>
      </c>
      <c r="B8423" t="s">
        <v>501</v>
      </c>
      <c r="C8423">
        <v>85</v>
      </c>
      <c r="D8423" t="s">
        <v>760</v>
      </c>
      <c r="E8423">
        <v>799</v>
      </c>
      <c r="F8423" s="48" t="str">
        <f t="shared" si="131"/>
        <v>Tỉnh Quảng NinhHuyện Hoành BồXã Tân Dân</v>
      </c>
      <c r="G8423" t="s">
        <v>1872</v>
      </c>
      <c r="H8423">
        <v>8598</v>
      </c>
    </row>
    <row r="8424" spans="1:8">
      <c r="A8424">
        <v>2362</v>
      </c>
      <c r="B8424" t="s">
        <v>501</v>
      </c>
      <c r="C8424">
        <v>85</v>
      </c>
      <c r="D8424" t="s">
        <v>760</v>
      </c>
      <c r="E8424">
        <v>799</v>
      </c>
      <c r="F8424" s="48" t="str">
        <f t="shared" si="131"/>
        <v>Tỉnh Quảng NinhHuyện Hoành BồThị trấn Trới</v>
      </c>
      <c r="G8424" t="s">
        <v>7986</v>
      </c>
      <c r="H8424">
        <v>8599</v>
      </c>
    </row>
    <row r="8425" spans="1:8">
      <c r="A8425">
        <v>2363</v>
      </c>
      <c r="B8425" t="s">
        <v>501</v>
      </c>
      <c r="C8425">
        <v>85</v>
      </c>
      <c r="D8425" t="s">
        <v>760</v>
      </c>
      <c r="E8425">
        <v>799</v>
      </c>
      <c r="F8425" s="48" t="str">
        <f t="shared" si="131"/>
        <v>Tỉnh Quảng NinhHuyện Hoành BồXã Sơn Dương</v>
      </c>
      <c r="G8425" t="s">
        <v>7490</v>
      </c>
      <c r="H8425">
        <v>8600</v>
      </c>
    </row>
    <row r="8426" spans="1:8">
      <c r="A8426">
        <v>2364</v>
      </c>
      <c r="B8426" t="s">
        <v>501</v>
      </c>
      <c r="C8426">
        <v>85</v>
      </c>
      <c r="D8426" t="s">
        <v>760</v>
      </c>
      <c r="E8426">
        <v>799</v>
      </c>
      <c r="F8426" s="48" t="str">
        <f t="shared" si="131"/>
        <v>Tỉnh Quảng NinhHuyện Hoành BồXã Dân Chủ</v>
      </c>
      <c r="G8426" t="s">
        <v>1398</v>
      </c>
      <c r="H8426">
        <v>8601</v>
      </c>
    </row>
    <row r="8427" spans="1:8">
      <c r="A8427">
        <v>2365</v>
      </c>
      <c r="B8427" t="s">
        <v>501</v>
      </c>
      <c r="C8427">
        <v>85</v>
      </c>
      <c r="D8427" t="s">
        <v>760</v>
      </c>
      <c r="E8427">
        <v>799</v>
      </c>
      <c r="F8427" s="48" t="str">
        <f t="shared" si="131"/>
        <v>Tỉnh Quảng NinhHuyện Hoành BồXã Hòa Bình</v>
      </c>
      <c r="G8427" t="s">
        <v>1371</v>
      </c>
      <c r="H8427">
        <v>8602</v>
      </c>
    </row>
    <row r="8428" spans="1:8">
      <c r="A8428">
        <v>2366</v>
      </c>
      <c r="B8428" t="s">
        <v>501</v>
      </c>
      <c r="C8428">
        <v>85</v>
      </c>
      <c r="D8428" t="s">
        <v>760</v>
      </c>
      <c r="E8428">
        <v>799</v>
      </c>
      <c r="F8428" s="48" t="str">
        <f t="shared" si="131"/>
        <v>Tỉnh Quảng NinhHuyện Hoành BồXã Đồng Lâm</v>
      </c>
      <c r="G8428" t="s">
        <v>7987</v>
      </c>
      <c r="H8428">
        <v>8603</v>
      </c>
    </row>
    <row r="8429" spans="1:8">
      <c r="A8429">
        <v>2367</v>
      </c>
      <c r="B8429" t="s">
        <v>501</v>
      </c>
      <c r="C8429">
        <v>85</v>
      </c>
      <c r="D8429" t="s">
        <v>760</v>
      </c>
      <c r="E8429">
        <v>799</v>
      </c>
      <c r="F8429" s="48" t="str">
        <f t="shared" si="131"/>
        <v>Tỉnh Quảng NinhHuyện Hoành BồXã Vũ Oai</v>
      </c>
      <c r="G8429" t="s">
        <v>7988</v>
      </c>
      <c r="H8429">
        <v>8604</v>
      </c>
    </row>
    <row r="8430" spans="1:8">
      <c r="A8430">
        <v>3022</v>
      </c>
      <c r="B8430" t="s">
        <v>501</v>
      </c>
      <c r="C8430">
        <v>85</v>
      </c>
      <c r="D8430" t="s">
        <v>751</v>
      </c>
      <c r="E8430">
        <v>790</v>
      </c>
      <c r="F8430" s="48" t="str">
        <f t="shared" si="131"/>
        <v>Tỉnh Quảng NinhThành phố Móng CáiXã Vĩnh Thực</v>
      </c>
      <c r="G8430" t="s">
        <v>6293</v>
      </c>
      <c r="H8430">
        <v>6113</v>
      </c>
    </row>
    <row r="8431" spans="1:8">
      <c r="A8431">
        <v>3023</v>
      </c>
      <c r="B8431" t="s">
        <v>501</v>
      </c>
      <c r="C8431">
        <v>85</v>
      </c>
      <c r="D8431" t="s">
        <v>751</v>
      </c>
      <c r="E8431">
        <v>790</v>
      </c>
      <c r="F8431" s="48" t="str">
        <f t="shared" si="131"/>
        <v>Tỉnh Quảng NinhThành phố Móng CáiXã Hải Sơn</v>
      </c>
      <c r="G8431" t="s">
        <v>2240</v>
      </c>
      <c r="H8431">
        <v>6114</v>
      </c>
    </row>
    <row r="8432" spans="1:8">
      <c r="A8432">
        <v>3024</v>
      </c>
      <c r="B8432" t="s">
        <v>501</v>
      </c>
      <c r="C8432">
        <v>85</v>
      </c>
      <c r="D8432" t="s">
        <v>751</v>
      </c>
      <c r="E8432">
        <v>790</v>
      </c>
      <c r="F8432" s="48" t="str">
        <f t="shared" si="131"/>
        <v>Tỉnh Quảng NinhThành phố Móng CáiXã Hải Xuân</v>
      </c>
      <c r="G8432" t="s">
        <v>2249</v>
      </c>
      <c r="H8432">
        <v>6115</v>
      </c>
    </row>
    <row r="8433" spans="1:8">
      <c r="A8433">
        <v>3025</v>
      </c>
      <c r="B8433" t="s">
        <v>501</v>
      </c>
      <c r="C8433">
        <v>85</v>
      </c>
      <c r="D8433" t="s">
        <v>751</v>
      </c>
      <c r="E8433">
        <v>790</v>
      </c>
      <c r="F8433" s="48" t="str">
        <f t="shared" si="131"/>
        <v>Tỉnh Quảng NinhThành phố Móng CáiPhường Bình Ngọc</v>
      </c>
      <c r="G8433" t="s">
        <v>6294</v>
      </c>
      <c r="H8433">
        <v>6116</v>
      </c>
    </row>
    <row r="8434" spans="1:8">
      <c r="A8434">
        <v>3026</v>
      </c>
      <c r="B8434" t="s">
        <v>501</v>
      </c>
      <c r="C8434">
        <v>85</v>
      </c>
      <c r="D8434" t="s">
        <v>751</v>
      </c>
      <c r="E8434">
        <v>790</v>
      </c>
      <c r="F8434" s="48" t="str">
        <f t="shared" si="131"/>
        <v>Tỉnh Quảng NinhThành phố Móng CáiXã Vĩnh Trung</v>
      </c>
      <c r="G8434" t="s">
        <v>1835</v>
      </c>
      <c r="H8434">
        <v>6117</v>
      </c>
    </row>
    <row r="8435" spans="1:8">
      <c r="A8435">
        <v>3027</v>
      </c>
      <c r="B8435" t="s">
        <v>501</v>
      </c>
      <c r="C8435">
        <v>85</v>
      </c>
      <c r="D8435" t="s">
        <v>751</v>
      </c>
      <c r="E8435">
        <v>790</v>
      </c>
      <c r="F8435" s="48" t="str">
        <f t="shared" si="131"/>
        <v>Tỉnh Quảng NinhThành phố Móng CáiXã Hải Tiến</v>
      </c>
      <c r="G8435" t="s">
        <v>6295</v>
      </c>
      <c r="H8435">
        <v>6118</v>
      </c>
    </row>
    <row r="8436" spans="1:8">
      <c r="A8436">
        <v>3028</v>
      </c>
      <c r="B8436" t="s">
        <v>501</v>
      </c>
      <c r="C8436">
        <v>85</v>
      </c>
      <c r="D8436" t="s">
        <v>751</v>
      </c>
      <c r="E8436">
        <v>790</v>
      </c>
      <c r="F8436" s="48" t="str">
        <f t="shared" si="131"/>
        <v>Tỉnh Quảng NinhThành phố Móng CáiPhường Trà Cổ</v>
      </c>
      <c r="G8436" t="s">
        <v>6296</v>
      </c>
      <c r="H8436">
        <v>6119</v>
      </c>
    </row>
    <row r="8437" spans="1:8">
      <c r="A8437">
        <v>3029</v>
      </c>
      <c r="B8437" t="s">
        <v>501</v>
      </c>
      <c r="C8437">
        <v>85</v>
      </c>
      <c r="D8437" t="s">
        <v>751</v>
      </c>
      <c r="E8437">
        <v>790</v>
      </c>
      <c r="F8437" s="48" t="str">
        <f t="shared" si="131"/>
        <v>Tỉnh Quảng NinhThành phố Móng CáiPhường Ninh Dương</v>
      </c>
      <c r="G8437" t="s">
        <v>6297</v>
      </c>
      <c r="H8437">
        <v>6120</v>
      </c>
    </row>
    <row r="8438" spans="1:8">
      <c r="A8438">
        <v>3030</v>
      </c>
      <c r="B8438" t="s">
        <v>501</v>
      </c>
      <c r="C8438">
        <v>85</v>
      </c>
      <c r="D8438" t="s">
        <v>751</v>
      </c>
      <c r="E8438">
        <v>790</v>
      </c>
      <c r="F8438" s="48" t="str">
        <f t="shared" si="131"/>
        <v>Tỉnh Quảng NinhThành phố Móng CáiXã Quảng Nghĩa</v>
      </c>
      <c r="G8438" t="s">
        <v>6298</v>
      </c>
      <c r="H8438">
        <v>6121</v>
      </c>
    </row>
    <row r="8439" spans="1:8">
      <c r="A8439">
        <v>3031</v>
      </c>
      <c r="B8439" t="s">
        <v>501</v>
      </c>
      <c r="C8439">
        <v>85</v>
      </c>
      <c r="D8439" t="s">
        <v>751</v>
      </c>
      <c r="E8439">
        <v>790</v>
      </c>
      <c r="F8439" s="48" t="str">
        <f t="shared" si="131"/>
        <v>Tỉnh Quảng NinhThành phố Móng CáiXã Bắc Sơn</v>
      </c>
      <c r="G8439" t="s">
        <v>1874</v>
      </c>
      <c r="H8439">
        <v>6122</v>
      </c>
    </row>
    <row r="8440" spans="1:8">
      <c r="A8440">
        <v>3032</v>
      </c>
      <c r="B8440" t="s">
        <v>501</v>
      </c>
      <c r="C8440">
        <v>85</v>
      </c>
      <c r="D8440" t="s">
        <v>751</v>
      </c>
      <c r="E8440">
        <v>790</v>
      </c>
      <c r="F8440" s="48" t="str">
        <f t="shared" si="131"/>
        <v>Tỉnh Quảng NinhThành phố Móng CáiXã Hải Yên</v>
      </c>
      <c r="G8440" t="s">
        <v>6299</v>
      </c>
      <c r="H8440">
        <v>6123</v>
      </c>
    </row>
    <row r="8441" spans="1:8">
      <c r="A8441">
        <v>3033</v>
      </c>
      <c r="B8441" t="s">
        <v>501</v>
      </c>
      <c r="C8441">
        <v>85</v>
      </c>
      <c r="D8441" t="s">
        <v>751</v>
      </c>
      <c r="E8441">
        <v>790</v>
      </c>
      <c r="F8441" s="48" t="str">
        <f t="shared" si="131"/>
        <v>Tỉnh Quảng NinhThành phố Móng CáiPhường Ka Long</v>
      </c>
      <c r="G8441" t="s">
        <v>6300</v>
      </c>
      <c r="H8441">
        <v>6124</v>
      </c>
    </row>
    <row r="8442" spans="1:8">
      <c r="A8442">
        <v>3034</v>
      </c>
      <c r="B8442" t="s">
        <v>501</v>
      </c>
      <c r="C8442">
        <v>85</v>
      </c>
      <c r="D8442" t="s">
        <v>751</v>
      </c>
      <c r="E8442">
        <v>790</v>
      </c>
      <c r="F8442" s="48" t="str">
        <f t="shared" si="131"/>
        <v>Tỉnh Quảng NinhThành phố Móng CáiXã Hải Đông</v>
      </c>
      <c r="G8442" t="s">
        <v>4751</v>
      </c>
      <c r="H8442">
        <v>6125</v>
      </c>
    </row>
    <row r="8443" spans="1:8">
      <c r="A8443">
        <v>3035</v>
      </c>
      <c r="B8443" t="s">
        <v>501</v>
      </c>
      <c r="C8443">
        <v>85</v>
      </c>
      <c r="D8443" t="s">
        <v>751</v>
      </c>
      <c r="E8443">
        <v>790</v>
      </c>
      <c r="F8443" s="48" t="str">
        <f t="shared" si="131"/>
        <v>Tỉnh Quảng NinhThành phố Móng CáiPhường Trần Phú</v>
      </c>
      <c r="G8443" t="s">
        <v>1968</v>
      </c>
      <c r="H8443">
        <v>6126</v>
      </c>
    </row>
    <row r="8444" spans="1:8">
      <c r="A8444">
        <v>3036</v>
      </c>
      <c r="B8444" t="s">
        <v>501</v>
      </c>
      <c r="C8444">
        <v>85</v>
      </c>
      <c r="D8444" t="s">
        <v>751</v>
      </c>
      <c r="E8444">
        <v>790</v>
      </c>
      <c r="F8444" s="48" t="str">
        <f t="shared" si="131"/>
        <v>Tỉnh Quảng NinhThành phố Móng CáiPhường Hoà Lạc</v>
      </c>
      <c r="G8444" t="s">
        <v>6301</v>
      </c>
      <c r="H8444">
        <v>6127</v>
      </c>
    </row>
    <row r="8445" spans="1:8">
      <c r="A8445">
        <v>3037</v>
      </c>
      <c r="B8445" t="s">
        <v>501</v>
      </c>
      <c r="C8445">
        <v>85</v>
      </c>
      <c r="D8445" t="s">
        <v>751</v>
      </c>
      <c r="E8445">
        <v>790</v>
      </c>
      <c r="F8445" s="48" t="str">
        <f t="shared" si="131"/>
        <v>Tỉnh Quảng NinhThành phố Móng CáiXã Hải Hoà</v>
      </c>
      <c r="G8445" t="s">
        <v>6302</v>
      </c>
      <c r="H8445">
        <v>6128</v>
      </c>
    </row>
    <row r="8446" spans="1:8">
      <c r="A8446">
        <v>3038</v>
      </c>
      <c r="B8446" t="s">
        <v>501</v>
      </c>
      <c r="C8446">
        <v>85</v>
      </c>
      <c r="D8446" t="s">
        <v>751</v>
      </c>
      <c r="E8446">
        <v>790</v>
      </c>
      <c r="F8446" s="48" t="str">
        <f t="shared" si="131"/>
        <v>Tỉnh Quảng NinhThành phố Móng CáiXã Vạn Ninh</v>
      </c>
      <c r="G8446" t="s">
        <v>2395</v>
      </c>
      <c r="H8446">
        <v>6129</v>
      </c>
    </row>
    <row r="8447" spans="1:8">
      <c r="A8447">
        <v>5052</v>
      </c>
      <c r="B8447" t="s">
        <v>501</v>
      </c>
      <c r="C8447">
        <v>85</v>
      </c>
      <c r="D8447" t="s">
        <v>762</v>
      </c>
      <c r="E8447">
        <v>801</v>
      </c>
      <c r="F8447" s="48" t="str">
        <f t="shared" si="131"/>
        <v>Tỉnh Quảng NinhThị xã Quảng YênPhường Đông Mai</v>
      </c>
      <c r="G8447" t="s">
        <v>6998</v>
      </c>
      <c r="H8447">
        <v>7144</v>
      </c>
    </row>
    <row r="8448" spans="1:8">
      <c r="A8448">
        <v>5053</v>
      </c>
      <c r="B8448" t="s">
        <v>501</v>
      </c>
      <c r="C8448">
        <v>85</v>
      </c>
      <c r="D8448" t="s">
        <v>762</v>
      </c>
      <c r="E8448">
        <v>801</v>
      </c>
      <c r="F8448" s="48" t="str">
        <f t="shared" si="131"/>
        <v>Tỉnh Quảng NinhThị xã Quảng YênPhường Quảng Yên</v>
      </c>
      <c r="G8448" t="s">
        <v>6999</v>
      </c>
      <c r="H8448">
        <v>7145</v>
      </c>
    </row>
    <row r="8449" spans="1:8">
      <c r="A8449">
        <v>5054</v>
      </c>
      <c r="B8449" t="s">
        <v>501</v>
      </c>
      <c r="C8449">
        <v>85</v>
      </c>
      <c r="D8449" t="s">
        <v>762</v>
      </c>
      <c r="E8449">
        <v>801</v>
      </c>
      <c r="F8449" s="48" t="str">
        <f t="shared" si="131"/>
        <v>Tỉnh Quảng NinhThị xã Quảng YênXã Liên Vị</v>
      </c>
      <c r="G8449" t="s">
        <v>7000</v>
      </c>
      <c r="H8449">
        <v>7146</v>
      </c>
    </row>
    <row r="8450" spans="1:8">
      <c r="A8450">
        <v>5055</v>
      </c>
      <c r="B8450" t="s">
        <v>501</v>
      </c>
      <c r="C8450">
        <v>85</v>
      </c>
      <c r="D8450" t="s">
        <v>762</v>
      </c>
      <c r="E8450">
        <v>801</v>
      </c>
      <c r="F8450" s="48" t="str">
        <f t="shared" ref="F8450:F8513" si="132">B8450&amp;D8450&amp;G8450</f>
        <v>Tỉnh Quảng NinhThị xã Quảng YênXã Cẩm La</v>
      </c>
      <c r="G8450" t="s">
        <v>2675</v>
      </c>
      <c r="H8450">
        <v>7147</v>
      </c>
    </row>
    <row r="8451" spans="1:8">
      <c r="A8451">
        <v>5056</v>
      </c>
      <c r="B8451" t="s">
        <v>501</v>
      </c>
      <c r="C8451">
        <v>85</v>
      </c>
      <c r="D8451" t="s">
        <v>762</v>
      </c>
      <c r="E8451">
        <v>801</v>
      </c>
      <c r="F8451" s="48" t="str">
        <f t="shared" si="132"/>
        <v>Tỉnh Quảng NinhThị xã Quảng YênPhường Yên Giang</v>
      </c>
      <c r="G8451" t="s">
        <v>7001</v>
      </c>
      <c r="H8451">
        <v>7148</v>
      </c>
    </row>
    <row r="8452" spans="1:8">
      <c r="A8452">
        <v>5057</v>
      </c>
      <c r="B8452" t="s">
        <v>501</v>
      </c>
      <c r="C8452">
        <v>85</v>
      </c>
      <c r="D8452" t="s">
        <v>762</v>
      </c>
      <c r="E8452">
        <v>801</v>
      </c>
      <c r="F8452" s="48" t="str">
        <f t="shared" si="132"/>
        <v>Tỉnh Quảng NinhThị xã Quảng YênXã Liên Hòa</v>
      </c>
      <c r="G8452" t="s">
        <v>2680</v>
      </c>
      <c r="H8452">
        <v>7149</v>
      </c>
    </row>
    <row r="8453" spans="1:8">
      <c r="A8453">
        <v>5058</v>
      </c>
      <c r="B8453" t="s">
        <v>501</v>
      </c>
      <c r="C8453">
        <v>85</v>
      </c>
      <c r="D8453" t="s">
        <v>762</v>
      </c>
      <c r="E8453">
        <v>801</v>
      </c>
      <c r="F8453" s="48" t="str">
        <f t="shared" si="132"/>
        <v>Tỉnh Quảng NinhThị xã Quảng YênPhường Phong Hải</v>
      </c>
      <c r="G8453" t="s">
        <v>7002</v>
      </c>
      <c r="H8453">
        <v>7150</v>
      </c>
    </row>
    <row r="8454" spans="1:8">
      <c r="A8454">
        <v>5059</v>
      </c>
      <c r="B8454" t="s">
        <v>501</v>
      </c>
      <c r="C8454">
        <v>85</v>
      </c>
      <c r="D8454" t="s">
        <v>762</v>
      </c>
      <c r="E8454">
        <v>801</v>
      </c>
      <c r="F8454" s="48" t="str">
        <f t="shared" si="132"/>
        <v>Tỉnh Quảng NinhThị xã Quảng YênPhường Phong Cốc</v>
      </c>
      <c r="G8454" t="s">
        <v>7003</v>
      </c>
      <c r="H8454">
        <v>7151</v>
      </c>
    </row>
    <row r="8455" spans="1:8">
      <c r="A8455">
        <v>5060</v>
      </c>
      <c r="B8455" t="s">
        <v>501</v>
      </c>
      <c r="C8455">
        <v>85</v>
      </c>
      <c r="D8455" t="s">
        <v>762</v>
      </c>
      <c r="E8455">
        <v>801</v>
      </c>
      <c r="F8455" s="48" t="str">
        <f t="shared" si="132"/>
        <v>Tỉnh Quảng NinhThị xã Quảng YênPhường Minh Thành</v>
      </c>
      <c r="G8455" t="s">
        <v>7004</v>
      </c>
      <c r="H8455">
        <v>7152</v>
      </c>
    </row>
    <row r="8456" spans="1:8">
      <c r="A8456">
        <v>5061</v>
      </c>
      <c r="B8456" t="s">
        <v>501</v>
      </c>
      <c r="C8456">
        <v>85</v>
      </c>
      <c r="D8456" t="s">
        <v>762</v>
      </c>
      <c r="E8456">
        <v>801</v>
      </c>
      <c r="F8456" s="48" t="str">
        <f t="shared" si="132"/>
        <v>Tỉnh Quảng NinhThị xã Quảng YênPhường Tân An</v>
      </c>
      <c r="G8456" t="s">
        <v>2034</v>
      </c>
      <c r="H8456">
        <v>7153</v>
      </c>
    </row>
    <row r="8457" spans="1:8">
      <c r="A8457">
        <v>5062</v>
      </c>
      <c r="B8457" t="s">
        <v>501</v>
      </c>
      <c r="C8457">
        <v>85</v>
      </c>
      <c r="D8457" t="s">
        <v>762</v>
      </c>
      <c r="E8457">
        <v>801</v>
      </c>
      <c r="F8457" s="48" t="str">
        <f t="shared" si="132"/>
        <v>Tỉnh Quảng NinhThị xã Quảng YênPhường Yên Hải</v>
      </c>
      <c r="G8457" t="s">
        <v>7005</v>
      </c>
      <c r="H8457">
        <v>7154</v>
      </c>
    </row>
    <row r="8458" spans="1:8">
      <c r="A8458">
        <v>5063</v>
      </c>
      <c r="B8458" t="s">
        <v>501</v>
      </c>
      <c r="C8458">
        <v>85</v>
      </c>
      <c r="D8458" t="s">
        <v>762</v>
      </c>
      <c r="E8458">
        <v>801</v>
      </c>
      <c r="F8458" s="48" t="str">
        <f t="shared" si="132"/>
        <v>Tỉnh Quảng NinhThị xã Quảng YênXã Tiền An</v>
      </c>
      <c r="G8458" t="s">
        <v>7006</v>
      </c>
      <c r="H8458">
        <v>7155</v>
      </c>
    </row>
    <row r="8459" spans="1:8">
      <c r="A8459">
        <v>5064</v>
      </c>
      <c r="B8459" t="s">
        <v>501</v>
      </c>
      <c r="C8459">
        <v>85</v>
      </c>
      <c r="D8459" t="s">
        <v>762</v>
      </c>
      <c r="E8459">
        <v>801</v>
      </c>
      <c r="F8459" s="48" t="str">
        <f t="shared" si="132"/>
        <v>Tỉnh Quảng NinhThị xã Quảng YênXã Hiệp Hòa</v>
      </c>
      <c r="G8459" t="s">
        <v>6041</v>
      </c>
      <c r="H8459">
        <v>7156</v>
      </c>
    </row>
    <row r="8460" spans="1:8">
      <c r="A8460">
        <v>5065</v>
      </c>
      <c r="B8460" t="s">
        <v>501</v>
      </c>
      <c r="C8460">
        <v>85</v>
      </c>
      <c r="D8460" t="s">
        <v>762</v>
      </c>
      <c r="E8460">
        <v>801</v>
      </c>
      <c r="F8460" s="48" t="str">
        <f t="shared" si="132"/>
        <v>Tỉnh Quảng NinhThị xã Quảng YênXã Tiền Phong</v>
      </c>
      <c r="G8460" t="s">
        <v>1368</v>
      </c>
      <c r="H8460">
        <v>7157</v>
      </c>
    </row>
    <row r="8461" spans="1:8">
      <c r="A8461">
        <v>5066</v>
      </c>
      <c r="B8461" t="s">
        <v>501</v>
      </c>
      <c r="C8461">
        <v>85</v>
      </c>
      <c r="D8461" t="s">
        <v>762</v>
      </c>
      <c r="E8461">
        <v>801</v>
      </c>
      <c r="F8461" s="48" t="str">
        <f t="shared" si="132"/>
        <v>Tỉnh Quảng NinhThị xã Quảng YênPhường Nam Hòa</v>
      </c>
      <c r="G8461" t="s">
        <v>7007</v>
      </c>
      <c r="H8461">
        <v>7158</v>
      </c>
    </row>
    <row r="8462" spans="1:8">
      <c r="A8462">
        <v>5067</v>
      </c>
      <c r="B8462" t="s">
        <v>501</v>
      </c>
      <c r="C8462">
        <v>85</v>
      </c>
      <c r="D8462" t="s">
        <v>762</v>
      </c>
      <c r="E8462">
        <v>801</v>
      </c>
      <c r="F8462" s="48" t="str">
        <f t="shared" si="132"/>
        <v>Tỉnh Quảng NinhThị xã Quảng YênPhường Cộng Hòa</v>
      </c>
      <c r="G8462" t="s">
        <v>4371</v>
      </c>
      <c r="H8462">
        <v>7159</v>
      </c>
    </row>
    <row r="8463" spans="1:8">
      <c r="A8463">
        <v>5068</v>
      </c>
      <c r="B8463" t="s">
        <v>501</v>
      </c>
      <c r="C8463">
        <v>85</v>
      </c>
      <c r="D8463" t="s">
        <v>762</v>
      </c>
      <c r="E8463">
        <v>801</v>
      </c>
      <c r="F8463" s="48" t="str">
        <f t="shared" si="132"/>
        <v>Tỉnh Quảng NinhThị xã Quảng YênXã Hoàng Tân</v>
      </c>
      <c r="G8463" t="s">
        <v>7008</v>
      </c>
      <c r="H8463">
        <v>7160</v>
      </c>
    </row>
    <row r="8464" spans="1:8">
      <c r="A8464">
        <v>5069</v>
      </c>
      <c r="B8464" t="s">
        <v>501</v>
      </c>
      <c r="C8464">
        <v>85</v>
      </c>
      <c r="D8464" t="s">
        <v>762</v>
      </c>
      <c r="E8464">
        <v>801</v>
      </c>
      <c r="F8464" s="48" t="str">
        <f t="shared" si="132"/>
        <v>Tỉnh Quảng NinhThị xã Quảng YênPhường Hà An</v>
      </c>
      <c r="G8464" t="s">
        <v>7009</v>
      </c>
      <c r="H8464">
        <v>7161</v>
      </c>
    </row>
    <row r="8465" spans="1:8">
      <c r="A8465">
        <v>5070</v>
      </c>
      <c r="B8465" t="s">
        <v>501</v>
      </c>
      <c r="C8465">
        <v>85</v>
      </c>
      <c r="D8465" t="s">
        <v>762</v>
      </c>
      <c r="E8465">
        <v>801</v>
      </c>
      <c r="F8465" s="48" t="str">
        <f t="shared" si="132"/>
        <v>Tỉnh Quảng NinhThị xã Quảng YênXã Điền Công</v>
      </c>
      <c r="G8465" t="s">
        <v>2521</v>
      </c>
      <c r="H8465">
        <v>7162</v>
      </c>
    </row>
    <row r="8466" spans="1:8">
      <c r="A8466">
        <v>5071</v>
      </c>
      <c r="B8466" t="s">
        <v>501</v>
      </c>
      <c r="C8466">
        <v>85</v>
      </c>
      <c r="D8466" t="s">
        <v>762</v>
      </c>
      <c r="E8466">
        <v>801</v>
      </c>
      <c r="F8466" s="48" t="str">
        <f t="shared" si="132"/>
        <v>Tỉnh Quảng NinhThị xã Quảng YênXã Sông Khoai</v>
      </c>
      <c r="G8466" t="s">
        <v>7010</v>
      </c>
      <c r="H8466">
        <v>7163</v>
      </c>
    </row>
    <row r="8467" spans="1:8">
      <c r="A8467">
        <v>5072</v>
      </c>
      <c r="B8467" t="s">
        <v>501</v>
      </c>
      <c r="C8467">
        <v>85</v>
      </c>
      <c r="D8467" t="s">
        <v>750</v>
      </c>
      <c r="E8467">
        <v>789</v>
      </c>
      <c r="F8467" s="48" t="str">
        <f t="shared" si="132"/>
        <v>Tỉnh Quảng NinhThành phố Hạ LongPhường Giếng Đáy</v>
      </c>
      <c r="G8467" t="s">
        <v>7011</v>
      </c>
      <c r="H8467">
        <v>7164</v>
      </c>
    </row>
    <row r="8468" spans="1:8">
      <c r="A8468">
        <v>5073</v>
      </c>
      <c r="B8468" t="s">
        <v>501</v>
      </c>
      <c r="C8468">
        <v>85</v>
      </c>
      <c r="D8468" t="s">
        <v>750</v>
      </c>
      <c r="E8468">
        <v>789</v>
      </c>
      <c r="F8468" s="48" t="str">
        <f t="shared" si="132"/>
        <v>Tỉnh Quảng NinhThành phố Hạ LongPhường Hà Phong</v>
      </c>
      <c r="G8468" t="s">
        <v>7012</v>
      </c>
      <c r="H8468">
        <v>7165</v>
      </c>
    </row>
    <row r="8469" spans="1:8">
      <c r="A8469">
        <v>5074</v>
      </c>
      <c r="B8469" t="s">
        <v>501</v>
      </c>
      <c r="C8469">
        <v>85</v>
      </c>
      <c r="D8469" t="s">
        <v>750</v>
      </c>
      <c r="E8469">
        <v>789</v>
      </c>
      <c r="F8469" s="48" t="str">
        <f t="shared" si="132"/>
        <v>Tỉnh Quảng NinhThành phố Hạ LongPhường Hùng Thắng</v>
      </c>
      <c r="G8469" t="s">
        <v>7013</v>
      </c>
      <c r="H8469">
        <v>7166</v>
      </c>
    </row>
    <row r="8470" spans="1:8">
      <c r="A8470">
        <v>5075</v>
      </c>
      <c r="B8470" t="s">
        <v>501</v>
      </c>
      <c r="C8470">
        <v>85</v>
      </c>
      <c r="D8470" t="s">
        <v>750</v>
      </c>
      <c r="E8470">
        <v>789</v>
      </c>
      <c r="F8470" s="48" t="str">
        <f t="shared" si="132"/>
        <v>Tỉnh Quảng NinhThành phố Hạ LongPhường Bãi Cháy</v>
      </c>
      <c r="G8470" t="s">
        <v>7014</v>
      </c>
      <c r="H8470">
        <v>7167</v>
      </c>
    </row>
    <row r="8471" spans="1:8">
      <c r="A8471">
        <v>5076</v>
      </c>
      <c r="B8471" t="s">
        <v>501</v>
      </c>
      <c r="C8471">
        <v>85</v>
      </c>
      <c r="D8471" t="s">
        <v>750</v>
      </c>
      <c r="E8471">
        <v>789</v>
      </c>
      <c r="F8471" s="48" t="str">
        <f t="shared" si="132"/>
        <v>Tỉnh Quảng NinhThành phố Hạ LongPhường Trần Hưng Đạo</v>
      </c>
      <c r="G8471" t="s">
        <v>1852</v>
      </c>
      <c r="H8471">
        <v>7168</v>
      </c>
    </row>
    <row r="8472" spans="1:8">
      <c r="A8472">
        <v>5077</v>
      </c>
      <c r="B8472" t="s">
        <v>501</v>
      </c>
      <c r="C8472">
        <v>85</v>
      </c>
      <c r="D8472" t="s">
        <v>750</v>
      </c>
      <c r="E8472">
        <v>789</v>
      </c>
      <c r="F8472" s="48" t="str">
        <f t="shared" si="132"/>
        <v>Tỉnh Quảng NinhThành phố Hạ LongPhường Hà Trung</v>
      </c>
      <c r="G8472" t="s">
        <v>7015</v>
      </c>
      <c r="H8472">
        <v>7169</v>
      </c>
    </row>
    <row r="8473" spans="1:8">
      <c r="A8473">
        <v>5078</v>
      </c>
      <c r="B8473" t="s">
        <v>501</v>
      </c>
      <c r="C8473">
        <v>85</v>
      </c>
      <c r="D8473" t="s">
        <v>750</v>
      </c>
      <c r="E8473">
        <v>789</v>
      </c>
      <c r="F8473" s="48" t="str">
        <f t="shared" si="132"/>
        <v>Tỉnh Quảng NinhThành phố Hạ LongPhường Bạch Đằng</v>
      </c>
      <c r="G8473" t="s">
        <v>1771</v>
      </c>
      <c r="H8473">
        <v>7170</v>
      </c>
    </row>
    <row r="8474" spans="1:8">
      <c r="A8474">
        <v>5079</v>
      </c>
      <c r="B8474" t="s">
        <v>501</v>
      </c>
      <c r="C8474">
        <v>85</v>
      </c>
      <c r="D8474" t="s">
        <v>750</v>
      </c>
      <c r="E8474">
        <v>789</v>
      </c>
      <c r="F8474" s="48" t="str">
        <f t="shared" si="132"/>
        <v>Tỉnh Quảng NinhThành phố Hạ LongPhường Việt Hưng</v>
      </c>
      <c r="G8474" t="s">
        <v>1790</v>
      </c>
      <c r="H8474">
        <v>7171</v>
      </c>
    </row>
    <row r="8475" spans="1:8">
      <c r="A8475">
        <v>5080</v>
      </c>
      <c r="B8475" t="s">
        <v>501</v>
      </c>
      <c r="C8475">
        <v>85</v>
      </c>
      <c r="D8475" t="s">
        <v>750</v>
      </c>
      <c r="E8475">
        <v>789</v>
      </c>
      <c r="F8475" s="48" t="str">
        <f t="shared" si="132"/>
        <v>Tỉnh Quảng NinhThành phố Hạ LongPhường Hà Khẩu</v>
      </c>
      <c r="G8475" t="s">
        <v>7016</v>
      </c>
      <c r="H8475">
        <v>7172</v>
      </c>
    </row>
    <row r="8476" spans="1:8">
      <c r="A8476">
        <v>5081</v>
      </c>
      <c r="B8476" t="s">
        <v>501</v>
      </c>
      <c r="C8476">
        <v>85</v>
      </c>
      <c r="D8476" t="s">
        <v>750</v>
      </c>
      <c r="E8476">
        <v>789</v>
      </c>
      <c r="F8476" s="48" t="str">
        <f t="shared" si="132"/>
        <v>Tỉnh Quảng NinhThành phố Hạ LongPhường Hồng Hải</v>
      </c>
      <c r="G8476" t="s">
        <v>7017</v>
      </c>
      <c r="H8476">
        <v>7173</v>
      </c>
    </row>
    <row r="8477" spans="1:8">
      <c r="A8477">
        <v>5082</v>
      </c>
      <c r="B8477" t="s">
        <v>501</v>
      </c>
      <c r="C8477">
        <v>85</v>
      </c>
      <c r="D8477" t="s">
        <v>750</v>
      </c>
      <c r="E8477">
        <v>789</v>
      </c>
      <c r="F8477" s="48" t="str">
        <f t="shared" si="132"/>
        <v>Tỉnh Quảng NinhThành phố Hạ LongPhường Cao Thắng</v>
      </c>
      <c r="G8477" t="s">
        <v>7018</v>
      </c>
      <c r="H8477">
        <v>7174</v>
      </c>
    </row>
    <row r="8478" spans="1:8">
      <c r="A8478">
        <v>5083</v>
      </c>
      <c r="B8478" t="s">
        <v>501</v>
      </c>
      <c r="C8478">
        <v>85</v>
      </c>
      <c r="D8478" t="s">
        <v>750</v>
      </c>
      <c r="E8478">
        <v>789</v>
      </c>
      <c r="F8478" s="48" t="str">
        <f t="shared" si="132"/>
        <v>Tỉnh Quảng NinhThành phố Hạ LongPhường Tuần Châu</v>
      </c>
      <c r="G8478" t="s">
        <v>7019</v>
      </c>
      <c r="H8478">
        <v>7175</v>
      </c>
    </row>
    <row r="8479" spans="1:8">
      <c r="A8479">
        <v>7830</v>
      </c>
      <c r="B8479" t="s">
        <v>501</v>
      </c>
      <c r="C8479">
        <v>85</v>
      </c>
      <c r="D8479" t="s">
        <v>750</v>
      </c>
      <c r="E8479">
        <v>789</v>
      </c>
      <c r="F8479" s="48" t="str">
        <f t="shared" si="132"/>
        <v>Tỉnh Quảng NinhThành phố Hạ LongPhường Hà Tu</v>
      </c>
      <c r="G8479" t="s">
        <v>7020</v>
      </c>
      <c r="H8479">
        <v>7176</v>
      </c>
    </row>
    <row r="8480" spans="1:8">
      <c r="A8480">
        <v>10145</v>
      </c>
      <c r="B8480" t="s">
        <v>501</v>
      </c>
      <c r="C8480">
        <v>85</v>
      </c>
      <c r="D8480" t="s">
        <v>763</v>
      </c>
      <c r="E8480">
        <v>802</v>
      </c>
      <c r="F8480" s="48" t="str">
        <f t="shared" si="132"/>
        <v>Tỉnh Quảng NinhHuyện Cô TôXã Đồng Tiến</v>
      </c>
      <c r="G8480" t="s">
        <v>2101</v>
      </c>
      <c r="H8480">
        <v>1049</v>
      </c>
    </row>
    <row r="8481" spans="1:8">
      <c r="A8481">
        <v>10146</v>
      </c>
      <c r="B8481" t="s">
        <v>501</v>
      </c>
      <c r="C8481">
        <v>85</v>
      </c>
      <c r="D8481" t="s">
        <v>763</v>
      </c>
      <c r="E8481">
        <v>802</v>
      </c>
      <c r="F8481" s="48" t="str">
        <f t="shared" si="132"/>
        <v>Tỉnh Quảng NinhHuyện Cô TôThị trấn Cô Tô</v>
      </c>
      <c r="G8481" t="s">
        <v>2276</v>
      </c>
      <c r="H8481">
        <v>1050</v>
      </c>
    </row>
    <row r="8482" spans="1:8">
      <c r="A8482">
        <v>10147</v>
      </c>
      <c r="B8482" t="s">
        <v>501</v>
      </c>
      <c r="C8482">
        <v>85</v>
      </c>
      <c r="D8482" t="s">
        <v>763</v>
      </c>
      <c r="E8482">
        <v>802</v>
      </c>
      <c r="F8482" s="48" t="str">
        <f t="shared" si="132"/>
        <v>Tỉnh Quảng NinhHuyện Cô TôXã Thanh Lân</v>
      </c>
      <c r="G8482" t="s">
        <v>2277</v>
      </c>
      <c r="H8482">
        <v>1051</v>
      </c>
    </row>
    <row r="8483" spans="1:8">
      <c r="A8483">
        <v>10929</v>
      </c>
      <c r="B8483" t="s">
        <v>501</v>
      </c>
      <c r="C8483">
        <v>85</v>
      </c>
      <c r="D8483" t="s">
        <v>761</v>
      </c>
      <c r="E8483">
        <v>800</v>
      </c>
      <c r="F8483" s="48" t="str">
        <f t="shared" si="132"/>
        <v>Tỉnh Quảng NinhThị xã Đông TriềuXã Tràng An</v>
      </c>
      <c r="G8483" t="s">
        <v>2489</v>
      </c>
      <c r="H8483">
        <v>1292</v>
      </c>
    </row>
    <row r="8484" spans="1:8">
      <c r="A8484">
        <v>10930</v>
      </c>
      <c r="B8484" t="s">
        <v>501</v>
      </c>
      <c r="C8484">
        <v>85</v>
      </c>
      <c r="D8484" t="s">
        <v>761</v>
      </c>
      <c r="E8484">
        <v>800</v>
      </c>
      <c r="F8484" s="48" t="str">
        <f t="shared" si="132"/>
        <v>Tỉnh Quảng NinhThị xã Đông TriềuXã Tràng Lương</v>
      </c>
      <c r="G8484" t="s">
        <v>2490</v>
      </c>
      <c r="H8484">
        <v>1293</v>
      </c>
    </row>
    <row r="8485" spans="1:8">
      <c r="A8485">
        <v>10931</v>
      </c>
      <c r="B8485" t="s">
        <v>501</v>
      </c>
      <c r="C8485">
        <v>85</v>
      </c>
      <c r="D8485" t="s">
        <v>761</v>
      </c>
      <c r="E8485">
        <v>800</v>
      </c>
      <c r="F8485" s="48" t="str">
        <f t="shared" si="132"/>
        <v>Tỉnh Quảng NinhThị xã Đông TriềuXã Bình Khê</v>
      </c>
      <c r="G8485" t="s">
        <v>2491</v>
      </c>
      <c r="H8485">
        <v>1294</v>
      </c>
    </row>
    <row r="8486" spans="1:8">
      <c r="A8486">
        <v>10932</v>
      </c>
      <c r="B8486" t="s">
        <v>501</v>
      </c>
      <c r="C8486">
        <v>85</v>
      </c>
      <c r="D8486" t="s">
        <v>761</v>
      </c>
      <c r="E8486">
        <v>800</v>
      </c>
      <c r="F8486" s="48" t="str">
        <f t="shared" si="132"/>
        <v>Tỉnh Quảng NinhThị xã Đông TriềuXã Hoàng Quế</v>
      </c>
      <c r="G8486" t="s">
        <v>2492</v>
      </c>
      <c r="H8486">
        <v>1295</v>
      </c>
    </row>
    <row r="8487" spans="1:8">
      <c r="A8487">
        <v>10933</v>
      </c>
      <c r="B8487" t="s">
        <v>501</v>
      </c>
      <c r="C8487">
        <v>85</v>
      </c>
      <c r="D8487" t="s">
        <v>761</v>
      </c>
      <c r="E8487">
        <v>800</v>
      </c>
      <c r="F8487" s="48" t="str">
        <f t="shared" si="132"/>
        <v>Tỉnh Quảng NinhThị xã Đông TriềuXã Yên Thọ</v>
      </c>
      <c r="G8487" t="s">
        <v>2493</v>
      </c>
      <c r="H8487">
        <v>1296</v>
      </c>
    </row>
    <row r="8488" spans="1:8">
      <c r="A8488">
        <v>10934</v>
      </c>
      <c r="B8488" t="s">
        <v>501</v>
      </c>
      <c r="C8488">
        <v>85</v>
      </c>
      <c r="D8488" t="s">
        <v>761</v>
      </c>
      <c r="E8488">
        <v>800</v>
      </c>
      <c r="F8488" s="48" t="str">
        <f t="shared" si="132"/>
        <v>Tỉnh Quảng NinhThị xã Đông TriềuPhường Xuân Sơn</v>
      </c>
      <c r="G8488" t="s">
        <v>2494</v>
      </c>
      <c r="H8488">
        <v>1297</v>
      </c>
    </row>
    <row r="8489" spans="1:8">
      <c r="A8489">
        <v>10935</v>
      </c>
      <c r="B8489" t="s">
        <v>501</v>
      </c>
      <c r="C8489">
        <v>85</v>
      </c>
      <c r="D8489" t="s">
        <v>761</v>
      </c>
      <c r="E8489">
        <v>800</v>
      </c>
      <c r="F8489" s="48" t="str">
        <f t="shared" si="132"/>
        <v>Tỉnh Quảng NinhThị xã Đông TriềuXã Hồng Phong</v>
      </c>
      <c r="G8489" t="s">
        <v>2150</v>
      </c>
      <c r="H8489">
        <v>1298</v>
      </c>
    </row>
    <row r="8490" spans="1:8">
      <c r="A8490">
        <v>10936</v>
      </c>
      <c r="B8490" t="s">
        <v>501</v>
      </c>
      <c r="C8490">
        <v>85</v>
      </c>
      <c r="D8490" t="s">
        <v>761</v>
      </c>
      <c r="E8490">
        <v>800</v>
      </c>
      <c r="F8490" s="48" t="str">
        <f t="shared" si="132"/>
        <v>Tỉnh Quảng NinhThị xã Đông TriềuXã Hồng Thái Tây</v>
      </c>
      <c r="G8490" t="s">
        <v>2495</v>
      </c>
      <c r="H8490">
        <v>1299</v>
      </c>
    </row>
    <row r="8491" spans="1:8">
      <c r="A8491">
        <v>10937</v>
      </c>
      <c r="B8491" t="s">
        <v>501</v>
      </c>
      <c r="C8491">
        <v>85</v>
      </c>
      <c r="D8491" t="s">
        <v>761</v>
      </c>
      <c r="E8491">
        <v>800</v>
      </c>
      <c r="F8491" s="48" t="str">
        <f t="shared" si="132"/>
        <v>Tỉnh Quảng NinhThị xã Đông TriềuXã Việt Dân</v>
      </c>
      <c r="G8491" t="s">
        <v>2496</v>
      </c>
      <c r="H8491">
        <v>1300</v>
      </c>
    </row>
    <row r="8492" spans="1:8">
      <c r="A8492">
        <v>10938</v>
      </c>
      <c r="B8492" t="s">
        <v>501</v>
      </c>
      <c r="C8492">
        <v>85</v>
      </c>
      <c r="D8492" t="s">
        <v>761</v>
      </c>
      <c r="E8492">
        <v>800</v>
      </c>
      <c r="F8492" s="48" t="str">
        <f t="shared" si="132"/>
        <v>Tỉnh Quảng NinhThị xã Đông TriềuPhường Đông Triều</v>
      </c>
      <c r="G8492" t="s">
        <v>2497</v>
      </c>
      <c r="H8492">
        <v>1301</v>
      </c>
    </row>
    <row r="8493" spans="1:8">
      <c r="A8493">
        <v>10939</v>
      </c>
      <c r="B8493" t="s">
        <v>501</v>
      </c>
      <c r="C8493">
        <v>85</v>
      </c>
      <c r="D8493" t="s">
        <v>761</v>
      </c>
      <c r="E8493">
        <v>800</v>
      </c>
      <c r="F8493" s="48" t="str">
        <f t="shared" si="132"/>
        <v>Tỉnh Quảng NinhThị xã Đông TriềuXã An Sinh</v>
      </c>
      <c r="G8493" t="s">
        <v>2498</v>
      </c>
      <c r="H8493">
        <v>1302</v>
      </c>
    </row>
    <row r="8494" spans="1:8">
      <c r="A8494">
        <v>10940</v>
      </c>
      <c r="B8494" t="s">
        <v>501</v>
      </c>
      <c r="C8494">
        <v>85</v>
      </c>
      <c r="D8494" t="s">
        <v>761</v>
      </c>
      <c r="E8494">
        <v>800</v>
      </c>
      <c r="F8494" s="48" t="str">
        <f t="shared" si="132"/>
        <v>Tỉnh Quảng NinhThị xã Đông TriềuPhường Kim Sơn</v>
      </c>
      <c r="G8494" t="s">
        <v>2499</v>
      </c>
      <c r="H8494">
        <v>1303</v>
      </c>
    </row>
    <row r="8495" spans="1:8">
      <c r="A8495">
        <v>10941</v>
      </c>
      <c r="B8495" t="s">
        <v>501</v>
      </c>
      <c r="C8495">
        <v>85</v>
      </c>
      <c r="D8495" t="s">
        <v>761</v>
      </c>
      <c r="E8495">
        <v>800</v>
      </c>
      <c r="F8495" s="48" t="str">
        <f t="shared" si="132"/>
        <v>Tỉnh Quảng NinhThị xã Đông TriềuXã Bình Dương</v>
      </c>
      <c r="G8495" t="s">
        <v>1386</v>
      </c>
      <c r="H8495">
        <v>1304</v>
      </c>
    </row>
    <row r="8496" spans="1:8">
      <c r="A8496">
        <v>10942</v>
      </c>
      <c r="B8496" t="s">
        <v>501</v>
      </c>
      <c r="C8496">
        <v>85</v>
      </c>
      <c r="D8496" t="s">
        <v>761</v>
      </c>
      <c r="E8496">
        <v>800</v>
      </c>
      <c r="F8496" s="48" t="str">
        <f t="shared" si="132"/>
        <v>Tỉnh Quảng NinhThị xã Đông TriềuPhường Hưng Đạo</v>
      </c>
      <c r="G8496" t="s">
        <v>2500</v>
      </c>
      <c r="H8496">
        <v>1305</v>
      </c>
    </row>
    <row r="8497" spans="1:8">
      <c r="A8497">
        <v>10943</v>
      </c>
      <c r="B8497" t="s">
        <v>501</v>
      </c>
      <c r="C8497">
        <v>85</v>
      </c>
      <c r="D8497" t="s">
        <v>761</v>
      </c>
      <c r="E8497">
        <v>800</v>
      </c>
      <c r="F8497" s="48" t="str">
        <f t="shared" si="132"/>
        <v>Tỉnh Quảng NinhThị xã Đông TriềuXã Nguyễn Huệ</v>
      </c>
      <c r="G8497" t="s">
        <v>1395</v>
      </c>
      <c r="H8497">
        <v>1306</v>
      </c>
    </row>
    <row r="8498" spans="1:8">
      <c r="A8498">
        <v>10944</v>
      </c>
      <c r="B8498" t="s">
        <v>501</v>
      </c>
      <c r="C8498">
        <v>85</v>
      </c>
      <c r="D8498" t="s">
        <v>761</v>
      </c>
      <c r="E8498">
        <v>800</v>
      </c>
      <c r="F8498" s="48" t="str">
        <f t="shared" si="132"/>
        <v>Tỉnh Quảng NinhThị xã Đông TriềuPhường Đức Chính</v>
      </c>
      <c r="G8498" t="s">
        <v>2501</v>
      </c>
      <c r="H8498">
        <v>1307</v>
      </c>
    </row>
    <row r="8499" spans="1:8">
      <c r="A8499">
        <v>10945</v>
      </c>
      <c r="B8499" t="s">
        <v>501</v>
      </c>
      <c r="C8499">
        <v>85</v>
      </c>
      <c r="D8499" t="s">
        <v>761</v>
      </c>
      <c r="E8499">
        <v>800</v>
      </c>
      <c r="F8499" s="48" t="str">
        <f t="shared" si="132"/>
        <v>Tỉnh Quảng NinhThị xã Đông TriềuXã Tân Việt</v>
      </c>
      <c r="G8499" t="s">
        <v>2502</v>
      </c>
      <c r="H8499">
        <v>1308</v>
      </c>
    </row>
    <row r="8500" spans="1:8">
      <c r="A8500">
        <v>10946</v>
      </c>
      <c r="B8500" t="s">
        <v>501</v>
      </c>
      <c r="C8500">
        <v>85</v>
      </c>
      <c r="D8500" t="s">
        <v>761</v>
      </c>
      <c r="E8500">
        <v>800</v>
      </c>
      <c r="F8500" s="48" t="str">
        <f t="shared" si="132"/>
        <v>Tỉnh Quảng NinhThị xã Đông TriềuXã Hồng Thái Đông</v>
      </c>
      <c r="G8500" t="s">
        <v>2503</v>
      </c>
      <c r="H8500">
        <v>1309</v>
      </c>
    </row>
    <row r="8501" spans="1:8">
      <c r="A8501">
        <v>10947</v>
      </c>
      <c r="B8501" t="s">
        <v>501</v>
      </c>
      <c r="C8501">
        <v>85</v>
      </c>
      <c r="D8501" t="s">
        <v>761</v>
      </c>
      <c r="E8501">
        <v>800</v>
      </c>
      <c r="F8501" s="48" t="str">
        <f t="shared" si="132"/>
        <v>Tỉnh Quảng NinhThị xã Đông TriềuPhường Mạo Khê</v>
      </c>
      <c r="G8501" t="s">
        <v>2504</v>
      </c>
      <c r="H8501">
        <v>1310</v>
      </c>
    </row>
    <row r="8502" spans="1:8">
      <c r="A8502">
        <v>10948</v>
      </c>
      <c r="B8502" t="s">
        <v>501</v>
      </c>
      <c r="C8502">
        <v>85</v>
      </c>
      <c r="D8502" t="s">
        <v>761</v>
      </c>
      <c r="E8502">
        <v>800</v>
      </c>
      <c r="F8502" s="48" t="str">
        <f t="shared" si="132"/>
        <v>Tỉnh Quảng NinhThị xã Đông TriềuXã Thủy An</v>
      </c>
      <c r="G8502" t="s">
        <v>2505</v>
      </c>
      <c r="H8502">
        <v>1311</v>
      </c>
    </row>
    <row r="8503" spans="1:8">
      <c r="A8503">
        <v>10949</v>
      </c>
      <c r="B8503" t="s">
        <v>501</v>
      </c>
      <c r="C8503">
        <v>85</v>
      </c>
      <c r="D8503" t="s">
        <v>761</v>
      </c>
      <c r="E8503">
        <v>800</v>
      </c>
      <c r="F8503" s="48" t="str">
        <f t="shared" si="132"/>
        <v>Tỉnh Quảng NinhThị xã Đông TriềuXã Yên Đức</v>
      </c>
      <c r="G8503" t="s">
        <v>2506</v>
      </c>
      <c r="H8503">
        <v>1312</v>
      </c>
    </row>
    <row r="8504" spans="1:8">
      <c r="A8504">
        <v>10950</v>
      </c>
      <c r="B8504" t="s">
        <v>501</v>
      </c>
      <c r="C8504">
        <v>85</v>
      </c>
      <c r="D8504" t="s">
        <v>755</v>
      </c>
      <c r="E8504">
        <v>794</v>
      </c>
      <c r="F8504" s="48" t="str">
        <f t="shared" si="132"/>
        <v>Tỉnh Quảng NinhHuyện Tiên YênXã Yên Than</v>
      </c>
      <c r="G8504" t="s">
        <v>2507</v>
      </c>
      <c r="H8504">
        <v>1313</v>
      </c>
    </row>
    <row r="8505" spans="1:8">
      <c r="A8505">
        <v>10951</v>
      </c>
      <c r="B8505" t="s">
        <v>501</v>
      </c>
      <c r="C8505">
        <v>85</v>
      </c>
      <c r="D8505" t="s">
        <v>755</v>
      </c>
      <c r="E8505">
        <v>794</v>
      </c>
      <c r="F8505" s="48" t="str">
        <f t="shared" si="132"/>
        <v>Tỉnh Quảng NinhHuyện Tiên YênXã Đồng Rui</v>
      </c>
      <c r="G8505" t="s">
        <v>2508</v>
      </c>
      <c r="H8505">
        <v>1314</v>
      </c>
    </row>
    <row r="8506" spans="1:8">
      <c r="A8506">
        <v>10952</v>
      </c>
      <c r="B8506" t="s">
        <v>501</v>
      </c>
      <c r="C8506">
        <v>85</v>
      </c>
      <c r="D8506" t="s">
        <v>755</v>
      </c>
      <c r="E8506">
        <v>794</v>
      </c>
      <c r="F8506" s="48" t="str">
        <f t="shared" si="132"/>
        <v>Tỉnh Quảng NinhHuyện Tiên YênXã Điền Xá</v>
      </c>
      <c r="G8506" t="s">
        <v>2509</v>
      </c>
      <c r="H8506">
        <v>1315</v>
      </c>
    </row>
    <row r="8507" spans="1:8">
      <c r="A8507">
        <v>10953</v>
      </c>
      <c r="B8507" t="s">
        <v>501</v>
      </c>
      <c r="C8507">
        <v>85</v>
      </c>
      <c r="D8507" t="s">
        <v>755</v>
      </c>
      <c r="E8507">
        <v>794</v>
      </c>
      <c r="F8507" s="48" t="str">
        <f t="shared" si="132"/>
        <v>Tỉnh Quảng NinhHuyện Tiên YênXã Đông Hải</v>
      </c>
      <c r="G8507" t="s">
        <v>2510</v>
      </c>
      <c r="H8507">
        <v>1316</v>
      </c>
    </row>
    <row r="8508" spans="1:8">
      <c r="A8508">
        <v>10954</v>
      </c>
      <c r="B8508" t="s">
        <v>501</v>
      </c>
      <c r="C8508">
        <v>85</v>
      </c>
      <c r="D8508" t="s">
        <v>755</v>
      </c>
      <c r="E8508">
        <v>794</v>
      </c>
      <c r="F8508" s="48" t="str">
        <f t="shared" si="132"/>
        <v>Tỉnh Quảng NinhHuyện Tiên YênXã Đông Ngũ</v>
      </c>
      <c r="G8508" t="s">
        <v>2511</v>
      </c>
      <c r="H8508">
        <v>1317</v>
      </c>
    </row>
    <row r="8509" spans="1:8">
      <c r="A8509">
        <v>10955</v>
      </c>
      <c r="B8509" t="s">
        <v>501</v>
      </c>
      <c r="C8509">
        <v>85</v>
      </c>
      <c r="D8509" t="s">
        <v>755</v>
      </c>
      <c r="E8509">
        <v>794</v>
      </c>
      <c r="F8509" s="48" t="str">
        <f t="shared" si="132"/>
        <v>Tỉnh Quảng NinhHuyện Tiên YênXã Đại Thành</v>
      </c>
      <c r="G8509" t="s">
        <v>2512</v>
      </c>
      <c r="H8509">
        <v>1318</v>
      </c>
    </row>
    <row r="8510" spans="1:8">
      <c r="A8510">
        <v>10956</v>
      </c>
      <c r="B8510" t="s">
        <v>501</v>
      </c>
      <c r="C8510">
        <v>85</v>
      </c>
      <c r="D8510" t="s">
        <v>755</v>
      </c>
      <c r="E8510">
        <v>794</v>
      </c>
      <c r="F8510" s="48" t="str">
        <f t="shared" si="132"/>
        <v>Tỉnh Quảng NinhHuyện Tiên YênXã Đại Dực</v>
      </c>
      <c r="G8510" t="s">
        <v>2513</v>
      </c>
      <c r="H8510">
        <v>1319</v>
      </c>
    </row>
    <row r="8511" spans="1:8">
      <c r="A8511">
        <v>10957</v>
      </c>
      <c r="B8511" t="s">
        <v>501</v>
      </c>
      <c r="C8511">
        <v>85</v>
      </c>
      <c r="D8511" t="s">
        <v>755</v>
      </c>
      <c r="E8511">
        <v>794</v>
      </c>
      <c r="F8511" s="48" t="str">
        <f t="shared" si="132"/>
        <v>Tỉnh Quảng NinhHuyện Tiên YênXã Tiên Lãng</v>
      </c>
      <c r="G8511" t="s">
        <v>2514</v>
      </c>
      <c r="H8511">
        <v>1320</v>
      </c>
    </row>
    <row r="8512" spans="1:8">
      <c r="A8512">
        <v>10958</v>
      </c>
      <c r="B8512" t="s">
        <v>501</v>
      </c>
      <c r="C8512">
        <v>85</v>
      </c>
      <c r="D8512" t="s">
        <v>755</v>
      </c>
      <c r="E8512">
        <v>794</v>
      </c>
      <c r="F8512" s="48" t="str">
        <f t="shared" si="132"/>
        <v>Tỉnh Quảng NinhHuyện Tiên YênXã Hà Lâu</v>
      </c>
      <c r="G8512" t="s">
        <v>2515</v>
      </c>
      <c r="H8512">
        <v>1321</v>
      </c>
    </row>
    <row r="8513" spans="1:8">
      <c r="A8513">
        <v>10959</v>
      </c>
      <c r="B8513" t="s">
        <v>501</v>
      </c>
      <c r="C8513">
        <v>85</v>
      </c>
      <c r="D8513" t="s">
        <v>755</v>
      </c>
      <c r="E8513">
        <v>794</v>
      </c>
      <c r="F8513" s="48" t="str">
        <f t="shared" si="132"/>
        <v>Tỉnh Quảng NinhHuyện Tiên YênXã Phong Dụ</v>
      </c>
      <c r="G8513" t="s">
        <v>2516</v>
      </c>
      <c r="H8513">
        <v>1322</v>
      </c>
    </row>
    <row r="8514" spans="1:8">
      <c r="A8514">
        <v>10960</v>
      </c>
      <c r="B8514" t="s">
        <v>501</v>
      </c>
      <c r="C8514">
        <v>85</v>
      </c>
      <c r="D8514" t="s">
        <v>755</v>
      </c>
      <c r="E8514">
        <v>794</v>
      </c>
      <c r="F8514" s="48" t="str">
        <f t="shared" ref="F8514:F8577" si="133">B8514&amp;D8514&amp;G8514</f>
        <v>Tỉnh Quảng NinhHuyện Tiên YênThị trấn Tiên Yên</v>
      </c>
      <c r="G8514" t="s">
        <v>2517</v>
      </c>
      <c r="H8514">
        <v>1323</v>
      </c>
    </row>
    <row r="8515" spans="1:8">
      <c r="A8515">
        <v>10961</v>
      </c>
      <c r="B8515" t="s">
        <v>501</v>
      </c>
      <c r="C8515">
        <v>85</v>
      </c>
      <c r="D8515" t="s">
        <v>755</v>
      </c>
      <c r="E8515">
        <v>794</v>
      </c>
      <c r="F8515" s="48" t="str">
        <f t="shared" si="133"/>
        <v>Tỉnh Quảng NinhHuyện Tiên YênXã Hải Lạng</v>
      </c>
      <c r="G8515" t="s">
        <v>2518</v>
      </c>
      <c r="H8515">
        <v>1324</v>
      </c>
    </row>
    <row r="8516" spans="1:8">
      <c r="A8516">
        <v>10962</v>
      </c>
      <c r="B8516" t="s">
        <v>501</v>
      </c>
      <c r="C8516">
        <v>85</v>
      </c>
      <c r="D8516" t="s">
        <v>753</v>
      </c>
      <c r="E8516">
        <v>792</v>
      </c>
      <c r="F8516" s="48" t="str">
        <f t="shared" si="133"/>
        <v>Tỉnh Quảng NinhThành phố Uông BíPhường Quang Trung</v>
      </c>
      <c r="G8516" t="s">
        <v>1904</v>
      </c>
      <c r="H8516">
        <v>1325</v>
      </c>
    </row>
    <row r="8517" spans="1:8">
      <c r="A8517">
        <v>10963</v>
      </c>
      <c r="B8517" t="s">
        <v>501</v>
      </c>
      <c r="C8517">
        <v>85</v>
      </c>
      <c r="D8517" t="s">
        <v>753</v>
      </c>
      <c r="E8517">
        <v>792</v>
      </c>
      <c r="F8517" s="48" t="str">
        <f t="shared" si="133"/>
        <v>Tỉnh Quảng NinhThành phố Uông BíXã Thượng Yên Công</v>
      </c>
      <c r="G8517" t="s">
        <v>2519</v>
      </c>
      <c r="H8517">
        <v>1326</v>
      </c>
    </row>
    <row r="8518" spans="1:8">
      <c r="A8518">
        <v>10964</v>
      </c>
      <c r="B8518" t="s">
        <v>501</v>
      </c>
      <c r="C8518">
        <v>85</v>
      </c>
      <c r="D8518" t="s">
        <v>753</v>
      </c>
      <c r="E8518">
        <v>792</v>
      </c>
      <c r="F8518" s="48" t="str">
        <f t="shared" si="133"/>
        <v>Tỉnh Quảng NinhThành phố Uông BíPhường Phương Đông</v>
      </c>
      <c r="G8518" t="s">
        <v>2520</v>
      </c>
      <c r="H8518">
        <v>1327</v>
      </c>
    </row>
    <row r="8519" spans="1:8">
      <c r="A8519">
        <v>10965</v>
      </c>
      <c r="B8519" t="s">
        <v>501</v>
      </c>
      <c r="C8519">
        <v>85</v>
      </c>
      <c r="D8519" t="s">
        <v>753</v>
      </c>
      <c r="E8519">
        <v>792</v>
      </c>
      <c r="F8519" s="48" t="str">
        <f t="shared" si="133"/>
        <v>Tỉnh Quảng NinhThành phố Uông BíXã Điền Công</v>
      </c>
      <c r="G8519" t="s">
        <v>2521</v>
      </c>
      <c r="H8519">
        <v>1328</v>
      </c>
    </row>
    <row r="8520" spans="1:8">
      <c r="A8520">
        <v>10966</v>
      </c>
      <c r="B8520" t="s">
        <v>501</v>
      </c>
      <c r="C8520">
        <v>85</v>
      </c>
      <c r="D8520" t="s">
        <v>753</v>
      </c>
      <c r="E8520">
        <v>792</v>
      </c>
      <c r="F8520" s="48" t="str">
        <f t="shared" si="133"/>
        <v>Tỉnh Quảng NinhThành phố Uông BíPhường Yên Thanh</v>
      </c>
      <c r="G8520" t="s">
        <v>2522</v>
      </c>
      <c r="H8520">
        <v>1329</v>
      </c>
    </row>
    <row r="8521" spans="1:8">
      <c r="A8521">
        <v>10967</v>
      </c>
      <c r="B8521" t="s">
        <v>501</v>
      </c>
      <c r="C8521">
        <v>85</v>
      </c>
      <c r="D8521" t="s">
        <v>753</v>
      </c>
      <c r="E8521">
        <v>792</v>
      </c>
      <c r="F8521" s="48" t="str">
        <f t="shared" si="133"/>
        <v>Tỉnh Quảng NinhThành phố Uông BíPhường Thanh Sơn</v>
      </c>
      <c r="G8521" t="s">
        <v>2523</v>
      </c>
      <c r="H8521">
        <v>1330</v>
      </c>
    </row>
    <row r="8522" spans="1:8">
      <c r="A8522">
        <v>11104</v>
      </c>
      <c r="B8522" t="s">
        <v>501</v>
      </c>
      <c r="C8522">
        <v>85</v>
      </c>
      <c r="D8522" t="s">
        <v>753</v>
      </c>
      <c r="E8522">
        <v>792</v>
      </c>
      <c r="F8522" s="48" t="str">
        <f t="shared" si="133"/>
        <v>Tỉnh Quảng NinhThành phố Uông BíPhường Phương Nam</v>
      </c>
      <c r="G8522" t="s">
        <v>2524</v>
      </c>
      <c r="H8522">
        <v>1331</v>
      </c>
    </row>
    <row r="8523" spans="1:8">
      <c r="A8523">
        <v>11105</v>
      </c>
      <c r="B8523" t="s">
        <v>501</v>
      </c>
      <c r="C8523">
        <v>85</v>
      </c>
      <c r="D8523" t="s">
        <v>753</v>
      </c>
      <c r="E8523">
        <v>792</v>
      </c>
      <c r="F8523" s="48" t="str">
        <f t="shared" si="133"/>
        <v>Tỉnh Quảng NinhThành phố Uông BíPhường Bắc Sơn</v>
      </c>
      <c r="G8523" t="s">
        <v>2487</v>
      </c>
      <c r="H8523">
        <v>1332</v>
      </c>
    </row>
    <row r="8524" spans="1:8">
      <c r="A8524">
        <v>11106</v>
      </c>
      <c r="B8524" t="s">
        <v>501</v>
      </c>
      <c r="C8524">
        <v>85</v>
      </c>
      <c r="D8524" t="s">
        <v>753</v>
      </c>
      <c r="E8524">
        <v>792</v>
      </c>
      <c r="F8524" s="48" t="str">
        <f t="shared" si="133"/>
        <v>Tỉnh Quảng NinhThành phố Uông BíPhường Nam Khê</v>
      </c>
      <c r="G8524" t="s">
        <v>2525</v>
      </c>
      <c r="H8524">
        <v>1333</v>
      </c>
    </row>
    <row r="8525" spans="1:8">
      <c r="A8525">
        <v>11107</v>
      </c>
      <c r="B8525" t="s">
        <v>501</v>
      </c>
      <c r="C8525">
        <v>85</v>
      </c>
      <c r="D8525" t="s">
        <v>753</v>
      </c>
      <c r="E8525">
        <v>792</v>
      </c>
      <c r="F8525" s="48" t="str">
        <f t="shared" si="133"/>
        <v>Tỉnh Quảng NinhThành phố Uông BíPhường Vàng Danh</v>
      </c>
      <c r="G8525" t="s">
        <v>2526</v>
      </c>
      <c r="H8525">
        <v>1334</v>
      </c>
    </row>
    <row r="8526" spans="1:8">
      <c r="A8526">
        <v>11108</v>
      </c>
      <c r="B8526" t="s">
        <v>501</v>
      </c>
      <c r="C8526">
        <v>85</v>
      </c>
      <c r="D8526" t="s">
        <v>753</v>
      </c>
      <c r="E8526">
        <v>792</v>
      </c>
      <c r="F8526" s="48" t="str">
        <f t="shared" si="133"/>
        <v>Tỉnh Quảng NinhThành phố Uông BíPhường Trưng Vương</v>
      </c>
      <c r="G8526" t="s">
        <v>2527</v>
      </c>
      <c r="H8526">
        <v>1335</v>
      </c>
    </row>
    <row r="8527" spans="1:8">
      <c r="A8527">
        <v>11109</v>
      </c>
      <c r="B8527" t="s">
        <v>501</v>
      </c>
      <c r="C8527">
        <v>85</v>
      </c>
      <c r="D8527" t="s">
        <v>757</v>
      </c>
      <c r="E8527">
        <v>796</v>
      </c>
      <c r="F8527" s="48" t="str">
        <f t="shared" si="133"/>
        <v>Tỉnh Quảng NinhHuyện Hải HàXã Quảng Đức</v>
      </c>
      <c r="G8527" t="s">
        <v>2528</v>
      </c>
      <c r="H8527">
        <v>1336</v>
      </c>
    </row>
    <row r="8528" spans="1:8">
      <c r="A8528">
        <v>11110</v>
      </c>
      <c r="B8528" t="s">
        <v>501</v>
      </c>
      <c r="C8528">
        <v>85</v>
      </c>
      <c r="D8528" t="s">
        <v>757</v>
      </c>
      <c r="E8528">
        <v>796</v>
      </c>
      <c r="F8528" s="48" t="str">
        <f t="shared" si="133"/>
        <v>Tỉnh Quảng NinhHuyện Hải HàThị trấn Quảng Hà</v>
      </c>
      <c r="G8528" t="s">
        <v>2529</v>
      </c>
      <c r="H8528">
        <v>1337</v>
      </c>
    </row>
    <row r="8529" spans="1:8">
      <c r="A8529">
        <v>11111</v>
      </c>
      <c r="B8529" t="s">
        <v>501</v>
      </c>
      <c r="C8529">
        <v>85</v>
      </c>
      <c r="D8529" t="s">
        <v>757</v>
      </c>
      <c r="E8529">
        <v>796</v>
      </c>
      <c r="F8529" s="48" t="str">
        <f t="shared" si="133"/>
        <v>Tỉnh Quảng NinhHuyện Hải HàXã Tiến Tới</v>
      </c>
      <c r="G8529" t="s">
        <v>2530</v>
      </c>
      <c r="H8529">
        <v>1338</v>
      </c>
    </row>
    <row r="8530" spans="1:8">
      <c r="A8530">
        <v>11112</v>
      </c>
      <c r="B8530" t="s">
        <v>501</v>
      </c>
      <c r="C8530">
        <v>85</v>
      </c>
      <c r="D8530" t="s">
        <v>757</v>
      </c>
      <c r="E8530">
        <v>796</v>
      </c>
      <c r="F8530" s="48" t="str">
        <f t="shared" si="133"/>
        <v>Tỉnh Quảng NinhHuyện Hải HàXã Quảng Chính</v>
      </c>
      <c r="G8530" t="s">
        <v>2531</v>
      </c>
      <c r="H8530">
        <v>1339</v>
      </c>
    </row>
    <row r="8531" spans="1:8">
      <c r="A8531">
        <v>11113</v>
      </c>
      <c r="B8531" t="s">
        <v>501</v>
      </c>
      <c r="C8531">
        <v>85</v>
      </c>
      <c r="D8531" t="s">
        <v>757</v>
      </c>
      <c r="E8531">
        <v>796</v>
      </c>
      <c r="F8531" s="48" t="str">
        <f t="shared" si="133"/>
        <v>Tỉnh Quảng NinhHuyện Hải HàXã Quảng Thành</v>
      </c>
      <c r="G8531" t="s">
        <v>2532</v>
      </c>
      <c r="H8531">
        <v>1340</v>
      </c>
    </row>
    <row r="8532" spans="1:8">
      <c r="A8532">
        <v>11114</v>
      </c>
      <c r="B8532" t="s">
        <v>501</v>
      </c>
      <c r="C8532">
        <v>85</v>
      </c>
      <c r="D8532" t="s">
        <v>757</v>
      </c>
      <c r="E8532">
        <v>796</v>
      </c>
      <c r="F8532" s="48" t="str">
        <f t="shared" si="133"/>
        <v>Tỉnh Quảng NinhHuyện Hải HàXã Đường Hoa</v>
      </c>
      <c r="G8532" t="s">
        <v>2533</v>
      </c>
      <c r="H8532">
        <v>1341</v>
      </c>
    </row>
    <row r="8533" spans="1:8">
      <c r="A8533">
        <v>11115</v>
      </c>
      <c r="B8533" t="s">
        <v>501</v>
      </c>
      <c r="C8533">
        <v>85</v>
      </c>
      <c r="D8533" t="s">
        <v>757</v>
      </c>
      <c r="E8533">
        <v>796</v>
      </c>
      <c r="F8533" s="48" t="str">
        <f t="shared" si="133"/>
        <v>Tỉnh Quảng NinhHuyện Hải HàXã Cái Chiên</v>
      </c>
      <c r="G8533" t="s">
        <v>2534</v>
      </c>
      <c r="H8533">
        <v>1342</v>
      </c>
    </row>
    <row r="8534" spans="1:8">
      <c r="A8534">
        <v>11116</v>
      </c>
      <c r="B8534" t="s">
        <v>501</v>
      </c>
      <c r="C8534">
        <v>85</v>
      </c>
      <c r="D8534" t="s">
        <v>757</v>
      </c>
      <c r="E8534">
        <v>796</v>
      </c>
      <c r="F8534" s="48" t="str">
        <f t="shared" si="133"/>
        <v>Tỉnh Quảng NinhHuyện Hải HàXã Quảng Minh</v>
      </c>
      <c r="G8534" t="s">
        <v>2535</v>
      </c>
      <c r="H8534">
        <v>1343</v>
      </c>
    </row>
    <row r="8535" spans="1:8">
      <c r="A8535">
        <v>11117</v>
      </c>
      <c r="B8535" t="s">
        <v>501</v>
      </c>
      <c r="C8535">
        <v>85</v>
      </c>
      <c r="D8535" t="s">
        <v>757</v>
      </c>
      <c r="E8535">
        <v>796</v>
      </c>
      <c r="F8535" s="48" t="str">
        <f t="shared" si="133"/>
        <v>Tỉnh Quảng NinhHuyện Hải HàXã Quảng Điền</v>
      </c>
      <c r="G8535" t="s">
        <v>2536</v>
      </c>
      <c r="H8535">
        <v>1344</v>
      </c>
    </row>
    <row r="8536" spans="1:8">
      <c r="A8536">
        <v>11118</v>
      </c>
      <c r="B8536" t="s">
        <v>501</v>
      </c>
      <c r="C8536">
        <v>85</v>
      </c>
      <c r="D8536" t="s">
        <v>757</v>
      </c>
      <c r="E8536">
        <v>796</v>
      </c>
      <c r="F8536" s="48" t="str">
        <f t="shared" si="133"/>
        <v>Tỉnh Quảng NinhHuyện Hải HàXã Phú Hải</v>
      </c>
      <c r="G8536" t="s">
        <v>2537</v>
      </c>
      <c r="H8536">
        <v>1345</v>
      </c>
    </row>
    <row r="8537" spans="1:8">
      <c r="A8537">
        <v>11119</v>
      </c>
      <c r="B8537" t="s">
        <v>501</v>
      </c>
      <c r="C8537">
        <v>85</v>
      </c>
      <c r="D8537" t="s">
        <v>757</v>
      </c>
      <c r="E8537">
        <v>796</v>
      </c>
      <c r="F8537" s="48" t="str">
        <f t="shared" si="133"/>
        <v>Tỉnh Quảng NinhHuyện Hải HàXã Quảng Sơn</v>
      </c>
      <c r="G8537" t="s">
        <v>2538</v>
      </c>
      <c r="H8537">
        <v>1346</v>
      </c>
    </row>
    <row r="8538" spans="1:8">
      <c r="A8538">
        <v>11120</v>
      </c>
      <c r="B8538" t="s">
        <v>501</v>
      </c>
      <c r="C8538">
        <v>85</v>
      </c>
      <c r="D8538" t="s">
        <v>757</v>
      </c>
      <c r="E8538">
        <v>796</v>
      </c>
      <c r="F8538" s="48" t="str">
        <f t="shared" si="133"/>
        <v>Tỉnh Quảng NinhHuyện Hải HàXã Quảng Thịnh</v>
      </c>
      <c r="G8538" t="s">
        <v>2539</v>
      </c>
      <c r="H8538">
        <v>1347</v>
      </c>
    </row>
    <row r="8539" spans="1:8">
      <c r="A8539">
        <v>11121</v>
      </c>
      <c r="B8539" t="s">
        <v>501</v>
      </c>
      <c r="C8539">
        <v>85</v>
      </c>
      <c r="D8539" t="s">
        <v>757</v>
      </c>
      <c r="E8539">
        <v>796</v>
      </c>
      <c r="F8539" s="48" t="str">
        <f t="shared" si="133"/>
        <v>Tỉnh Quảng NinhHuyện Hải HàXã Quảng Trung</v>
      </c>
      <c r="G8539" t="s">
        <v>2540</v>
      </c>
      <c r="H8539">
        <v>1348</v>
      </c>
    </row>
    <row r="8540" spans="1:8">
      <c r="A8540">
        <v>11122</v>
      </c>
      <c r="B8540" t="s">
        <v>501</v>
      </c>
      <c r="C8540">
        <v>85</v>
      </c>
      <c r="D8540" t="s">
        <v>757</v>
      </c>
      <c r="E8540">
        <v>796</v>
      </c>
      <c r="F8540" s="48" t="str">
        <f t="shared" si="133"/>
        <v>Tỉnh Quảng NinhHuyện Hải HàXã Quảng Phong</v>
      </c>
      <c r="G8540" t="s">
        <v>2541</v>
      </c>
      <c r="H8540">
        <v>1349</v>
      </c>
    </row>
    <row r="8541" spans="1:8">
      <c r="A8541">
        <v>11123</v>
      </c>
      <c r="B8541" t="s">
        <v>501</v>
      </c>
      <c r="C8541">
        <v>85</v>
      </c>
      <c r="D8541" t="s">
        <v>757</v>
      </c>
      <c r="E8541">
        <v>796</v>
      </c>
      <c r="F8541" s="48" t="str">
        <f t="shared" si="133"/>
        <v>Tỉnh Quảng NinhHuyện Hải HàXã Quảng Thắng</v>
      </c>
      <c r="G8541" t="s">
        <v>2542</v>
      </c>
      <c r="H8541">
        <v>1350</v>
      </c>
    </row>
    <row r="8542" spans="1:8">
      <c r="A8542">
        <v>11124</v>
      </c>
      <c r="B8542" t="s">
        <v>501</v>
      </c>
      <c r="C8542">
        <v>85</v>
      </c>
      <c r="D8542" t="s">
        <v>757</v>
      </c>
      <c r="E8542">
        <v>796</v>
      </c>
      <c r="F8542" s="48" t="str">
        <f t="shared" si="133"/>
        <v>Tỉnh Quảng NinhHuyện Hải HàXã Quảng Long</v>
      </c>
      <c r="G8542" t="s">
        <v>2543</v>
      </c>
      <c r="H8542">
        <v>1351</v>
      </c>
    </row>
    <row r="8543" spans="1:8">
      <c r="A8543">
        <v>11125</v>
      </c>
      <c r="B8543" t="s">
        <v>501</v>
      </c>
      <c r="C8543">
        <v>85</v>
      </c>
      <c r="D8543" t="s">
        <v>759</v>
      </c>
      <c r="E8543">
        <v>798</v>
      </c>
      <c r="F8543" s="48" t="str">
        <f t="shared" si="133"/>
        <v>Tỉnh Quảng NinhHuyện Vân ĐồnThị trấn Cái Rồng</v>
      </c>
      <c r="G8543" t="s">
        <v>2544</v>
      </c>
      <c r="H8543">
        <v>1352</v>
      </c>
    </row>
    <row r="8544" spans="1:8">
      <c r="A8544">
        <v>11126</v>
      </c>
      <c r="B8544" t="s">
        <v>501</v>
      </c>
      <c r="C8544">
        <v>85</v>
      </c>
      <c r="D8544" t="s">
        <v>759</v>
      </c>
      <c r="E8544">
        <v>798</v>
      </c>
      <c r="F8544" s="48" t="str">
        <f t="shared" si="133"/>
        <v>Tỉnh Quảng NinhHuyện Vân ĐồnXã Bình Dân</v>
      </c>
      <c r="G8544" t="s">
        <v>2545</v>
      </c>
      <c r="H8544">
        <v>1353</v>
      </c>
    </row>
    <row r="8545" spans="1:8">
      <c r="A8545">
        <v>11127</v>
      </c>
      <c r="B8545" t="s">
        <v>501</v>
      </c>
      <c r="C8545">
        <v>85</v>
      </c>
      <c r="D8545" t="s">
        <v>759</v>
      </c>
      <c r="E8545">
        <v>798</v>
      </c>
      <c r="F8545" s="48" t="str">
        <f t="shared" si="133"/>
        <v>Tỉnh Quảng NinhHuyện Vân ĐồnXã Quan Lạn</v>
      </c>
      <c r="G8545" t="s">
        <v>2546</v>
      </c>
      <c r="H8545">
        <v>1354</v>
      </c>
    </row>
    <row r="8546" spans="1:8">
      <c r="A8546">
        <v>11128</v>
      </c>
      <c r="B8546" t="s">
        <v>501</v>
      </c>
      <c r="C8546">
        <v>85</v>
      </c>
      <c r="D8546" t="s">
        <v>759</v>
      </c>
      <c r="E8546">
        <v>798</v>
      </c>
      <c r="F8546" s="48" t="str">
        <f t="shared" si="133"/>
        <v>Tỉnh Quảng NinhHuyện Vân ĐồnXã Ngọc Vừng</v>
      </c>
      <c r="G8546" t="s">
        <v>2547</v>
      </c>
      <c r="H8546">
        <v>1355</v>
      </c>
    </row>
    <row r="8547" spans="1:8">
      <c r="A8547">
        <v>11129</v>
      </c>
      <c r="B8547" t="s">
        <v>501</v>
      </c>
      <c r="C8547">
        <v>85</v>
      </c>
      <c r="D8547" t="s">
        <v>759</v>
      </c>
      <c r="E8547">
        <v>798</v>
      </c>
      <c r="F8547" s="48" t="str">
        <f t="shared" si="133"/>
        <v>Tỉnh Quảng NinhHuyện Vân ĐồnXã Đông Xá</v>
      </c>
      <c r="G8547" t="s">
        <v>2548</v>
      </c>
      <c r="H8547">
        <v>1356</v>
      </c>
    </row>
    <row r="8548" spans="1:8">
      <c r="A8548">
        <v>11130</v>
      </c>
      <c r="B8548" t="s">
        <v>501</v>
      </c>
      <c r="C8548">
        <v>85</v>
      </c>
      <c r="D8548" t="s">
        <v>759</v>
      </c>
      <c r="E8548">
        <v>798</v>
      </c>
      <c r="F8548" s="48" t="str">
        <f t="shared" si="133"/>
        <v>Tỉnh Quảng NinhHuyện Vân ĐồnXã Hạ Long</v>
      </c>
      <c r="G8548" t="s">
        <v>2549</v>
      </c>
      <c r="H8548">
        <v>1357</v>
      </c>
    </row>
    <row r="8549" spans="1:8">
      <c r="A8549">
        <v>11131</v>
      </c>
      <c r="B8549" t="s">
        <v>501</v>
      </c>
      <c r="C8549">
        <v>85</v>
      </c>
      <c r="D8549" t="s">
        <v>759</v>
      </c>
      <c r="E8549">
        <v>798</v>
      </c>
      <c r="F8549" s="48" t="str">
        <f t="shared" si="133"/>
        <v>Tỉnh Quảng NinhHuyện Vân ĐồnXã Bản Sen</v>
      </c>
      <c r="G8549" t="s">
        <v>1626</v>
      </c>
      <c r="H8549">
        <v>1358</v>
      </c>
    </row>
    <row r="8550" spans="1:8">
      <c r="A8550">
        <v>11132</v>
      </c>
      <c r="B8550" t="s">
        <v>501</v>
      </c>
      <c r="C8550">
        <v>85</v>
      </c>
      <c r="D8550" t="s">
        <v>759</v>
      </c>
      <c r="E8550">
        <v>798</v>
      </c>
      <c r="F8550" s="48" t="str">
        <f t="shared" si="133"/>
        <v>Tỉnh Quảng NinhHuyện Vân ĐồnXã Đoàn Kết</v>
      </c>
      <c r="G8550" t="s">
        <v>2168</v>
      </c>
      <c r="H8550">
        <v>1359</v>
      </c>
    </row>
    <row r="8551" spans="1:8">
      <c r="A8551">
        <v>11133</v>
      </c>
      <c r="B8551" t="s">
        <v>501</v>
      </c>
      <c r="C8551">
        <v>85</v>
      </c>
      <c r="D8551" t="s">
        <v>759</v>
      </c>
      <c r="E8551">
        <v>798</v>
      </c>
      <c r="F8551" s="48" t="str">
        <f t="shared" si="133"/>
        <v>Tỉnh Quảng NinhHuyện Vân ĐồnXã Vạn Yên</v>
      </c>
      <c r="G8551" t="s">
        <v>2550</v>
      </c>
      <c r="H8551">
        <v>1360</v>
      </c>
    </row>
    <row r="8552" spans="1:8">
      <c r="A8552">
        <v>11134</v>
      </c>
      <c r="B8552" t="s">
        <v>501</v>
      </c>
      <c r="C8552">
        <v>85</v>
      </c>
      <c r="D8552" t="s">
        <v>759</v>
      </c>
      <c r="E8552">
        <v>798</v>
      </c>
      <c r="F8552" s="48" t="str">
        <f t="shared" si="133"/>
        <v>Tỉnh Quảng NinhHuyện Vân ĐồnXã Đài Xuyên</v>
      </c>
      <c r="G8552" t="s">
        <v>2551</v>
      </c>
      <c r="H8552">
        <v>1361</v>
      </c>
    </row>
    <row r="8553" spans="1:8">
      <c r="A8553">
        <v>11135</v>
      </c>
      <c r="B8553" t="s">
        <v>501</v>
      </c>
      <c r="C8553">
        <v>85</v>
      </c>
      <c r="D8553" t="s">
        <v>759</v>
      </c>
      <c r="E8553">
        <v>798</v>
      </c>
      <c r="F8553" s="48" t="str">
        <f t="shared" si="133"/>
        <v>Tỉnh Quảng NinhHuyện Vân ĐồnXã Minh Châu</v>
      </c>
      <c r="G8553" t="s">
        <v>2552</v>
      </c>
      <c r="H8553">
        <v>1362</v>
      </c>
    </row>
    <row r="8554" spans="1:8">
      <c r="A8554">
        <v>11136</v>
      </c>
      <c r="B8554" t="s">
        <v>501</v>
      </c>
      <c r="C8554">
        <v>85</v>
      </c>
      <c r="D8554" t="s">
        <v>759</v>
      </c>
      <c r="E8554">
        <v>798</v>
      </c>
      <c r="F8554" s="48" t="str">
        <f t="shared" si="133"/>
        <v>Tỉnh Quảng NinhHuyện Vân ĐồnXã Thắng Lợi</v>
      </c>
      <c r="G8554" t="s">
        <v>1362</v>
      </c>
      <c r="H8554">
        <v>1363</v>
      </c>
    </row>
    <row r="8555" spans="1:8">
      <c r="A8555">
        <v>11137</v>
      </c>
      <c r="B8555" t="s">
        <v>501</v>
      </c>
      <c r="C8555">
        <v>85</v>
      </c>
      <c r="D8555" t="s">
        <v>752</v>
      </c>
      <c r="E8555">
        <v>791</v>
      </c>
      <c r="F8555" s="48" t="str">
        <f t="shared" si="133"/>
        <v>Tỉnh Quảng NinhThành phố Cẩm PhảPhường Cẩm Sơn</v>
      </c>
      <c r="G8555" t="s">
        <v>2553</v>
      </c>
      <c r="H8555">
        <v>1364</v>
      </c>
    </row>
    <row r="8556" spans="1:8">
      <c r="A8556">
        <v>11138</v>
      </c>
      <c r="B8556" t="s">
        <v>501</v>
      </c>
      <c r="C8556">
        <v>85</v>
      </c>
      <c r="D8556" t="s">
        <v>752</v>
      </c>
      <c r="E8556">
        <v>791</v>
      </c>
      <c r="F8556" s="48" t="str">
        <f t="shared" si="133"/>
        <v>Tỉnh Quảng NinhThành phố Cẩm PhảXã Dương Huy</v>
      </c>
      <c r="G8556" t="s">
        <v>2554</v>
      </c>
      <c r="H8556">
        <v>1365</v>
      </c>
    </row>
    <row r="8557" spans="1:8">
      <c r="A8557">
        <v>11139</v>
      </c>
      <c r="B8557" t="s">
        <v>501</v>
      </c>
      <c r="C8557">
        <v>85</v>
      </c>
      <c r="D8557" t="s">
        <v>752</v>
      </c>
      <c r="E8557">
        <v>791</v>
      </c>
      <c r="F8557" s="48" t="str">
        <f t="shared" si="133"/>
        <v>Tỉnh Quảng NinhThành phố Cẩm PhảPhường Cẩm Tây</v>
      </c>
      <c r="G8557" t="s">
        <v>2555</v>
      </c>
      <c r="H8557">
        <v>1366</v>
      </c>
    </row>
    <row r="8558" spans="1:8">
      <c r="A8558">
        <v>11140</v>
      </c>
      <c r="B8558" t="s">
        <v>501</v>
      </c>
      <c r="C8558">
        <v>85</v>
      </c>
      <c r="D8558" t="s">
        <v>752</v>
      </c>
      <c r="E8558">
        <v>791</v>
      </c>
      <c r="F8558" s="48" t="str">
        <f t="shared" si="133"/>
        <v>Tỉnh Quảng NinhThành phố Cẩm PhảPhường Cẩm Thịnh</v>
      </c>
      <c r="G8558" t="s">
        <v>2556</v>
      </c>
      <c r="H8558">
        <v>1367</v>
      </c>
    </row>
    <row r="8559" spans="1:8">
      <c r="A8559">
        <v>11141</v>
      </c>
      <c r="B8559" t="s">
        <v>501</v>
      </c>
      <c r="C8559">
        <v>85</v>
      </c>
      <c r="D8559" t="s">
        <v>752</v>
      </c>
      <c r="E8559">
        <v>791</v>
      </c>
      <c r="F8559" s="48" t="str">
        <f t="shared" si="133"/>
        <v>Tỉnh Quảng NinhThành phố Cẩm PhảPhường Quang Hanh</v>
      </c>
      <c r="G8559" t="s">
        <v>2557</v>
      </c>
      <c r="H8559">
        <v>1368</v>
      </c>
    </row>
    <row r="8560" spans="1:8">
      <c r="A8560">
        <v>11142</v>
      </c>
      <c r="B8560" t="s">
        <v>501</v>
      </c>
      <c r="C8560">
        <v>85</v>
      </c>
      <c r="D8560" t="s">
        <v>752</v>
      </c>
      <c r="E8560">
        <v>791</v>
      </c>
      <c r="F8560" s="48" t="str">
        <f t="shared" si="133"/>
        <v>Tỉnh Quảng NinhThành phố Cẩm PhảPhường Cẩm Đông</v>
      </c>
      <c r="G8560" t="s">
        <v>2558</v>
      </c>
      <c r="H8560">
        <v>1369</v>
      </c>
    </row>
    <row r="8561" spans="1:8">
      <c r="A8561">
        <v>11143</v>
      </c>
      <c r="B8561" t="s">
        <v>501</v>
      </c>
      <c r="C8561">
        <v>85</v>
      </c>
      <c r="D8561" t="s">
        <v>752</v>
      </c>
      <c r="E8561">
        <v>791</v>
      </c>
      <c r="F8561" s="48" t="str">
        <f t="shared" si="133"/>
        <v>Tỉnh Quảng NinhThành phố Cẩm PhảPhường Cẩm Phú</v>
      </c>
      <c r="G8561" t="s">
        <v>2559</v>
      </c>
      <c r="H8561">
        <v>1370</v>
      </c>
    </row>
    <row r="8562" spans="1:8">
      <c r="A8562">
        <v>11144</v>
      </c>
      <c r="B8562" t="s">
        <v>501</v>
      </c>
      <c r="C8562">
        <v>85</v>
      </c>
      <c r="D8562" t="s">
        <v>752</v>
      </c>
      <c r="E8562">
        <v>791</v>
      </c>
      <c r="F8562" s="48" t="str">
        <f t="shared" si="133"/>
        <v>Tỉnh Quảng NinhThành phố Cẩm PhảPhường Mông Dương</v>
      </c>
      <c r="G8562" t="s">
        <v>2560</v>
      </c>
      <c r="H8562">
        <v>1371</v>
      </c>
    </row>
    <row r="8563" spans="1:8">
      <c r="A8563">
        <v>11145</v>
      </c>
      <c r="B8563" t="s">
        <v>501</v>
      </c>
      <c r="C8563">
        <v>85</v>
      </c>
      <c r="D8563" t="s">
        <v>752</v>
      </c>
      <c r="E8563">
        <v>791</v>
      </c>
      <c r="F8563" s="48" t="str">
        <f t="shared" si="133"/>
        <v>Tỉnh Quảng NinhThành phố Cẩm PhảPhường Cẩm Thủy</v>
      </c>
      <c r="G8563" t="s">
        <v>2561</v>
      </c>
      <c r="H8563">
        <v>1372</v>
      </c>
    </row>
    <row r="8564" spans="1:8">
      <c r="A8564">
        <v>11146</v>
      </c>
      <c r="B8564" t="s">
        <v>501</v>
      </c>
      <c r="C8564">
        <v>85</v>
      </c>
      <c r="D8564" t="s">
        <v>752</v>
      </c>
      <c r="E8564">
        <v>791</v>
      </c>
      <c r="F8564" s="48" t="str">
        <f t="shared" si="133"/>
        <v>Tỉnh Quảng NinhThành phố Cẩm PhảXã Cộng Hòa</v>
      </c>
      <c r="G8564" t="s">
        <v>2562</v>
      </c>
      <c r="H8564">
        <v>1373</v>
      </c>
    </row>
    <row r="8565" spans="1:8">
      <c r="A8565">
        <v>11147</v>
      </c>
      <c r="B8565" t="s">
        <v>501</v>
      </c>
      <c r="C8565">
        <v>85</v>
      </c>
      <c r="D8565" t="s">
        <v>752</v>
      </c>
      <c r="E8565">
        <v>791</v>
      </c>
      <c r="F8565" s="48" t="str">
        <f t="shared" si="133"/>
        <v>Tỉnh Quảng NinhThành phố Cẩm PhảPhường Cửa Ông</v>
      </c>
      <c r="G8565" t="s">
        <v>2563</v>
      </c>
      <c r="H8565">
        <v>1374</v>
      </c>
    </row>
    <row r="8566" spans="1:8">
      <c r="A8566">
        <v>11148</v>
      </c>
      <c r="B8566" t="s">
        <v>501</v>
      </c>
      <c r="C8566">
        <v>85</v>
      </c>
      <c r="D8566" t="s">
        <v>752</v>
      </c>
      <c r="E8566">
        <v>791</v>
      </c>
      <c r="F8566" s="48" t="str">
        <f t="shared" si="133"/>
        <v>Tỉnh Quảng NinhThành phố Cẩm PhảPhường Cẩm Thạch</v>
      </c>
      <c r="G8566" t="s">
        <v>2564</v>
      </c>
      <c r="H8566">
        <v>1375</v>
      </c>
    </row>
    <row r="8567" spans="1:8">
      <c r="A8567">
        <v>11149</v>
      </c>
      <c r="B8567" t="s">
        <v>501</v>
      </c>
      <c r="C8567">
        <v>85</v>
      </c>
      <c r="D8567" t="s">
        <v>752</v>
      </c>
      <c r="E8567">
        <v>791</v>
      </c>
      <c r="F8567" s="48" t="str">
        <f t="shared" si="133"/>
        <v>Tỉnh Quảng NinhThành phố Cẩm PhảPhường Cẩm Bình</v>
      </c>
      <c r="G8567" t="s">
        <v>2565</v>
      </c>
      <c r="H8567">
        <v>1376</v>
      </c>
    </row>
    <row r="8568" spans="1:8">
      <c r="A8568">
        <v>11150</v>
      </c>
      <c r="B8568" t="s">
        <v>501</v>
      </c>
      <c r="C8568">
        <v>85</v>
      </c>
      <c r="D8568" t="s">
        <v>752</v>
      </c>
      <c r="E8568">
        <v>791</v>
      </c>
      <c r="F8568" s="48" t="str">
        <f t="shared" si="133"/>
        <v>Tỉnh Quảng NinhThành phố Cẩm PhảPhường Cẩm Trung</v>
      </c>
      <c r="G8568" t="s">
        <v>2566</v>
      </c>
      <c r="H8568">
        <v>1377</v>
      </c>
    </row>
    <row r="8569" spans="1:8">
      <c r="A8569">
        <v>11151</v>
      </c>
      <c r="B8569" t="s">
        <v>501</v>
      </c>
      <c r="C8569">
        <v>85</v>
      </c>
      <c r="D8569" t="s">
        <v>752</v>
      </c>
      <c r="E8569">
        <v>791</v>
      </c>
      <c r="F8569" s="48" t="str">
        <f t="shared" si="133"/>
        <v>Tỉnh Quảng NinhThành phố Cẩm PhảPhường Cẩm Thành</v>
      </c>
      <c r="G8569" t="s">
        <v>2567</v>
      </c>
      <c r="H8569">
        <v>1378</v>
      </c>
    </row>
    <row r="8570" spans="1:8">
      <c r="A8570">
        <v>11152</v>
      </c>
      <c r="B8570" t="s">
        <v>501</v>
      </c>
      <c r="C8570">
        <v>85</v>
      </c>
      <c r="D8570" t="s">
        <v>752</v>
      </c>
      <c r="E8570">
        <v>791</v>
      </c>
      <c r="F8570" s="48" t="str">
        <f t="shared" si="133"/>
        <v>Tỉnh Quảng NinhThành phố Cẩm PhảXã Cẩm Hải</v>
      </c>
      <c r="G8570" t="s">
        <v>2568</v>
      </c>
      <c r="H8570">
        <v>1379</v>
      </c>
    </row>
    <row r="8571" spans="1:8">
      <c r="A8571">
        <v>11153</v>
      </c>
      <c r="B8571" t="s">
        <v>501</v>
      </c>
      <c r="C8571">
        <v>85</v>
      </c>
      <c r="D8571" t="s">
        <v>756</v>
      </c>
      <c r="E8571">
        <v>795</v>
      </c>
      <c r="F8571" s="48" t="str">
        <f t="shared" si="133"/>
        <v>Tỉnh Quảng NinhHuyện Đầm HàXã Tân Bình</v>
      </c>
      <c r="G8571" t="s">
        <v>2569</v>
      </c>
      <c r="H8571">
        <v>1380</v>
      </c>
    </row>
    <row r="8572" spans="1:8">
      <c r="A8572">
        <v>11154</v>
      </c>
      <c r="B8572" t="s">
        <v>501</v>
      </c>
      <c r="C8572">
        <v>85</v>
      </c>
      <c r="D8572" t="s">
        <v>756</v>
      </c>
      <c r="E8572">
        <v>795</v>
      </c>
      <c r="F8572" s="48" t="str">
        <f t="shared" si="133"/>
        <v>Tỉnh Quảng NinhHuyện Đầm HàXã Quảng An</v>
      </c>
      <c r="G8572" t="s">
        <v>2570</v>
      </c>
      <c r="H8572">
        <v>1381</v>
      </c>
    </row>
    <row r="8573" spans="1:8">
      <c r="A8573">
        <v>11155</v>
      </c>
      <c r="B8573" t="s">
        <v>501</v>
      </c>
      <c r="C8573">
        <v>85</v>
      </c>
      <c r="D8573" t="s">
        <v>756</v>
      </c>
      <c r="E8573">
        <v>795</v>
      </c>
      <c r="F8573" s="48" t="str">
        <f t="shared" si="133"/>
        <v>Tỉnh Quảng NinhHuyện Đầm HàXã Dực Yên</v>
      </c>
      <c r="G8573" t="s">
        <v>2571</v>
      </c>
      <c r="H8573">
        <v>1382</v>
      </c>
    </row>
    <row r="8574" spans="1:8">
      <c r="A8574">
        <v>11156</v>
      </c>
      <c r="B8574" t="s">
        <v>501</v>
      </c>
      <c r="C8574">
        <v>85</v>
      </c>
      <c r="D8574" t="s">
        <v>756</v>
      </c>
      <c r="E8574">
        <v>795</v>
      </c>
      <c r="F8574" s="48" t="str">
        <f t="shared" si="133"/>
        <v>Tỉnh Quảng NinhHuyện Đầm HàXã Tân Lập</v>
      </c>
      <c r="G8574" t="s">
        <v>1699</v>
      </c>
      <c r="H8574">
        <v>1383</v>
      </c>
    </row>
    <row r="8575" spans="1:8">
      <c r="A8575">
        <v>11157</v>
      </c>
      <c r="B8575" t="s">
        <v>501</v>
      </c>
      <c r="C8575">
        <v>85</v>
      </c>
      <c r="D8575" t="s">
        <v>756</v>
      </c>
      <c r="E8575">
        <v>795</v>
      </c>
      <c r="F8575" s="48" t="str">
        <f t="shared" si="133"/>
        <v>Tỉnh Quảng NinhHuyện Đầm HàThị trấn Đầm Hà</v>
      </c>
      <c r="G8575" t="s">
        <v>2572</v>
      </c>
      <c r="H8575">
        <v>1384</v>
      </c>
    </row>
    <row r="8576" spans="1:8">
      <c r="A8576">
        <v>11158</v>
      </c>
      <c r="B8576" t="s">
        <v>501</v>
      </c>
      <c r="C8576">
        <v>85</v>
      </c>
      <c r="D8576" t="s">
        <v>756</v>
      </c>
      <c r="E8576">
        <v>795</v>
      </c>
      <c r="F8576" s="48" t="str">
        <f t="shared" si="133"/>
        <v>Tỉnh Quảng NinhHuyện Đầm HàXã Quảng Lâm</v>
      </c>
      <c r="G8576" t="s">
        <v>2573</v>
      </c>
      <c r="H8576">
        <v>1385</v>
      </c>
    </row>
    <row r="8577" spans="1:8">
      <c r="A8577">
        <v>11159</v>
      </c>
      <c r="B8577" t="s">
        <v>501</v>
      </c>
      <c r="C8577">
        <v>85</v>
      </c>
      <c r="D8577" t="s">
        <v>756</v>
      </c>
      <c r="E8577">
        <v>795</v>
      </c>
      <c r="F8577" s="48" t="str">
        <f t="shared" si="133"/>
        <v>Tỉnh Quảng NinhHuyện Đầm HàXã Quảng Tân</v>
      </c>
      <c r="G8577" t="s">
        <v>2574</v>
      </c>
      <c r="H8577">
        <v>1386</v>
      </c>
    </row>
    <row r="8578" spans="1:8">
      <c r="A8578">
        <v>11160</v>
      </c>
      <c r="B8578" t="s">
        <v>501</v>
      </c>
      <c r="C8578">
        <v>85</v>
      </c>
      <c r="D8578" t="s">
        <v>756</v>
      </c>
      <c r="E8578">
        <v>795</v>
      </c>
      <c r="F8578" s="48" t="str">
        <f t="shared" ref="F8578:F8641" si="134">B8578&amp;D8578&amp;G8578</f>
        <v>Tỉnh Quảng NinhHuyện Đầm HàXã Quảng Lợi</v>
      </c>
      <c r="G8578" t="s">
        <v>2575</v>
      </c>
      <c r="H8578">
        <v>1387</v>
      </c>
    </row>
    <row r="8579" spans="1:8">
      <c r="A8579">
        <v>11161</v>
      </c>
      <c r="B8579" t="s">
        <v>501</v>
      </c>
      <c r="C8579">
        <v>85</v>
      </c>
      <c r="D8579" t="s">
        <v>756</v>
      </c>
      <c r="E8579">
        <v>795</v>
      </c>
      <c r="F8579" s="48" t="str">
        <f t="shared" si="134"/>
        <v>Tỉnh Quảng NinhHuyện Đầm HàXã Đại Bình</v>
      </c>
      <c r="G8579" t="s">
        <v>2576</v>
      </c>
      <c r="H8579">
        <v>1388</v>
      </c>
    </row>
    <row r="8580" spans="1:8">
      <c r="A8580">
        <v>11162</v>
      </c>
      <c r="B8580" t="s">
        <v>501</v>
      </c>
      <c r="C8580">
        <v>85</v>
      </c>
      <c r="D8580" t="s">
        <v>756</v>
      </c>
      <c r="E8580">
        <v>795</v>
      </c>
      <c r="F8580" s="48" t="str">
        <f t="shared" si="134"/>
        <v>Tỉnh Quảng NinhHuyện Đầm HàXã Đầm Hà</v>
      </c>
      <c r="G8580" t="s">
        <v>2577</v>
      </c>
      <c r="H8580">
        <v>1389</v>
      </c>
    </row>
    <row r="8581" spans="1:8">
      <c r="A8581">
        <v>1967</v>
      </c>
      <c r="B8581" t="s">
        <v>533</v>
      </c>
      <c r="C8581">
        <v>101</v>
      </c>
      <c r="D8581" t="s">
        <v>948</v>
      </c>
      <c r="E8581">
        <v>988</v>
      </c>
      <c r="F8581" s="48" t="str">
        <f t="shared" si="134"/>
        <v>Tỉnh Quảng TrịHuyện Triệu PhongXã Triệu Long</v>
      </c>
      <c r="G8581" t="s">
        <v>8280</v>
      </c>
      <c r="H8581">
        <v>9074</v>
      </c>
    </row>
    <row r="8582" spans="1:8">
      <c r="A8582">
        <v>1968</v>
      </c>
      <c r="B8582" t="s">
        <v>533</v>
      </c>
      <c r="C8582">
        <v>101</v>
      </c>
      <c r="D8582" t="s">
        <v>948</v>
      </c>
      <c r="E8582">
        <v>988</v>
      </c>
      <c r="F8582" s="48" t="str">
        <f t="shared" si="134"/>
        <v>Tỉnh Quảng TrịHuyện Triệu PhongXã Triệu An</v>
      </c>
      <c r="G8582" t="s">
        <v>8281</v>
      </c>
      <c r="H8582">
        <v>9075</v>
      </c>
    </row>
    <row r="8583" spans="1:8">
      <c r="A8583">
        <v>1969</v>
      </c>
      <c r="B8583" t="s">
        <v>533</v>
      </c>
      <c r="C8583">
        <v>101</v>
      </c>
      <c r="D8583" t="s">
        <v>948</v>
      </c>
      <c r="E8583">
        <v>988</v>
      </c>
      <c r="F8583" s="48" t="str">
        <f t="shared" si="134"/>
        <v>Tỉnh Quảng TrịHuyện Triệu PhongXã Triệu Thuận</v>
      </c>
      <c r="G8583" t="s">
        <v>8282</v>
      </c>
      <c r="H8583">
        <v>9076</v>
      </c>
    </row>
    <row r="8584" spans="1:8">
      <c r="A8584">
        <v>1970</v>
      </c>
      <c r="B8584" t="s">
        <v>533</v>
      </c>
      <c r="C8584">
        <v>101</v>
      </c>
      <c r="D8584" t="s">
        <v>948</v>
      </c>
      <c r="E8584">
        <v>988</v>
      </c>
      <c r="F8584" s="48" t="str">
        <f t="shared" si="134"/>
        <v>Tỉnh Quảng TrịHuyện Triệu PhongXã Triệu Tài</v>
      </c>
      <c r="G8584" t="s">
        <v>8283</v>
      </c>
      <c r="H8584">
        <v>9077</v>
      </c>
    </row>
    <row r="8585" spans="1:8">
      <c r="A8585">
        <v>1971</v>
      </c>
      <c r="B8585" t="s">
        <v>533</v>
      </c>
      <c r="C8585">
        <v>101</v>
      </c>
      <c r="D8585" t="s">
        <v>948</v>
      </c>
      <c r="E8585">
        <v>988</v>
      </c>
      <c r="F8585" s="48" t="str">
        <f t="shared" si="134"/>
        <v>Tỉnh Quảng TrịHuyện Triệu PhongXã Triệu Giang</v>
      </c>
      <c r="G8585" t="s">
        <v>8284</v>
      </c>
      <c r="H8585">
        <v>9078</v>
      </c>
    </row>
    <row r="8586" spans="1:8">
      <c r="A8586">
        <v>1972</v>
      </c>
      <c r="B8586" t="s">
        <v>533</v>
      </c>
      <c r="C8586">
        <v>101</v>
      </c>
      <c r="D8586" t="s">
        <v>948</v>
      </c>
      <c r="E8586">
        <v>988</v>
      </c>
      <c r="F8586" s="48" t="str">
        <f t="shared" si="134"/>
        <v>Tỉnh Quảng TrịHuyện Triệu PhongXã Triệu Vân</v>
      </c>
      <c r="G8586" t="s">
        <v>8285</v>
      </c>
      <c r="H8586">
        <v>9079</v>
      </c>
    </row>
    <row r="8587" spans="1:8">
      <c r="A8587">
        <v>1973</v>
      </c>
      <c r="B8587" t="s">
        <v>533</v>
      </c>
      <c r="C8587">
        <v>101</v>
      </c>
      <c r="D8587" t="s">
        <v>948</v>
      </c>
      <c r="E8587">
        <v>988</v>
      </c>
      <c r="F8587" s="48" t="str">
        <f t="shared" si="134"/>
        <v>Tỉnh Quảng TrịHuyện Triệu PhongXã Triệu Đại</v>
      </c>
      <c r="G8587" t="s">
        <v>8286</v>
      </c>
      <c r="H8587">
        <v>9080</v>
      </c>
    </row>
    <row r="8588" spans="1:8">
      <c r="A8588">
        <v>1974</v>
      </c>
      <c r="B8588" t="s">
        <v>533</v>
      </c>
      <c r="C8588">
        <v>101</v>
      </c>
      <c r="D8588" t="s">
        <v>948</v>
      </c>
      <c r="E8588">
        <v>988</v>
      </c>
      <c r="F8588" s="48" t="str">
        <f t="shared" si="134"/>
        <v>Tỉnh Quảng TrịHuyện Triệu PhongXã Triệu Sơn</v>
      </c>
      <c r="G8588" t="s">
        <v>8287</v>
      </c>
      <c r="H8588">
        <v>9081</v>
      </c>
    </row>
    <row r="8589" spans="1:8">
      <c r="A8589">
        <v>1975</v>
      </c>
      <c r="B8589" t="s">
        <v>533</v>
      </c>
      <c r="C8589">
        <v>101</v>
      </c>
      <c r="D8589" t="s">
        <v>948</v>
      </c>
      <c r="E8589">
        <v>988</v>
      </c>
      <c r="F8589" s="48" t="str">
        <f t="shared" si="134"/>
        <v>Tỉnh Quảng TrịHuyện Triệu PhongXã Triệu Thành</v>
      </c>
      <c r="G8589" t="s">
        <v>5220</v>
      </c>
      <c r="H8589">
        <v>9082</v>
      </c>
    </row>
    <row r="8590" spans="1:8">
      <c r="A8590">
        <v>1976</v>
      </c>
      <c r="B8590" t="s">
        <v>533</v>
      </c>
      <c r="C8590">
        <v>101</v>
      </c>
      <c r="D8590" t="s">
        <v>948</v>
      </c>
      <c r="E8590">
        <v>988</v>
      </c>
      <c r="F8590" s="48" t="str">
        <f t="shared" si="134"/>
        <v>Tỉnh Quảng TrịHuyện Triệu PhongXã Triệu ái</v>
      </c>
      <c r="G8590" t="s">
        <v>8288</v>
      </c>
      <c r="H8590">
        <v>9083</v>
      </c>
    </row>
    <row r="8591" spans="1:8">
      <c r="A8591">
        <v>1977</v>
      </c>
      <c r="B8591" t="s">
        <v>533</v>
      </c>
      <c r="C8591">
        <v>101</v>
      </c>
      <c r="D8591" t="s">
        <v>948</v>
      </c>
      <c r="E8591">
        <v>988</v>
      </c>
      <c r="F8591" s="48" t="str">
        <f t="shared" si="134"/>
        <v>Tỉnh Quảng TrịHuyện Triệu PhongXã Triệu Phước</v>
      </c>
      <c r="G8591" t="s">
        <v>8289</v>
      </c>
      <c r="H8591">
        <v>9084</v>
      </c>
    </row>
    <row r="8592" spans="1:8">
      <c r="A8592">
        <v>1978</v>
      </c>
      <c r="B8592" t="s">
        <v>533</v>
      </c>
      <c r="C8592">
        <v>101</v>
      </c>
      <c r="D8592" t="s">
        <v>948</v>
      </c>
      <c r="E8592">
        <v>988</v>
      </c>
      <c r="F8592" s="48" t="str">
        <f t="shared" si="134"/>
        <v>Tỉnh Quảng TrịHuyện Triệu PhongXã Triệu Độ</v>
      </c>
      <c r="G8592" t="s">
        <v>8290</v>
      </c>
      <c r="H8592">
        <v>9085</v>
      </c>
    </row>
    <row r="8593" spans="1:8">
      <c r="A8593">
        <v>1979</v>
      </c>
      <c r="B8593" t="s">
        <v>533</v>
      </c>
      <c r="C8593">
        <v>101</v>
      </c>
      <c r="D8593" t="s">
        <v>948</v>
      </c>
      <c r="E8593">
        <v>988</v>
      </c>
      <c r="F8593" s="48" t="str">
        <f t="shared" si="134"/>
        <v>Tỉnh Quảng TrịHuyện Triệu PhongXã Triệu Đông</v>
      </c>
      <c r="G8593" t="s">
        <v>8291</v>
      </c>
      <c r="H8593">
        <v>9086</v>
      </c>
    </row>
    <row r="8594" spans="1:8">
      <c r="A8594">
        <v>1980</v>
      </c>
      <c r="B8594" t="s">
        <v>533</v>
      </c>
      <c r="C8594">
        <v>101</v>
      </c>
      <c r="D8594" t="s">
        <v>948</v>
      </c>
      <c r="E8594">
        <v>988</v>
      </c>
      <c r="F8594" s="48" t="str">
        <f t="shared" si="134"/>
        <v>Tỉnh Quảng TrịHuyện Triệu PhongXã Triệu Lăng</v>
      </c>
      <c r="G8594" t="s">
        <v>8292</v>
      </c>
      <c r="H8594">
        <v>9087</v>
      </c>
    </row>
    <row r="8595" spans="1:8">
      <c r="A8595">
        <v>1981</v>
      </c>
      <c r="B8595" t="s">
        <v>533</v>
      </c>
      <c r="C8595">
        <v>101</v>
      </c>
      <c r="D8595" t="s">
        <v>948</v>
      </c>
      <c r="E8595">
        <v>988</v>
      </c>
      <c r="F8595" s="48" t="str">
        <f t="shared" si="134"/>
        <v>Tỉnh Quảng TrịHuyện Triệu PhongThị trấn ái Tử</v>
      </c>
      <c r="G8595" t="s">
        <v>8293</v>
      </c>
      <c r="H8595">
        <v>9088</v>
      </c>
    </row>
    <row r="8596" spans="1:8">
      <c r="A8596">
        <v>1982</v>
      </c>
      <c r="B8596" t="s">
        <v>533</v>
      </c>
      <c r="C8596">
        <v>101</v>
      </c>
      <c r="D8596" t="s">
        <v>948</v>
      </c>
      <c r="E8596">
        <v>988</v>
      </c>
      <c r="F8596" s="48" t="str">
        <f t="shared" si="134"/>
        <v>Tỉnh Quảng TrịHuyện Triệu PhongXã Triệu Hòa</v>
      </c>
      <c r="G8596" t="s">
        <v>8294</v>
      </c>
      <c r="H8596">
        <v>9089</v>
      </c>
    </row>
    <row r="8597" spans="1:8">
      <c r="A8597">
        <v>1983</v>
      </c>
      <c r="B8597" t="s">
        <v>533</v>
      </c>
      <c r="C8597">
        <v>101</v>
      </c>
      <c r="D8597" t="s">
        <v>948</v>
      </c>
      <c r="E8597">
        <v>988</v>
      </c>
      <c r="F8597" s="48" t="str">
        <f t="shared" si="134"/>
        <v>Tỉnh Quảng TrịHuyện Triệu PhongXã Triệu Trung</v>
      </c>
      <c r="G8597" t="s">
        <v>8295</v>
      </c>
      <c r="H8597">
        <v>9090</v>
      </c>
    </row>
    <row r="8598" spans="1:8">
      <c r="A8598">
        <v>1984</v>
      </c>
      <c r="B8598" t="s">
        <v>533</v>
      </c>
      <c r="C8598">
        <v>101</v>
      </c>
      <c r="D8598" t="s">
        <v>948</v>
      </c>
      <c r="E8598">
        <v>988</v>
      </c>
      <c r="F8598" s="48" t="str">
        <f t="shared" si="134"/>
        <v>Tỉnh Quảng TrịHuyện Triệu PhongXã Triệu Thượng</v>
      </c>
      <c r="G8598" t="s">
        <v>8296</v>
      </c>
      <c r="H8598">
        <v>9091</v>
      </c>
    </row>
    <row r="8599" spans="1:8">
      <c r="A8599">
        <v>1985</v>
      </c>
      <c r="B8599" t="s">
        <v>533</v>
      </c>
      <c r="C8599">
        <v>101</v>
      </c>
      <c r="D8599" t="s">
        <v>948</v>
      </c>
      <c r="E8599">
        <v>988</v>
      </c>
      <c r="F8599" s="48" t="str">
        <f t="shared" si="134"/>
        <v>Tỉnh Quảng TrịHuyện Triệu PhongXã Triệu Trạch</v>
      </c>
      <c r="G8599" t="s">
        <v>8297</v>
      </c>
      <c r="H8599">
        <v>9092</v>
      </c>
    </row>
    <row r="8600" spans="1:8">
      <c r="A8600">
        <v>8329</v>
      </c>
      <c r="B8600" t="s">
        <v>533</v>
      </c>
      <c r="C8600">
        <v>101</v>
      </c>
      <c r="D8600" t="s">
        <v>947</v>
      </c>
      <c r="E8600">
        <v>987</v>
      </c>
      <c r="F8600" s="48" t="str">
        <f t="shared" si="134"/>
        <v>Tỉnh Quảng TrịHuyện Cam LộXã Cam Thành</v>
      </c>
      <c r="G8600" t="s">
        <v>9237</v>
      </c>
      <c r="H8600">
        <v>10810</v>
      </c>
    </row>
    <row r="8601" spans="1:8">
      <c r="A8601">
        <v>8330</v>
      </c>
      <c r="B8601" t="s">
        <v>533</v>
      </c>
      <c r="C8601">
        <v>101</v>
      </c>
      <c r="D8601" t="s">
        <v>947</v>
      </c>
      <c r="E8601">
        <v>987</v>
      </c>
      <c r="F8601" s="48" t="str">
        <f t="shared" si="134"/>
        <v>Tỉnh Quảng TrịHuyện Cam LộXã Cam An</v>
      </c>
      <c r="G8601" t="s">
        <v>9238</v>
      </c>
      <c r="H8601">
        <v>10811</v>
      </c>
    </row>
    <row r="8602" spans="1:8">
      <c r="A8602">
        <v>8331</v>
      </c>
      <c r="B8602" t="s">
        <v>533</v>
      </c>
      <c r="C8602">
        <v>101</v>
      </c>
      <c r="D8602" t="s">
        <v>947</v>
      </c>
      <c r="E8602">
        <v>987</v>
      </c>
      <c r="F8602" s="48" t="str">
        <f t="shared" si="134"/>
        <v>Tỉnh Quảng TrịHuyện Cam LộXã Cam Thủy</v>
      </c>
      <c r="G8602" t="s">
        <v>6203</v>
      </c>
      <c r="H8602">
        <v>10812</v>
      </c>
    </row>
    <row r="8603" spans="1:8">
      <c r="A8603">
        <v>8332</v>
      </c>
      <c r="B8603" t="s">
        <v>533</v>
      </c>
      <c r="C8603">
        <v>101</v>
      </c>
      <c r="D8603" t="s">
        <v>947</v>
      </c>
      <c r="E8603">
        <v>987</v>
      </c>
      <c r="F8603" s="48" t="str">
        <f t="shared" si="134"/>
        <v>Tỉnh Quảng TrịHuyện Cam LộThị trấn Cam Lộ</v>
      </c>
      <c r="G8603" t="s">
        <v>9239</v>
      </c>
      <c r="H8603">
        <v>10813</v>
      </c>
    </row>
    <row r="8604" spans="1:8">
      <c r="A8604">
        <v>8333</v>
      </c>
      <c r="B8604" t="s">
        <v>533</v>
      </c>
      <c r="C8604">
        <v>101</v>
      </c>
      <c r="D8604" t="s">
        <v>947</v>
      </c>
      <c r="E8604">
        <v>987</v>
      </c>
      <c r="F8604" s="48" t="str">
        <f t="shared" si="134"/>
        <v>Tỉnh Quảng TrịHuyện Cam LộXã Cam Tuyền</v>
      </c>
      <c r="G8604" t="s">
        <v>9240</v>
      </c>
      <c r="H8604">
        <v>10814</v>
      </c>
    </row>
    <row r="8605" spans="1:8">
      <c r="A8605">
        <v>8334</v>
      </c>
      <c r="B8605" t="s">
        <v>533</v>
      </c>
      <c r="C8605">
        <v>101</v>
      </c>
      <c r="D8605" t="s">
        <v>947</v>
      </c>
      <c r="E8605">
        <v>987</v>
      </c>
      <c r="F8605" s="48" t="str">
        <f t="shared" si="134"/>
        <v>Tỉnh Quảng TrịHuyện Cam LộXã Cam Thanh</v>
      </c>
      <c r="G8605" t="s">
        <v>9241</v>
      </c>
      <c r="H8605">
        <v>10815</v>
      </c>
    </row>
    <row r="8606" spans="1:8">
      <c r="A8606">
        <v>8335</v>
      </c>
      <c r="B8606" t="s">
        <v>533</v>
      </c>
      <c r="C8606">
        <v>101</v>
      </c>
      <c r="D8606" t="s">
        <v>947</v>
      </c>
      <c r="E8606">
        <v>987</v>
      </c>
      <c r="F8606" s="48" t="str">
        <f t="shared" si="134"/>
        <v>Tỉnh Quảng TrịHuyện Cam LộXã Cam Chính</v>
      </c>
      <c r="G8606" t="s">
        <v>9242</v>
      </c>
      <c r="H8606">
        <v>10816</v>
      </c>
    </row>
    <row r="8607" spans="1:8">
      <c r="A8607">
        <v>8336</v>
      </c>
      <c r="B8607" t="s">
        <v>533</v>
      </c>
      <c r="C8607">
        <v>101</v>
      </c>
      <c r="D8607" t="s">
        <v>947</v>
      </c>
      <c r="E8607">
        <v>987</v>
      </c>
      <c r="F8607" s="48" t="str">
        <f t="shared" si="134"/>
        <v>Tỉnh Quảng TrịHuyện Cam LộXã Cam Hiếu</v>
      </c>
      <c r="G8607" t="s">
        <v>9243</v>
      </c>
      <c r="H8607">
        <v>10817</v>
      </c>
    </row>
    <row r="8608" spans="1:8">
      <c r="A8608">
        <v>8337</v>
      </c>
      <c r="B8608" t="s">
        <v>533</v>
      </c>
      <c r="C8608">
        <v>101</v>
      </c>
      <c r="D8608" t="s">
        <v>947</v>
      </c>
      <c r="E8608">
        <v>987</v>
      </c>
      <c r="F8608" s="48" t="str">
        <f t="shared" si="134"/>
        <v>Tỉnh Quảng TrịHuyện Cam LộXã Cam Nghĩa</v>
      </c>
      <c r="G8608" t="s">
        <v>9244</v>
      </c>
      <c r="H8608">
        <v>10818</v>
      </c>
    </row>
    <row r="8609" spans="1:8">
      <c r="A8609">
        <v>8338</v>
      </c>
      <c r="B8609" t="s">
        <v>533</v>
      </c>
      <c r="C8609">
        <v>101</v>
      </c>
      <c r="D8609" t="s">
        <v>941</v>
      </c>
      <c r="E8609">
        <v>981</v>
      </c>
      <c r="F8609" s="48" t="str">
        <f t="shared" si="134"/>
        <v>Tỉnh Quảng TrịThị xã Đông HàPhường Đông Giang</v>
      </c>
      <c r="G8609" t="s">
        <v>9245</v>
      </c>
      <c r="H8609">
        <v>10819</v>
      </c>
    </row>
    <row r="8610" spans="1:8">
      <c r="A8610">
        <v>8339</v>
      </c>
      <c r="B8610" t="s">
        <v>533</v>
      </c>
      <c r="C8610">
        <v>101</v>
      </c>
      <c r="D8610" t="s">
        <v>941</v>
      </c>
      <c r="E8610">
        <v>981</v>
      </c>
      <c r="F8610" s="48" t="str">
        <f t="shared" si="134"/>
        <v>Tỉnh Quảng TrịThị xã Đông HàPhường 3</v>
      </c>
      <c r="G8610" t="s">
        <v>3923</v>
      </c>
      <c r="H8610">
        <v>10820</v>
      </c>
    </row>
    <row r="8611" spans="1:8">
      <c r="A8611">
        <v>8340</v>
      </c>
      <c r="B8611" t="s">
        <v>533</v>
      </c>
      <c r="C8611">
        <v>101</v>
      </c>
      <c r="D8611" t="s">
        <v>941</v>
      </c>
      <c r="E8611">
        <v>981</v>
      </c>
      <c r="F8611" s="48" t="str">
        <f t="shared" si="134"/>
        <v>Tỉnh Quảng TrịThị xã Đông HàPhường 4</v>
      </c>
      <c r="G8611" t="s">
        <v>3930</v>
      </c>
      <c r="H8611">
        <v>10821</v>
      </c>
    </row>
    <row r="8612" spans="1:8">
      <c r="A8612">
        <v>8341</v>
      </c>
      <c r="B8612" t="s">
        <v>533</v>
      </c>
      <c r="C8612">
        <v>101</v>
      </c>
      <c r="D8612" t="s">
        <v>941</v>
      </c>
      <c r="E8612">
        <v>981</v>
      </c>
      <c r="F8612" s="48" t="str">
        <f t="shared" si="134"/>
        <v>Tỉnh Quảng TrịThị xã Đông HàPhường Đông Thanh</v>
      </c>
      <c r="G8612" t="s">
        <v>9246</v>
      </c>
      <c r="H8612">
        <v>10822</v>
      </c>
    </row>
    <row r="8613" spans="1:8">
      <c r="A8613">
        <v>8342</v>
      </c>
      <c r="B8613" t="s">
        <v>533</v>
      </c>
      <c r="C8613">
        <v>101</v>
      </c>
      <c r="D8613" t="s">
        <v>941</v>
      </c>
      <c r="E8613">
        <v>981</v>
      </c>
      <c r="F8613" s="48" t="str">
        <f t="shared" si="134"/>
        <v>Tỉnh Quảng TrịThị xã Đông HàPhường 5</v>
      </c>
      <c r="G8613" t="s">
        <v>4648</v>
      </c>
      <c r="H8613">
        <v>10823</v>
      </c>
    </row>
    <row r="8614" spans="1:8">
      <c r="A8614">
        <v>8343</v>
      </c>
      <c r="B8614" t="s">
        <v>533</v>
      </c>
      <c r="C8614">
        <v>101</v>
      </c>
      <c r="D8614" t="s">
        <v>941</v>
      </c>
      <c r="E8614">
        <v>981</v>
      </c>
      <c r="F8614" s="48" t="str">
        <f t="shared" si="134"/>
        <v>Tỉnh Quảng TrịThị xã Đông HàPhường 2</v>
      </c>
      <c r="G8614" t="s">
        <v>3925</v>
      </c>
      <c r="H8614">
        <v>10824</v>
      </c>
    </row>
    <row r="8615" spans="1:8">
      <c r="A8615">
        <v>8344</v>
      </c>
      <c r="B8615" t="s">
        <v>533</v>
      </c>
      <c r="C8615">
        <v>101</v>
      </c>
      <c r="D8615" t="s">
        <v>941</v>
      </c>
      <c r="E8615">
        <v>981</v>
      </c>
      <c r="F8615" s="48" t="str">
        <f t="shared" si="134"/>
        <v>Tỉnh Quảng TrịThị xã Đông HàPhường 1</v>
      </c>
      <c r="G8615" t="s">
        <v>3928</v>
      </c>
      <c r="H8615">
        <v>10825</v>
      </c>
    </row>
    <row r="8616" spans="1:8">
      <c r="A8616">
        <v>8345</v>
      </c>
      <c r="B8616" t="s">
        <v>533</v>
      </c>
      <c r="C8616">
        <v>101</v>
      </c>
      <c r="D8616" t="s">
        <v>941</v>
      </c>
      <c r="E8616">
        <v>981</v>
      </c>
      <c r="F8616" s="48" t="str">
        <f t="shared" si="134"/>
        <v>Tỉnh Quảng TrịThị xã Đông HàPhường Đông Lễ</v>
      </c>
      <c r="G8616" t="s">
        <v>9247</v>
      </c>
      <c r="H8616">
        <v>10826</v>
      </c>
    </row>
    <row r="8617" spans="1:8">
      <c r="A8617">
        <v>8346</v>
      </c>
      <c r="B8617" t="s">
        <v>533</v>
      </c>
      <c r="C8617">
        <v>101</v>
      </c>
      <c r="D8617" t="s">
        <v>941</v>
      </c>
      <c r="E8617">
        <v>981</v>
      </c>
      <c r="F8617" s="48" t="str">
        <f t="shared" si="134"/>
        <v>Tỉnh Quảng TrịThị xã Đông HàPhường Đông Lương</v>
      </c>
      <c r="G8617" t="s">
        <v>9248</v>
      </c>
      <c r="H8617">
        <v>10827</v>
      </c>
    </row>
    <row r="8618" spans="1:8">
      <c r="A8618">
        <v>8348</v>
      </c>
      <c r="B8618" t="s">
        <v>533</v>
      </c>
      <c r="C8618">
        <v>101</v>
      </c>
      <c r="D8618" t="s">
        <v>950</v>
      </c>
      <c r="E8618">
        <v>990</v>
      </c>
      <c r="F8618" s="48" t="str">
        <f t="shared" si="134"/>
        <v>Tỉnh Quảng TrịHuyện Đảo Cồn CỏXã Huyện Đảo Cồn Cỏ</v>
      </c>
      <c r="G8618" t="s">
        <v>9250</v>
      </c>
      <c r="H8618">
        <v>10829</v>
      </c>
    </row>
    <row r="8619" spans="1:8">
      <c r="A8619">
        <v>8621</v>
      </c>
      <c r="B8619" t="s">
        <v>533</v>
      </c>
      <c r="C8619">
        <v>101</v>
      </c>
      <c r="D8619" t="s">
        <v>942</v>
      </c>
      <c r="E8619">
        <v>982</v>
      </c>
      <c r="F8619" s="48" t="str">
        <f t="shared" si="134"/>
        <v>Tỉnh Quảng TrịThị xã Quảng TrịXã Hải Lệ</v>
      </c>
      <c r="G8619" t="s">
        <v>2247</v>
      </c>
      <c r="H8619">
        <v>11102</v>
      </c>
    </row>
    <row r="8620" spans="1:8">
      <c r="A8620">
        <v>8622</v>
      </c>
      <c r="B8620" t="s">
        <v>533</v>
      </c>
      <c r="C8620">
        <v>101</v>
      </c>
      <c r="D8620" t="s">
        <v>942</v>
      </c>
      <c r="E8620">
        <v>982</v>
      </c>
      <c r="F8620" s="48" t="str">
        <f t="shared" si="134"/>
        <v>Tỉnh Quảng TrịThị xã Quảng TrịPhường 1</v>
      </c>
      <c r="G8620" t="s">
        <v>3928</v>
      </c>
      <c r="H8620">
        <v>11103</v>
      </c>
    </row>
    <row r="8621" spans="1:8">
      <c r="A8621">
        <v>8623</v>
      </c>
      <c r="B8621" t="s">
        <v>533</v>
      </c>
      <c r="C8621">
        <v>101</v>
      </c>
      <c r="D8621" t="s">
        <v>942</v>
      </c>
      <c r="E8621">
        <v>982</v>
      </c>
      <c r="F8621" s="48" t="str">
        <f t="shared" si="134"/>
        <v>Tỉnh Quảng TrịThị xã Quảng TrịPhường 2</v>
      </c>
      <c r="G8621" t="s">
        <v>3925</v>
      </c>
      <c r="H8621">
        <v>11104</v>
      </c>
    </row>
    <row r="8622" spans="1:8">
      <c r="A8622">
        <v>8624</v>
      </c>
      <c r="B8622" t="s">
        <v>533</v>
      </c>
      <c r="C8622">
        <v>101</v>
      </c>
      <c r="D8622" t="s">
        <v>942</v>
      </c>
      <c r="E8622">
        <v>982</v>
      </c>
      <c r="F8622" s="48" t="str">
        <f t="shared" si="134"/>
        <v>Tỉnh Quảng TrịThị xã Quảng TrịPhường An Đôn</v>
      </c>
      <c r="G8622" t="s">
        <v>9386</v>
      </c>
      <c r="H8622">
        <v>11105</v>
      </c>
    </row>
    <row r="8623" spans="1:8">
      <c r="A8623">
        <v>8625</v>
      </c>
      <c r="B8623" t="s">
        <v>533</v>
      </c>
      <c r="C8623">
        <v>101</v>
      </c>
      <c r="D8623" t="s">
        <v>942</v>
      </c>
      <c r="E8623">
        <v>982</v>
      </c>
      <c r="F8623" s="48" t="str">
        <f t="shared" si="134"/>
        <v>Tỉnh Quảng TrịThị xã Quảng TrịPhường 3</v>
      </c>
      <c r="G8623" t="s">
        <v>3923</v>
      </c>
      <c r="H8623">
        <v>11106</v>
      </c>
    </row>
    <row r="8624" spans="1:8">
      <c r="A8624">
        <v>10095</v>
      </c>
      <c r="B8624" t="s">
        <v>533</v>
      </c>
      <c r="C8624">
        <v>101</v>
      </c>
      <c r="D8624" t="s">
        <v>949</v>
      </c>
      <c r="E8624">
        <v>989</v>
      </c>
      <c r="F8624" s="48" t="str">
        <f t="shared" si="134"/>
        <v>Tỉnh Quảng TrịHuyện Hải LăngXã Hải Ba</v>
      </c>
      <c r="G8624" t="s">
        <v>2230</v>
      </c>
      <c r="H8624">
        <v>999</v>
      </c>
    </row>
    <row r="8625" spans="1:8">
      <c r="A8625">
        <v>10096</v>
      </c>
      <c r="B8625" t="s">
        <v>533</v>
      </c>
      <c r="C8625">
        <v>101</v>
      </c>
      <c r="D8625" t="s">
        <v>949</v>
      </c>
      <c r="E8625">
        <v>989</v>
      </c>
      <c r="F8625" s="48" t="str">
        <f t="shared" si="134"/>
        <v>Tỉnh Quảng TrịHuyện Hải LăngXã Hải Dương</v>
      </c>
      <c r="G8625" t="s">
        <v>2231</v>
      </c>
      <c r="H8625">
        <v>1000</v>
      </c>
    </row>
    <row r="8626" spans="1:8">
      <c r="A8626">
        <v>10097</v>
      </c>
      <c r="B8626" t="s">
        <v>533</v>
      </c>
      <c r="C8626">
        <v>101</v>
      </c>
      <c r="D8626" t="s">
        <v>949</v>
      </c>
      <c r="E8626">
        <v>989</v>
      </c>
      <c r="F8626" s="48" t="str">
        <f t="shared" si="134"/>
        <v>Tỉnh Quảng TrịHuyện Hải LăngXã Hải An</v>
      </c>
      <c r="G8626" t="s">
        <v>2232</v>
      </c>
      <c r="H8626">
        <v>1001</v>
      </c>
    </row>
    <row r="8627" spans="1:8">
      <c r="A8627">
        <v>10098</v>
      </c>
      <c r="B8627" t="s">
        <v>533</v>
      </c>
      <c r="C8627">
        <v>101</v>
      </c>
      <c r="D8627" t="s">
        <v>949</v>
      </c>
      <c r="E8627">
        <v>989</v>
      </c>
      <c r="F8627" s="48" t="str">
        <f t="shared" si="134"/>
        <v>Tỉnh Quảng TrịHuyện Hải LăngXã Hải Vĩnh</v>
      </c>
      <c r="G8627" t="s">
        <v>2233</v>
      </c>
      <c r="H8627">
        <v>1002</v>
      </c>
    </row>
    <row r="8628" spans="1:8">
      <c r="A8628">
        <v>10099</v>
      </c>
      <c r="B8628" t="s">
        <v>533</v>
      </c>
      <c r="C8628">
        <v>101</v>
      </c>
      <c r="D8628" t="s">
        <v>949</v>
      </c>
      <c r="E8628">
        <v>989</v>
      </c>
      <c r="F8628" s="48" t="str">
        <f t="shared" si="134"/>
        <v>Tỉnh Quảng TrịHuyện Hải LăngXã Hải Quy</v>
      </c>
      <c r="G8628" t="s">
        <v>2234</v>
      </c>
      <c r="H8628">
        <v>1003</v>
      </c>
    </row>
    <row r="8629" spans="1:8">
      <c r="A8629">
        <v>10100</v>
      </c>
      <c r="B8629" t="s">
        <v>533</v>
      </c>
      <c r="C8629">
        <v>101</v>
      </c>
      <c r="D8629" t="s">
        <v>949</v>
      </c>
      <c r="E8629">
        <v>989</v>
      </c>
      <c r="F8629" s="48" t="str">
        <f t="shared" si="134"/>
        <v>Tỉnh Quảng TrịHuyện Hải LăngXã Hải Hòa</v>
      </c>
      <c r="G8629" t="s">
        <v>2235</v>
      </c>
      <c r="H8629">
        <v>1004</v>
      </c>
    </row>
    <row r="8630" spans="1:8">
      <c r="A8630">
        <v>10101</v>
      </c>
      <c r="B8630" t="s">
        <v>533</v>
      </c>
      <c r="C8630">
        <v>101</v>
      </c>
      <c r="D8630" t="s">
        <v>949</v>
      </c>
      <c r="E8630">
        <v>989</v>
      </c>
      <c r="F8630" s="48" t="str">
        <f t="shared" si="134"/>
        <v>Tỉnh Quảng TrịHuyện Hải LăngXã Hải Thượng</v>
      </c>
      <c r="G8630" t="s">
        <v>2236</v>
      </c>
      <c r="H8630">
        <v>1005</v>
      </c>
    </row>
    <row r="8631" spans="1:8">
      <c r="A8631">
        <v>10102</v>
      </c>
      <c r="B8631" t="s">
        <v>533</v>
      </c>
      <c r="C8631">
        <v>101</v>
      </c>
      <c r="D8631" t="s">
        <v>949</v>
      </c>
      <c r="E8631">
        <v>989</v>
      </c>
      <c r="F8631" s="48" t="str">
        <f t="shared" si="134"/>
        <v>Tỉnh Quảng TrịHuyện Hải LăngXã Hải Lâm</v>
      </c>
      <c r="G8631" t="s">
        <v>2237</v>
      </c>
      <c r="H8631">
        <v>1006</v>
      </c>
    </row>
    <row r="8632" spans="1:8">
      <c r="A8632">
        <v>10103</v>
      </c>
      <c r="B8632" t="s">
        <v>533</v>
      </c>
      <c r="C8632">
        <v>101</v>
      </c>
      <c r="D8632" t="s">
        <v>949</v>
      </c>
      <c r="E8632">
        <v>989</v>
      </c>
      <c r="F8632" s="48" t="str">
        <f t="shared" si="134"/>
        <v>Tỉnh Quảng TrịHuyện Hải LăngXã Hải Thành</v>
      </c>
      <c r="G8632" t="s">
        <v>2238</v>
      </c>
      <c r="H8632">
        <v>1007</v>
      </c>
    </row>
    <row r="8633" spans="1:8">
      <c r="A8633">
        <v>10104</v>
      </c>
      <c r="B8633" t="s">
        <v>533</v>
      </c>
      <c r="C8633">
        <v>101</v>
      </c>
      <c r="D8633" t="s">
        <v>949</v>
      </c>
      <c r="E8633">
        <v>989</v>
      </c>
      <c r="F8633" s="48" t="str">
        <f t="shared" si="134"/>
        <v>Tỉnh Quảng TrịHuyện Hải LăngXã Hải Thọ</v>
      </c>
      <c r="G8633" t="s">
        <v>2239</v>
      </c>
      <c r="H8633">
        <v>1008</v>
      </c>
    </row>
    <row r="8634" spans="1:8">
      <c r="A8634">
        <v>10105</v>
      </c>
      <c r="B8634" t="s">
        <v>533</v>
      </c>
      <c r="C8634">
        <v>101</v>
      </c>
      <c r="D8634" t="s">
        <v>949</v>
      </c>
      <c r="E8634">
        <v>989</v>
      </c>
      <c r="F8634" s="48" t="str">
        <f t="shared" si="134"/>
        <v>Tỉnh Quảng TrịHuyện Hải LăngXã Hải Sơn</v>
      </c>
      <c r="G8634" t="s">
        <v>2240</v>
      </c>
      <c r="H8634">
        <v>1009</v>
      </c>
    </row>
    <row r="8635" spans="1:8">
      <c r="A8635">
        <v>10106</v>
      </c>
      <c r="B8635" t="s">
        <v>533</v>
      </c>
      <c r="C8635">
        <v>101</v>
      </c>
      <c r="D8635" t="s">
        <v>949</v>
      </c>
      <c r="E8635">
        <v>989</v>
      </c>
      <c r="F8635" s="48" t="str">
        <f t="shared" si="134"/>
        <v>Tỉnh Quảng TrịHuyện Hải LăngXã Hải Chánh</v>
      </c>
      <c r="G8635" t="s">
        <v>2241</v>
      </c>
      <c r="H8635">
        <v>1010</v>
      </c>
    </row>
    <row r="8636" spans="1:8">
      <c r="A8636">
        <v>10107</v>
      </c>
      <c r="B8636" t="s">
        <v>533</v>
      </c>
      <c r="C8636">
        <v>101</v>
      </c>
      <c r="D8636" t="s">
        <v>949</v>
      </c>
      <c r="E8636">
        <v>989</v>
      </c>
      <c r="F8636" s="48" t="str">
        <f t="shared" si="134"/>
        <v>Tỉnh Quảng TrịHuyện Hải LăngXã Hải Phú</v>
      </c>
      <c r="G8636" t="s">
        <v>2242</v>
      </c>
      <c r="H8636">
        <v>1011</v>
      </c>
    </row>
    <row r="8637" spans="1:8">
      <c r="A8637">
        <v>10108</v>
      </c>
      <c r="B8637" t="s">
        <v>533</v>
      </c>
      <c r="C8637">
        <v>101</v>
      </c>
      <c r="D8637" t="s">
        <v>949</v>
      </c>
      <c r="E8637">
        <v>989</v>
      </c>
      <c r="F8637" s="48" t="str">
        <f t="shared" si="134"/>
        <v>Tỉnh Quảng TrịHuyện Hải LăngXã Hải Khê</v>
      </c>
      <c r="G8637" t="s">
        <v>2243</v>
      </c>
      <c r="H8637">
        <v>1012</v>
      </c>
    </row>
    <row r="8638" spans="1:8">
      <c r="A8638">
        <v>10109</v>
      </c>
      <c r="B8638" t="s">
        <v>533</v>
      </c>
      <c r="C8638">
        <v>101</v>
      </c>
      <c r="D8638" t="s">
        <v>949</v>
      </c>
      <c r="E8638">
        <v>989</v>
      </c>
      <c r="F8638" s="48" t="str">
        <f t="shared" si="134"/>
        <v>Tỉnh Quảng TrịHuyện Hải LăngXã Hải Trường</v>
      </c>
      <c r="G8638" t="s">
        <v>2244</v>
      </c>
      <c r="H8638">
        <v>1013</v>
      </c>
    </row>
    <row r="8639" spans="1:8">
      <c r="A8639">
        <v>10110</v>
      </c>
      <c r="B8639" t="s">
        <v>533</v>
      </c>
      <c r="C8639">
        <v>101</v>
      </c>
      <c r="D8639" t="s">
        <v>949</v>
      </c>
      <c r="E8639">
        <v>989</v>
      </c>
      <c r="F8639" s="48" t="str">
        <f t="shared" si="134"/>
        <v>Tỉnh Quảng TrịHuyện Hải LăngXã Hải Thiện</v>
      </c>
      <c r="G8639" t="s">
        <v>2245</v>
      </c>
      <c r="H8639">
        <v>1014</v>
      </c>
    </row>
    <row r="8640" spans="1:8">
      <c r="A8640">
        <v>10111</v>
      </c>
      <c r="B8640" t="s">
        <v>533</v>
      </c>
      <c r="C8640">
        <v>101</v>
      </c>
      <c r="D8640" t="s">
        <v>949</v>
      </c>
      <c r="E8640">
        <v>989</v>
      </c>
      <c r="F8640" s="48" t="str">
        <f t="shared" si="134"/>
        <v>Tỉnh Quảng TrịHuyện Hải LăngThị trấn Hải Lăng</v>
      </c>
      <c r="G8640" t="s">
        <v>2246</v>
      </c>
      <c r="H8640">
        <v>1015</v>
      </c>
    </row>
    <row r="8641" spans="1:8">
      <c r="A8641">
        <v>10112</v>
      </c>
      <c r="B8641" t="s">
        <v>533</v>
      </c>
      <c r="C8641">
        <v>101</v>
      </c>
      <c r="D8641" t="s">
        <v>949</v>
      </c>
      <c r="E8641">
        <v>989</v>
      </c>
      <c r="F8641" s="48" t="str">
        <f t="shared" si="134"/>
        <v>Tỉnh Quảng TrịHuyện Hải LăngXã Hải Lệ</v>
      </c>
      <c r="G8641" t="s">
        <v>2247</v>
      </c>
      <c r="H8641">
        <v>1016</v>
      </c>
    </row>
    <row r="8642" spans="1:8">
      <c r="A8642">
        <v>10113</v>
      </c>
      <c r="B8642" t="s">
        <v>533</v>
      </c>
      <c r="C8642">
        <v>101</v>
      </c>
      <c r="D8642" t="s">
        <v>949</v>
      </c>
      <c r="E8642">
        <v>989</v>
      </c>
      <c r="F8642" s="48" t="str">
        <f t="shared" ref="F8642:F8705" si="135">B8642&amp;D8642&amp;G8642</f>
        <v>Tỉnh Quảng TrịHuyện Hải LăngXã Hải Tân</v>
      </c>
      <c r="G8642" t="s">
        <v>2248</v>
      </c>
      <c r="H8642">
        <v>1017</v>
      </c>
    </row>
    <row r="8643" spans="1:8">
      <c r="A8643">
        <v>10114</v>
      </c>
      <c r="B8643" t="s">
        <v>533</v>
      </c>
      <c r="C8643">
        <v>101</v>
      </c>
      <c r="D8643" t="s">
        <v>949</v>
      </c>
      <c r="E8643">
        <v>989</v>
      </c>
      <c r="F8643" s="48" t="str">
        <f t="shared" si="135"/>
        <v>Tỉnh Quảng TrịHuyện Hải LăngXã Hải Xuân</v>
      </c>
      <c r="G8643" t="s">
        <v>2249</v>
      </c>
      <c r="H8643">
        <v>1018</v>
      </c>
    </row>
    <row r="8644" spans="1:8">
      <c r="A8644">
        <v>10115</v>
      </c>
      <c r="B8644" t="s">
        <v>533</v>
      </c>
      <c r="C8644">
        <v>101</v>
      </c>
      <c r="D8644" t="s">
        <v>949</v>
      </c>
      <c r="E8644">
        <v>989</v>
      </c>
      <c r="F8644" s="48" t="str">
        <f t="shared" si="135"/>
        <v>Tỉnh Quảng TrịHuyện Hải LăngXã Hải Quế</v>
      </c>
      <c r="G8644" t="s">
        <v>2250</v>
      </c>
      <c r="H8644">
        <v>1019</v>
      </c>
    </row>
    <row r="8645" spans="1:8">
      <c r="A8645">
        <v>10148</v>
      </c>
      <c r="B8645" t="s">
        <v>533</v>
      </c>
      <c r="C8645">
        <v>101</v>
      </c>
      <c r="D8645" t="s">
        <v>943</v>
      </c>
      <c r="E8645">
        <v>983</v>
      </c>
      <c r="F8645" s="48" t="str">
        <f t="shared" si="135"/>
        <v>Tỉnh Quảng TrịHuyện Vĩnh LinhXã Vĩnh Thạch</v>
      </c>
      <c r="G8645" t="s">
        <v>2278</v>
      </c>
      <c r="H8645">
        <v>1052</v>
      </c>
    </row>
    <row r="8646" spans="1:8">
      <c r="A8646">
        <v>10149</v>
      </c>
      <c r="B8646" t="s">
        <v>533</v>
      </c>
      <c r="C8646">
        <v>101</v>
      </c>
      <c r="D8646" t="s">
        <v>943</v>
      </c>
      <c r="E8646">
        <v>983</v>
      </c>
      <c r="F8646" s="48" t="str">
        <f t="shared" si="135"/>
        <v>Tỉnh Quảng TrịHuyện Vĩnh LinhXã Vĩnh Giang</v>
      </c>
      <c r="G8646" t="s">
        <v>2279</v>
      </c>
      <c r="H8646">
        <v>1053</v>
      </c>
    </row>
    <row r="8647" spans="1:8">
      <c r="A8647">
        <v>10150</v>
      </c>
      <c r="B8647" t="s">
        <v>533</v>
      </c>
      <c r="C8647">
        <v>101</v>
      </c>
      <c r="D8647" t="s">
        <v>943</v>
      </c>
      <c r="E8647">
        <v>983</v>
      </c>
      <c r="F8647" s="48" t="str">
        <f t="shared" si="135"/>
        <v>Tỉnh Quảng TrịHuyện Vĩnh LinhXã Vĩnh Trung</v>
      </c>
      <c r="G8647" t="s">
        <v>1835</v>
      </c>
      <c r="H8647">
        <v>1054</v>
      </c>
    </row>
    <row r="8648" spans="1:8">
      <c r="A8648">
        <v>10151</v>
      </c>
      <c r="B8648" t="s">
        <v>533</v>
      </c>
      <c r="C8648">
        <v>101</v>
      </c>
      <c r="D8648" t="s">
        <v>943</v>
      </c>
      <c r="E8648">
        <v>983</v>
      </c>
      <c r="F8648" s="48" t="str">
        <f t="shared" si="135"/>
        <v>Tỉnh Quảng TrịHuyện Vĩnh LinhXã Vĩnh Chấp</v>
      </c>
      <c r="G8648" t="s">
        <v>2280</v>
      </c>
      <c r="H8648">
        <v>1055</v>
      </c>
    </row>
    <row r="8649" spans="1:8">
      <c r="A8649">
        <v>10152</v>
      </c>
      <c r="B8649" t="s">
        <v>533</v>
      </c>
      <c r="C8649">
        <v>101</v>
      </c>
      <c r="D8649" t="s">
        <v>943</v>
      </c>
      <c r="E8649">
        <v>983</v>
      </c>
      <c r="F8649" s="48" t="str">
        <f t="shared" si="135"/>
        <v>Tỉnh Quảng TrịHuyện Vĩnh LinhXã Vĩnh Long</v>
      </c>
      <c r="G8649" t="s">
        <v>2281</v>
      </c>
      <c r="H8649">
        <v>1056</v>
      </c>
    </row>
    <row r="8650" spans="1:8">
      <c r="A8650">
        <v>10153</v>
      </c>
      <c r="B8650" t="s">
        <v>533</v>
      </c>
      <c r="C8650">
        <v>101</v>
      </c>
      <c r="D8650" t="s">
        <v>943</v>
      </c>
      <c r="E8650">
        <v>983</v>
      </c>
      <c r="F8650" s="48" t="str">
        <f t="shared" si="135"/>
        <v>Tỉnh Quảng TrịHuyện Vĩnh LinhXã Vĩnh Hiền</v>
      </c>
      <c r="G8650" t="s">
        <v>2282</v>
      </c>
      <c r="H8650">
        <v>1057</v>
      </c>
    </row>
    <row r="8651" spans="1:8">
      <c r="A8651">
        <v>10154</v>
      </c>
      <c r="B8651" t="s">
        <v>533</v>
      </c>
      <c r="C8651">
        <v>101</v>
      </c>
      <c r="D8651" t="s">
        <v>943</v>
      </c>
      <c r="E8651">
        <v>983</v>
      </c>
      <c r="F8651" s="48" t="str">
        <f t="shared" si="135"/>
        <v>Tỉnh Quảng TrịHuyện Vĩnh LinhXã Vĩnh Khê</v>
      </c>
      <c r="G8651" t="s">
        <v>2283</v>
      </c>
      <c r="H8651">
        <v>1058</v>
      </c>
    </row>
    <row r="8652" spans="1:8">
      <c r="A8652">
        <v>10155</v>
      </c>
      <c r="B8652" t="s">
        <v>533</v>
      </c>
      <c r="C8652">
        <v>101</v>
      </c>
      <c r="D8652" t="s">
        <v>943</v>
      </c>
      <c r="E8652">
        <v>983</v>
      </c>
      <c r="F8652" s="48" t="str">
        <f t="shared" si="135"/>
        <v>Tỉnh Quảng TrịHuyện Vĩnh LinhXã Vĩnh Tú</v>
      </c>
      <c r="G8652" t="s">
        <v>2284</v>
      </c>
      <c r="H8652">
        <v>1059</v>
      </c>
    </row>
    <row r="8653" spans="1:8">
      <c r="A8653">
        <v>10156</v>
      </c>
      <c r="B8653" t="s">
        <v>533</v>
      </c>
      <c r="C8653">
        <v>101</v>
      </c>
      <c r="D8653" t="s">
        <v>943</v>
      </c>
      <c r="E8653">
        <v>983</v>
      </c>
      <c r="F8653" s="48" t="str">
        <f t="shared" si="135"/>
        <v>Tỉnh Quảng TrịHuyện Vĩnh LinhXã Vĩnh Quang</v>
      </c>
      <c r="G8653" t="s">
        <v>1383</v>
      </c>
      <c r="H8653">
        <v>1060</v>
      </c>
    </row>
    <row r="8654" spans="1:8">
      <c r="A8654">
        <v>10157</v>
      </c>
      <c r="B8654" t="s">
        <v>533</v>
      </c>
      <c r="C8654">
        <v>101</v>
      </c>
      <c r="D8654" t="s">
        <v>943</v>
      </c>
      <c r="E8654">
        <v>983</v>
      </c>
      <c r="F8654" s="48" t="str">
        <f t="shared" si="135"/>
        <v>Tỉnh Quảng TrịHuyện Vĩnh LinhXã Vĩnh Tân</v>
      </c>
      <c r="G8654" t="s">
        <v>2285</v>
      </c>
      <c r="H8654">
        <v>1061</v>
      </c>
    </row>
    <row r="8655" spans="1:8">
      <c r="A8655">
        <v>10158</v>
      </c>
      <c r="B8655" t="s">
        <v>533</v>
      </c>
      <c r="C8655">
        <v>101</v>
      </c>
      <c r="D8655" t="s">
        <v>943</v>
      </c>
      <c r="E8655">
        <v>983</v>
      </c>
      <c r="F8655" s="48" t="str">
        <f t="shared" si="135"/>
        <v>Tỉnh Quảng TrịHuyện Vĩnh LinhXã Vĩnh Thái</v>
      </c>
      <c r="G8655" t="s">
        <v>1836</v>
      </c>
      <c r="H8655">
        <v>1062</v>
      </c>
    </row>
    <row r="8656" spans="1:8">
      <c r="A8656">
        <v>10293</v>
      </c>
      <c r="B8656" t="s">
        <v>533</v>
      </c>
      <c r="C8656">
        <v>101</v>
      </c>
      <c r="D8656" t="s">
        <v>943</v>
      </c>
      <c r="E8656">
        <v>983</v>
      </c>
      <c r="F8656" s="48" t="str">
        <f t="shared" si="135"/>
        <v>Tỉnh Quảng TrịHuyện Vĩnh LinhThị trấn Hồ Xá</v>
      </c>
      <c r="G8656" t="s">
        <v>2286</v>
      </c>
      <c r="H8656">
        <v>1063</v>
      </c>
    </row>
    <row r="8657" spans="1:8">
      <c r="A8657">
        <v>10294</v>
      </c>
      <c r="B8657" t="s">
        <v>533</v>
      </c>
      <c r="C8657">
        <v>101</v>
      </c>
      <c r="D8657" t="s">
        <v>943</v>
      </c>
      <c r="E8657">
        <v>983</v>
      </c>
      <c r="F8657" s="48" t="str">
        <f t="shared" si="135"/>
        <v>Tỉnh Quảng TrịHuyện Vĩnh LinhXã Vĩnh Thủy</v>
      </c>
      <c r="G8657" t="s">
        <v>2287</v>
      </c>
      <c r="H8657">
        <v>1064</v>
      </c>
    </row>
    <row r="8658" spans="1:8">
      <c r="A8658">
        <v>10295</v>
      </c>
      <c r="B8658" t="s">
        <v>533</v>
      </c>
      <c r="C8658">
        <v>101</v>
      </c>
      <c r="D8658" t="s">
        <v>943</v>
      </c>
      <c r="E8658">
        <v>983</v>
      </c>
      <c r="F8658" s="48" t="str">
        <f t="shared" si="135"/>
        <v>Tỉnh Quảng TrịHuyện Vĩnh LinhThị trấn Bến Quan</v>
      </c>
      <c r="G8658" t="s">
        <v>2288</v>
      </c>
      <c r="H8658">
        <v>1065</v>
      </c>
    </row>
    <row r="8659" spans="1:8">
      <c r="A8659">
        <v>10296</v>
      </c>
      <c r="B8659" t="s">
        <v>533</v>
      </c>
      <c r="C8659">
        <v>101</v>
      </c>
      <c r="D8659" t="s">
        <v>943</v>
      </c>
      <c r="E8659">
        <v>983</v>
      </c>
      <c r="F8659" s="48" t="str">
        <f t="shared" si="135"/>
        <v>Tỉnh Quảng TrịHuyện Vĩnh LinhXã Vĩnh Kim</v>
      </c>
      <c r="G8659" t="s">
        <v>2289</v>
      </c>
      <c r="H8659">
        <v>1066</v>
      </c>
    </row>
    <row r="8660" spans="1:8">
      <c r="A8660">
        <v>10297</v>
      </c>
      <c r="B8660" t="s">
        <v>533</v>
      </c>
      <c r="C8660">
        <v>101</v>
      </c>
      <c r="D8660" t="s">
        <v>943</v>
      </c>
      <c r="E8660">
        <v>983</v>
      </c>
      <c r="F8660" s="48" t="str">
        <f t="shared" si="135"/>
        <v>Tỉnh Quảng TrịHuyện Vĩnh LinhXã Vĩnh Thành</v>
      </c>
      <c r="G8660" t="s">
        <v>2290</v>
      </c>
      <c r="H8660">
        <v>1067</v>
      </c>
    </row>
    <row r="8661" spans="1:8">
      <c r="A8661">
        <v>10298</v>
      </c>
      <c r="B8661" t="s">
        <v>533</v>
      </c>
      <c r="C8661">
        <v>101</v>
      </c>
      <c r="D8661" t="s">
        <v>943</v>
      </c>
      <c r="E8661">
        <v>983</v>
      </c>
      <c r="F8661" s="48" t="str">
        <f t="shared" si="135"/>
        <v>Tỉnh Quảng TrịHuyện Vĩnh LinhXã Vĩnh Lâm</v>
      </c>
      <c r="G8661" t="s">
        <v>2291</v>
      </c>
      <c r="H8661">
        <v>1068</v>
      </c>
    </row>
    <row r="8662" spans="1:8">
      <c r="A8662">
        <v>10299</v>
      </c>
      <c r="B8662" t="s">
        <v>533</v>
      </c>
      <c r="C8662">
        <v>101</v>
      </c>
      <c r="D8662" t="s">
        <v>943</v>
      </c>
      <c r="E8662">
        <v>983</v>
      </c>
      <c r="F8662" s="48" t="str">
        <f t="shared" si="135"/>
        <v>Tỉnh Quảng TrịHuyện Vĩnh LinhXã Vĩnh Hòa</v>
      </c>
      <c r="G8662" t="s">
        <v>2292</v>
      </c>
      <c r="H8662">
        <v>1069</v>
      </c>
    </row>
    <row r="8663" spans="1:8">
      <c r="A8663">
        <v>10300</v>
      </c>
      <c r="B8663" t="s">
        <v>533</v>
      </c>
      <c r="C8663">
        <v>101</v>
      </c>
      <c r="D8663" t="s">
        <v>943</v>
      </c>
      <c r="E8663">
        <v>983</v>
      </c>
      <c r="F8663" s="48" t="str">
        <f t="shared" si="135"/>
        <v>Tỉnh Quảng TrịHuyện Vĩnh LinhXã Vĩnh Sơn</v>
      </c>
      <c r="G8663" t="s">
        <v>2293</v>
      </c>
      <c r="H8663">
        <v>1070</v>
      </c>
    </row>
    <row r="8664" spans="1:8">
      <c r="A8664">
        <v>10301</v>
      </c>
      <c r="B8664" t="s">
        <v>533</v>
      </c>
      <c r="C8664">
        <v>101</v>
      </c>
      <c r="D8664" t="s">
        <v>943</v>
      </c>
      <c r="E8664">
        <v>983</v>
      </c>
      <c r="F8664" s="48" t="str">
        <f t="shared" si="135"/>
        <v>Tỉnh Quảng TrịHuyện Vĩnh LinhXã Vĩnh Nam</v>
      </c>
      <c r="G8664" t="s">
        <v>2294</v>
      </c>
      <c r="H8664">
        <v>1071</v>
      </c>
    </row>
    <row r="8665" spans="1:8">
      <c r="A8665">
        <v>10302</v>
      </c>
      <c r="B8665" t="s">
        <v>533</v>
      </c>
      <c r="C8665">
        <v>101</v>
      </c>
      <c r="D8665" t="s">
        <v>943</v>
      </c>
      <c r="E8665">
        <v>983</v>
      </c>
      <c r="F8665" s="48" t="str">
        <f t="shared" si="135"/>
        <v>Tỉnh Quảng TrịHuyện Vĩnh LinhXã Vĩnh Ô</v>
      </c>
      <c r="G8665" t="s">
        <v>2295</v>
      </c>
      <c r="H8665">
        <v>1072</v>
      </c>
    </row>
    <row r="8666" spans="1:8">
      <c r="A8666">
        <v>10303</v>
      </c>
      <c r="B8666" t="s">
        <v>533</v>
      </c>
      <c r="C8666">
        <v>101</v>
      </c>
      <c r="D8666" t="s">
        <v>943</v>
      </c>
      <c r="E8666">
        <v>983</v>
      </c>
      <c r="F8666" s="48" t="str">
        <f t="shared" si="135"/>
        <v>Tỉnh Quảng TrịHuyện Vĩnh LinhXã Vĩnh Hà</v>
      </c>
      <c r="G8666" t="s">
        <v>2296</v>
      </c>
      <c r="H8666">
        <v>1073</v>
      </c>
    </row>
    <row r="8667" spans="1:8">
      <c r="A8667">
        <v>10358</v>
      </c>
      <c r="B8667" t="s">
        <v>533</v>
      </c>
      <c r="C8667">
        <v>101</v>
      </c>
      <c r="D8667" t="s">
        <v>946</v>
      </c>
      <c r="E8667">
        <v>986</v>
      </c>
      <c r="F8667" s="48" t="str">
        <f t="shared" si="135"/>
        <v>Tỉnh Quảng TrịHuyện Đa KrôngXã A Vao</v>
      </c>
      <c r="G8667" t="s">
        <v>2338</v>
      </c>
      <c r="H8667">
        <v>1128</v>
      </c>
    </row>
    <row r="8668" spans="1:8">
      <c r="A8668">
        <v>10359</v>
      </c>
      <c r="B8668" t="s">
        <v>533</v>
      </c>
      <c r="C8668">
        <v>101</v>
      </c>
      <c r="D8668" t="s">
        <v>946</v>
      </c>
      <c r="E8668">
        <v>986</v>
      </c>
      <c r="F8668" s="48" t="str">
        <f t="shared" si="135"/>
        <v>Tỉnh Quảng TrịHuyện Đa KrôngXã Tà Long</v>
      </c>
      <c r="G8668" t="s">
        <v>2339</v>
      </c>
      <c r="H8668">
        <v>1129</v>
      </c>
    </row>
    <row r="8669" spans="1:8">
      <c r="A8669">
        <v>10360</v>
      </c>
      <c r="B8669" t="s">
        <v>533</v>
      </c>
      <c r="C8669">
        <v>101</v>
      </c>
      <c r="D8669" t="s">
        <v>946</v>
      </c>
      <c r="E8669">
        <v>986</v>
      </c>
      <c r="F8669" s="48" t="str">
        <f t="shared" si="135"/>
        <v>Tỉnh Quảng TrịHuyện Đa KrôngThị trấn Krông Klang</v>
      </c>
      <c r="G8669" t="s">
        <v>2340</v>
      </c>
      <c r="H8669">
        <v>1130</v>
      </c>
    </row>
    <row r="8670" spans="1:8">
      <c r="A8670">
        <v>10497</v>
      </c>
      <c r="B8670" t="s">
        <v>533</v>
      </c>
      <c r="C8670">
        <v>101</v>
      </c>
      <c r="D8670" t="s">
        <v>946</v>
      </c>
      <c r="E8670">
        <v>986</v>
      </c>
      <c r="F8670" s="48" t="str">
        <f t="shared" si="135"/>
        <v>Tỉnh Quảng TrịHuyện Đa KrôngXã Mò ó</v>
      </c>
      <c r="G8670" t="s">
        <v>2342</v>
      </c>
      <c r="H8670">
        <v>1132</v>
      </c>
    </row>
    <row r="8671" spans="1:8">
      <c r="A8671">
        <v>10498</v>
      </c>
      <c r="B8671" t="s">
        <v>533</v>
      </c>
      <c r="C8671">
        <v>101</v>
      </c>
      <c r="D8671" t="s">
        <v>946</v>
      </c>
      <c r="E8671">
        <v>986</v>
      </c>
      <c r="F8671" s="48" t="str">
        <f t="shared" si="135"/>
        <v>Tỉnh Quảng TrịHuyện Đa KrôngXã Hướng Hiệp</v>
      </c>
      <c r="G8671" t="s">
        <v>2343</v>
      </c>
      <c r="H8671">
        <v>1133</v>
      </c>
    </row>
    <row r="8672" spans="1:8">
      <c r="A8672">
        <v>10499</v>
      </c>
      <c r="B8672" t="s">
        <v>533</v>
      </c>
      <c r="C8672">
        <v>101</v>
      </c>
      <c r="D8672" t="s">
        <v>946</v>
      </c>
      <c r="E8672">
        <v>986</v>
      </c>
      <c r="F8672" s="48" t="str">
        <f t="shared" si="135"/>
        <v>Tỉnh Quảng TrịHuyện Đa KrôngXã Triệu Nguyên</v>
      </c>
      <c r="G8672" t="s">
        <v>1414</v>
      </c>
      <c r="H8672">
        <v>1134</v>
      </c>
    </row>
    <row r="8673" spans="1:8">
      <c r="A8673">
        <v>10500</v>
      </c>
      <c r="B8673" t="s">
        <v>533</v>
      </c>
      <c r="C8673">
        <v>101</v>
      </c>
      <c r="D8673" t="s">
        <v>946</v>
      </c>
      <c r="E8673">
        <v>986</v>
      </c>
      <c r="F8673" s="48" t="str">
        <f t="shared" si="135"/>
        <v>Tỉnh Quảng TrịHuyện Đa KrôngXã A Ngo</v>
      </c>
      <c r="G8673" t="s">
        <v>2344</v>
      </c>
      <c r="H8673">
        <v>1135</v>
      </c>
    </row>
    <row r="8674" spans="1:8">
      <c r="A8674">
        <v>10501</v>
      </c>
      <c r="B8674" t="s">
        <v>533</v>
      </c>
      <c r="C8674">
        <v>101</v>
      </c>
      <c r="D8674" t="s">
        <v>946</v>
      </c>
      <c r="E8674">
        <v>986</v>
      </c>
      <c r="F8674" s="48" t="str">
        <f t="shared" si="135"/>
        <v>Tỉnh Quảng TrịHuyện Đa KrôngXã A Bung</v>
      </c>
      <c r="G8674" t="s">
        <v>2345</v>
      </c>
      <c r="H8674">
        <v>1136</v>
      </c>
    </row>
    <row r="8675" spans="1:8">
      <c r="A8675">
        <v>10502</v>
      </c>
      <c r="B8675" t="s">
        <v>533</v>
      </c>
      <c r="C8675">
        <v>101</v>
      </c>
      <c r="D8675" t="s">
        <v>946</v>
      </c>
      <c r="E8675">
        <v>986</v>
      </c>
      <c r="F8675" s="48" t="str">
        <f t="shared" si="135"/>
        <v>Tỉnh Quảng TrịHuyện Đa KrôngXã Húc Nghì</v>
      </c>
      <c r="G8675" t="s">
        <v>2346</v>
      </c>
      <c r="H8675">
        <v>1137</v>
      </c>
    </row>
    <row r="8676" spans="1:8">
      <c r="A8676">
        <v>10503</v>
      </c>
      <c r="B8676" t="s">
        <v>533</v>
      </c>
      <c r="C8676">
        <v>101</v>
      </c>
      <c r="D8676" t="s">
        <v>946</v>
      </c>
      <c r="E8676">
        <v>986</v>
      </c>
      <c r="F8676" s="48" t="str">
        <f t="shared" si="135"/>
        <v>Tỉnh Quảng TrịHuyện Đa KrôngXã Ba Lòng</v>
      </c>
      <c r="G8676" t="s">
        <v>2347</v>
      </c>
      <c r="H8676">
        <v>1138</v>
      </c>
    </row>
    <row r="8677" spans="1:8">
      <c r="A8677">
        <v>10504</v>
      </c>
      <c r="B8677" t="s">
        <v>533</v>
      </c>
      <c r="C8677">
        <v>101</v>
      </c>
      <c r="D8677" t="s">
        <v>946</v>
      </c>
      <c r="E8677">
        <v>986</v>
      </c>
      <c r="F8677" s="48" t="str">
        <f t="shared" si="135"/>
        <v>Tỉnh Quảng TrịHuyện Đa KrôngXã Đa Krông</v>
      </c>
      <c r="G8677" t="s">
        <v>2348</v>
      </c>
      <c r="H8677">
        <v>1139</v>
      </c>
    </row>
    <row r="8678" spans="1:8">
      <c r="A8678">
        <v>10505</v>
      </c>
      <c r="B8678" t="s">
        <v>533</v>
      </c>
      <c r="C8678">
        <v>101</v>
      </c>
      <c r="D8678" t="s">
        <v>946</v>
      </c>
      <c r="E8678">
        <v>986</v>
      </c>
      <c r="F8678" s="48" t="str">
        <f t="shared" si="135"/>
        <v>Tỉnh Quảng TrịHuyện Đa KrôngXã Hải Phúc</v>
      </c>
      <c r="G8678" t="s">
        <v>2349</v>
      </c>
      <c r="H8678">
        <v>1140</v>
      </c>
    </row>
    <row r="8679" spans="1:8">
      <c r="A8679">
        <v>10506</v>
      </c>
      <c r="B8679" t="s">
        <v>533</v>
      </c>
      <c r="C8679">
        <v>101</v>
      </c>
      <c r="D8679" t="s">
        <v>946</v>
      </c>
      <c r="E8679">
        <v>986</v>
      </c>
      <c r="F8679" s="48" t="str">
        <f t="shared" si="135"/>
        <v>Tỉnh Quảng TrịHuyện Đa KrôngXã Tà Rụt</v>
      </c>
      <c r="G8679" t="s">
        <v>2350</v>
      </c>
      <c r="H8679">
        <v>1141</v>
      </c>
    </row>
    <row r="8680" spans="1:8">
      <c r="A8680">
        <v>10507</v>
      </c>
      <c r="B8680" t="s">
        <v>533</v>
      </c>
      <c r="C8680">
        <v>101</v>
      </c>
      <c r="D8680" t="s">
        <v>944</v>
      </c>
      <c r="E8680">
        <v>984</v>
      </c>
      <c r="F8680" s="48" t="str">
        <f t="shared" si="135"/>
        <v>Tỉnh Quảng TrịHuyện Hướng HóaXã Hướng Sơn</v>
      </c>
      <c r="G8680" t="s">
        <v>2351</v>
      </c>
      <c r="H8680">
        <v>1142</v>
      </c>
    </row>
    <row r="8681" spans="1:8">
      <c r="A8681">
        <v>10508</v>
      </c>
      <c r="B8681" t="s">
        <v>533</v>
      </c>
      <c r="C8681">
        <v>101</v>
      </c>
      <c r="D8681" t="s">
        <v>944</v>
      </c>
      <c r="E8681">
        <v>984</v>
      </c>
      <c r="F8681" s="48" t="str">
        <f t="shared" si="135"/>
        <v>Tỉnh Quảng TrịHuyện Hướng HóaXã Thanh</v>
      </c>
      <c r="G8681" t="s">
        <v>2352</v>
      </c>
      <c r="H8681">
        <v>1143</v>
      </c>
    </row>
    <row r="8682" spans="1:8">
      <c r="A8682">
        <v>10509</v>
      </c>
      <c r="B8682" t="s">
        <v>533</v>
      </c>
      <c r="C8682">
        <v>101</v>
      </c>
      <c r="D8682" t="s">
        <v>944</v>
      </c>
      <c r="E8682">
        <v>984</v>
      </c>
      <c r="F8682" s="48" t="str">
        <f t="shared" si="135"/>
        <v>Tỉnh Quảng TrịHuyện Hướng HóaXã Hướng Linh</v>
      </c>
      <c r="G8682" t="s">
        <v>2353</v>
      </c>
      <c r="H8682">
        <v>1144</v>
      </c>
    </row>
    <row r="8683" spans="1:8">
      <c r="A8683">
        <v>10510</v>
      </c>
      <c r="B8683" t="s">
        <v>533</v>
      </c>
      <c r="C8683">
        <v>101</v>
      </c>
      <c r="D8683" t="s">
        <v>944</v>
      </c>
      <c r="E8683">
        <v>984</v>
      </c>
      <c r="F8683" s="48" t="str">
        <f t="shared" si="135"/>
        <v>Tỉnh Quảng TrịHuyện Hướng HóaXã  A Dơi</v>
      </c>
      <c r="G8683" t="s">
        <v>2354</v>
      </c>
      <c r="H8683">
        <v>1145</v>
      </c>
    </row>
    <row r="8684" spans="1:8">
      <c r="A8684">
        <v>10511</v>
      </c>
      <c r="B8684" t="s">
        <v>533</v>
      </c>
      <c r="C8684">
        <v>101</v>
      </c>
      <c r="D8684" t="s">
        <v>944</v>
      </c>
      <c r="E8684">
        <v>984</v>
      </c>
      <c r="F8684" s="48" t="str">
        <f t="shared" si="135"/>
        <v>Tỉnh Quảng TrịHuyện Hướng HóaXã Xy</v>
      </c>
      <c r="G8684" t="s">
        <v>2355</v>
      </c>
      <c r="H8684">
        <v>1146</v>
      </c>
    </row>
    <row r="8685" spans="1:8">
      <c r="A8685">
        <v>10512</v>
      </c>
      <c r="B8685" t="s">
        <v>533</v>
      </c>
      <c r="C8685">
        <v>101</v>
      </c>
      <c r="D8685" t="s">
        <v>944</v>
      </c>
      <c r="E8685">
        <v>984</v>
      </c>
      <c r="F8685" s="48" t="str">
        <f t="shared" si="135"/>
        <v>Tỉnh Quảng TrịHuyện Hướng HóaXã Hướng Phùng</v>
      </c>
      <c r="G8685" t="s">
        <v>2356</v>
      </c>
      <c r="H8685">
        <v>1147</v>
      </c>
    </row>
    <row r="8686" spans="1:8">
      <c r="A8686">
        <v>10513</v>
      </c>
      <c r="B8686" t="s">
        <v>533</v>
      </c>
      <c r="C8686">
        <v>101</v>
      </c>
      <c r="D8686" t="s">
        <v>944</v>
      </c>
      <c r="E8686">
        <v>984</v>
      </c>
      <c r="F8686" s="48" t="str">
        <f t="shared" si="135"/>
        <v>Tỉnh Quảng TrịHuyện Hướng HóaXã Hướng Tân</v>
      </c>
      <c r="G8686" t="s">
        <v>2357</v>
      </c>
      <c r="H8686">
        <v>1148</v>
      </c>
    </row>
    <row r="8687" spans="1:8">
      <c r="A8687">
        <v>10514</v>
      </c>
      <c r="B8687" t="s">
        <v>533</v>
      </c>
      <c r="C8687">
        <v>101</v>
      </c>
      <c r="D8687" t="s">
        <v>944</v>
      </c>
      <c r="E8687">
        <v>984</v>
      </c>
      <c r="F8687" s="48" t="str">
        <f t="shared" si="135"/>
        <v>Tỉnh Quảng TrịHuyện Hướng HóaXã Tân Long</v>
      </c>
      <c r="G8687" t="s">
        <v>2358</v>
      </c>
      <c r="H8687">
        <v>1149</v>
      </c>
    </row>
    <row r="8688" spans="1:8">
      <c r="A8688">
        <v>10515</v>
      </c>
      <c r="B8688" t="s">
        <v>533</v>
      </c>
      <c r="C8688">
        <v>101</v>
      </c>
      <c r="D8688" t="s">
        <v>944</v>
      </c>
      <c r="E8688">
        <v>984</v>
      </c>
      <c r="F8688" s="48" t="str">
        <f t="shared" si="135"/>
        <v>Tỉnh Quảng TrịHuyện Hướng HóaXã Hướng Lập</v>
      </c>
      <c r="G8688" t="s">
        <v>2359</v>
      </c>
      <c r="H8688">
        <v>1150</v>
      </c>
    </row>
    <row r="8689" spans="1:8">
      <c r="A8689">
        <v>10516</v>
      </c>
      <c r="B8689" t="s">
        <v>533</v>
      </c>
      <c r="C8689">
        <v>101</v>
      </c>
      <c r="D8689" t="s">
        <v>944</v>
      </c>
      <c r="E8689">
        <v>984</v>
      </c>
      <c r="F8689" s="48" t="str">
        <f t="shared" si="135"/>
        <v>Tỉnh Quảng TrịHuyện Hướng HóaXã A Túc</v>
      </c>
      <c r="G8689" t="s">
        <v>2360</v>
      </c>
      <c r="H8689">
        <v>1151</v>
      </c>
    </row>
    <row r="8690" spans="1:8">
      <c r="A8690">
        <v>10517</v>
      </c>
      <c r="B8690" t="s">
        <v>533</v>
      </c>
      <c r="C8690">
        <v>101</v>
      </c>
      <c r="D8690" t="s">
        <v>944</v>
      </c>
      <c r="E8690">
        <v>984</v>
      </c>
      <c r="F8690" s="48" t="str">
        <f t="shared" si="135"/>
        <v>Tỉnh Quảng TrịHuyện Hướng HóaXã Hướng Việt</v>
      </c>
      <c r="G8690" t="s">
        <v>2361</v>
      </c>
      <c r="H8690">
        <v>1152</v>
      </c>
    </row>
    <row r="8691" spans="1:8">
      <c r="A8691">
        <v>10518</v>
      </c>
      <c r="B8691" t="s">
        <v>533</v>
      </c>
      <c r="C8691">
        <v>101</v>
      </c>
      <c r="D8691" t="s">
        <v>944</v>
      </c>
      <c r="E8691">
        <v>984</v>
      </c>
      <c r="F8691" s="48" t="str">
        <f t="shared" si="135"/>
        <v>Tỉnh Quảng TrịHuyện Hướng HóaThị trấn Khe Sanh</v>
      </c>
      <c r="G8691" t="s">
        <v>2362</v>
      </c>
      <c r="H8691">
        <v>1153</v>
      </c>
    </row>
    <row r="8692" spans="1:8">
      <c r="A8692">
        <v>10519</v>
      </c>
      <c r="B8692" t="s">
        <v>533</v>
      </c>
      <c r="C8692">
        <v>101</v>
      </c>
      <c r="D8692" t="s">
        <v>944</v>
      </c>
      <c r="E8692">
        <v>984</v>
      </c>
      <c r="F8692" s="48" t="str">
        <f t="shared" si="135"/>
        <v>Tỉnh Quảng TrịHuyện Hướng HóaThị trấn Lao Bảo</v>
      </c>
      <c r="G8692" t="s">
        <v>2363</v>
      </c>
      <c r="H8692">
        <v>1154</v>
      </c>
    </row>
    <row r="8693" spans="1:8">
      <c r="A8693">
        <v>10520</v>
      </c>
      <c r="B8693" t="s">
        <v>533</v>
      </c>
      <c r="C8693">
        <v>101</v>
      </c>
      <c r="D8693" t="s">
        <v>944</v>
      </c>
      <c r="E8693">
        <v>984</v>
      </c>
      <c r="F8693" s="48" t="str">
        <f t="shared" si="135"/>
        <v>Tỉnh Quảng TrịHuyện Hướng HóaXã Húc</v>
      </c>
      <c r="G8693" t="s">
        <v>2364</v>
      </c>
      <c r="H8693">
        <v>1155</v>
      </c>
    </row>
    <row r="8694" spans="1:8">
      <c r="A8694">
        <v>10521</v>
      </c>
      <c r="B8694" t="s">
        <v>533</v>
      </c>
      <c r="C8694">
        <v>101</v>
      </c>
      <c r="D8694" t="s">
        <v>944</v>
      </c>
      <c r="E8694">
        <v>984</v>
      </c>
      <c r="F8694" s="48" t="str">
        <f t="shared" si="135"/>
        <v>Tỉnh Quảng TrịHuyện Hướng HóaXã Tân Liên</v>
      </c>
      <c r="G8694" t="s">
        <v>2132</v>
      </c>
      <c r="H8694">
        <v>1156</v>
      </c>
    </row>
    <row r="8695" spans="1:8">
      <c r="A8695">
        <v>10522</v>
      </c>
      <c r="B8695" t="s">
        <v>533</v>
      </c>
      <c r="C8695">
        <v>101</v>
      </c>
      <c r="D8695" t="s">
        <v>944</v>
      </c>
      <c r="E8695">
        <v>984</v>
      </c>
      <c r="F8695" s="48" t="str">
        <f t="shared" si="135"/>
        <v>Tỉnh Quảng TrịHuyện Hướng HóaXã Hướng Lộc</v>
      </c>
      <c r="G8695" t="s">
        <v>2365</v>
      </c>
      <c r="H8695">
        <v>1157</v>
      </c>
    </row>
    <row r="8696" spans="1:8">
      <c r="A8696">
        <v>10523</v>
      </c>
      <c r="B8696" t="s">
        <v>533</v>
      </c>
      <c r="C8696">
        <v>101</v>
      </c>
      <c r="D8696" t="s">
        <v>944</v>
      </c>
      <c r="E8696">
        <v>984</v>
      </c>
      <c r="F8696" s="48" t="str">
        <f t="shared" si="135"/>
        <v>Tỉnh Quảng TrịHuyện Hướng HóaXã Thuận</v>
      </c>
      <c r="G8696" t="s">
        <v>2366</v>
      </c>
      <c r="H8696">
        <v>1158</v>
      </c>
    </row>
    <row r="8697" spans="1:8">
      <c r="A8697">
        <v>10524</v>
      </c>
      <c r="B8697" t="s">
        <v>533</v>
      </c>
      <c r="C8697">
        <v>101</v>
      </c>
      <c r="D8697" t="s">
        <v>944</v>
      </c>
      <c r="E8697">
        <v>984</v>
      </c>
      <c r="F8697" s="48" t="str">
        <f t="shared" si="135"/>
        <v>Tỉnh Quảng TrịHuyện Hướng HóaXã Ba Tầng</v>
      </c>
      <c r="G8697" t="s">
        <v>2367</v>
      </c>
      <c r="H8697">
        <v>1159</v>
      </c>
    </row>
    <row r="8698" spans="1:8">
      <c r="A8698">
        <v>10525</v>
      </c>
      <c r="B8698" t="s">
        <v>533</v>
      </c>
      <c r="C8698">
        <v>101</v>
      </c>
      <c r="D8698" t="s">
        <v>944</v>
      </c>
      <c r="E8698">
        <v>984</v>
      </c>
      <c r="F8698" s="48" t="str">
        <f t="shared" si="135"/>
        <v>Tỉnh Quảng TrịHuyện Hướng HóaXã Tân Hợp</v>
      </c>
      <c r="G8698" t="s">
        <v>2368</v>
      </c>
      <c r="H8698">
        <v>1160</v>
      </c>
    </row>
    <row r="8699" spans="1:8">
      <c r="A8699">
        <v>10526</v>
      </c>
      <c r="B8699" t="s">
        <v>533</v>
      </c>
      <c r="C8699">
        <v>101</v>
      </c>
      <c r="D8699" t="s">
        <v>944</v>
      </c>
      <c r="E8699">
        <v>984</v>
      </c>
      <c r="F8699" s="48" t="str">
        <f t="shared" si="135"/>
        <v>Tỉnh Quảng TrịHuyện Hướng HóaXã Tân Lập</v>
      </c>
      <c r="G8699" t="s">
        <v>1699</v>
      </c>
      <c r="H8699">
        <v>1161</v>
      </c>
    </row>
    <row r="8700" spans="1:8">
      <c r="A8700">
        <v>10527</v>
      </c>
      <c r="B8700" t="s">
        <v>533</v>
      </c>
      <c r="C8700">
        <v>101</v>
      </c>
      <c r="D8700" t="s">
        <v>944</v>
      </c>
      <c r="E8700">
        <v>984</v>
      </c>
      <c r="F8700" s="48" t="str">
        <f t="shared" si="135"/>
        <v>Tỉnh Quảng TrịHuyện Hướng HóaXã Tân Thành</v>
      </c>
      <c r="G8700" t="s">
        <v>2092</v>
      </c>
      <c r="H8700">
        <v>1162</v>
      </c>
    </row>
    <row r="8701" spans="1:8">
      <c r="A8701">
        <v>10528</v>
      </c>
      <c r="B8701" t="s">
        <v>533</v>
      </c>
      <c r="C8701">
        <v>101</v>
      </c>
      <c r="D8701" t="s">
        <v>944</v>
      </c>
      <c r="E8701">
        <v>984</v>
      </c>
      <c r="F8701" s="48" t="str">
        <f t="shared" si="135"/>
        <v>Tỉnh Quảng TrịHuyện Hướng HóaXã A Xing</v>
      </c>
      <c r="G8701" t="s">
        <v>2369</v>
      </c>
      <c r="H8701">
        <v>1163</v>
      </c>
    </row>
    <row r="8702" spans="1:8">
      <c r="A8702">
        <v>10529</v>
      </c>
      <c r="B8702" t="s">
        <v>533</v>
      </c>
      <c r="C8702">
        <v>101</v>
      </c>
      <c r="D8702" t="s">
        <v>945</v>
      </c>
      <c r="E8702">
        <v>985</v>
      </c>
      <c r="F8702" s="48" t="str">
        <f t="shared" si="135"/>
        <v>Tỉnh Quảng TrịHuyện Gio LinhXã Gio Phong</v>
      </c>
      <c r="G8702" t="s">
        <v>2370</v>
      </c>
      <c r="H8702">
        <v>1164</v>
      </c>
    </row>
    <row r="8703" spans="1:8">
      <c r="A8703">
        <v>10530</v>
      </c>
      <c r="B8703" t="s">
        <v>533</v>
      </c>
      <c r="C8703">
        <v>101</v>
      </c>
      <c r="D8703" t="s">
        <v>945</v>
      </c>
      <c r="E8703">
        <v>985</v>
      </c>
      <c r="F8703" s="48" t="str">
        <f t="shared" si="135"/>
        <v>Tỉnh Quảng TrịHuyện Gio LinhXã Trung Hải</v>
      </c>
      <c r="G8703" t="s">
        <v>2371</v>
      </c>
      <c r="H8703">
        <v>1165</v>
      </c>
    </row>
    <row r="8704" spans="1:8">
      <c r="A8704">
        <v>10531</v>
      </c>
      <c r="B8704" t="s">
        <v>533</v>
      </c>
      <c r="C8704">
        <v>101</v>
      </c>
      <c r="D8704" t="s">
        <v>945</v>
      </c>
      <c r="E8704">
        <v>985</v>
      </c>
      <c r="F8704" s="48" t="str">
        <f t="shared" si="135"/>
        <v>Tỉnh Quảng TrịHuyện Gio LinhXã Gio Quang</v>
      </c>
      <c r="G8704" t="s">
        <v>2372</v>
      </c>
      <c r="H8704">
        <v>1166</v>
      </c>
    </row>
    <row r="8705" spans="1:8">
      <c r="A8705">
        <v>10532</v>
      </c>
      <c r="B8705" t="s">
        <v>533</v>
      </c>
      <c r="C8705">
        <v>101</v>
      </c>
      <c r="D8705" t="s">
        <v>945</v>
      </c>
      <c r="E8705">
        <v>985</v>
      </c>
      <c r="F8705" s="48" t="str">
        <f t="shared" si="135"/>
        <v>Tỉnh Quảng TrịHuyện Gio LinhThị trấn Gio Linh</v>
      </c>
      <c r="G8705" t="s">
        <v>2373</v>
      </c>
      <c r="H8705">
        <v>1167</v>
      </c>
    </row>
    <row r="8706" spans="1:8">
      <c r="A8706">
        <v>10533</v>
      </c>
      <c r="B8706" t="s">
        <v>533</v>
      </c>
      <c r="C8706">
        <v>101</v>
      </c>
      <c r="D8706" t="s">
        <v>945</v>
      </c>
      <c r="E8706">
        <v>985</v>
      </c>
      <c r="F8706" s="48" t="str">
        <f t="shared" ref="F8706:F8769" si="136">B8706&amp;D8706&amp;G8706</f>
        <v>Tỉnh Quảng TrịHuyện Gio LinhXã Gio Mỹ</v>
      </c>
      <c r="G8706" t="s">
        <v>2374</v>
      </c>
      <c r="H8706">
        <v>1168</v>
      </c>
    </row>
    <row r="8707" spans="1:8">
      <c r="A8707">
        <v>10534</v>
      </c>
      <c r="B8707" t="s">
        <v>533</v>
      </c>
      <c r="C8707">
        <v>101</v>
      </c>
      <c r="D8707" t="s">
        <v>945</v>
      </c>
      <c r="E8707">
        <v>985</v>
      </c>
      <c r="F8707" s="48" t="str">
        <f t="shared" si="136"/>
        <v>Tỉnh Quảng TrịHuyện Gio LinhXã Gio An</v>
      </c>
      <c r="G8707" t="s">
        <v>2375</v>
      </c>
      <c r="H8707">
        <v>1169</v>
      </c>
    </row>
    <row r="8708" spans="1:8">
      <c r="A8708">
        <v>10535</v>
      </c>
      <c r="B8708" t="s">
        <v>533</v>
      </c>
      <c r="C8708">
        <v>101</v>
      </c>
      <c r="D8708" t="s">
        <v>945</v>
      </c>
      <c r="E8708">
        <v>985</v>
      </c>
      <c r="F8708" s="48" t="str">
        <f t="shared" si="136"/>
        <v>Tỉnh Quảng TrịHuyện Gio LinhXã Gio Hòa</v>
      </c>
      <c r="G8708" t="s">
        <v>2376</v>
      </c>
      <c r="H8708">
        <v>1170</v>
      </c>
    </row>
    <row r="8709" spans="1:8">
      <c r="A8709">
        <v>10536</v>
      </c>
      <c r="B8709" t="s">
        <v>533</v>
      </c>
      <c r="C8709">
        <v>101</v>
      </c>
      <c r="D8709" t="s">
        <v>945</v>
      </c>
      <c r="E8709">
        <v>985</v>
      </c>
      <c r="F8709" s="48" t="str">
        <f t="shared" si="136"/>
        <v>Tỉnh Quảng TrịHuyện Gio LinhXã Gio Châu</v>
      </c>
      <c r="G8709" t="s">
        <v>2377</v>
      </c>
      <c r="H8709">
        <v>1171</v>
      </c>
    </row>
    <row r="8710" spans="1:8">
      <c r="A8710">
        <v>10537</v>
      </c>
      <c r="B8710" t="s">
        <v>533</v>
      </c>
      <c r="C8710">
        <v>101</v>
      </c>
      <c r="D8710" t="s">
        <v>945</v>
      </c>
      <c r="E8710">
        <v>985</v>
      </c>
      <c r="F8710" s="48" t="str">
        <f t="shared" si="136"/>
        <v>Tỉnh Quảng TrịHuyện Gio LinhThị trấn Cửa Việt</v>
      </c>
      <c r="G8710" t="s">
        <v>2378</v>
      </c>
      <c r="H8710">
        <v>1172</v>
      </c>
    </row>
    <row r="8711" spans="1:8">
      <c r="A8711">
        <v>10538</v>
      </c>
      <c r="B8711" t="s">
        <v>533</v>
      </c>
      <c r="C8711">
        <v>101</v>
      </c>
      <c r="D8711" t="s">
        <v>945</v>
      </c>
      <c r="E8711">
        <v>985</v>
      </c>
      <c r="F8711" s="48" t="str">
        <f t="shared" si="136"/>
        <v>Tỉnh Quảng TrịHuyện Gio LinhXã Trung Giang</v>
      </c>
      <c r="G8711" t="s">
        <v>2379</v>
      </c>
      <c r="H8711">
        <v>1173</v>
      </c>
    </row>
    <row r="8712" spans="1:8">
      <c r="A8712">
        <v>10539</v>
      </c>
      <c r="B8712" t="s">
        <v>533</v>
      </c>
      <c r="C8712">
        <v>101</v>
      </c>
      <c r="D8712" t="s">
        <v>945</v>
      </c>
      <c r="E8712">
        <v>985</v>
      </c>
      <c r="F8712" s="48" t="str">
        <f t="shared" si="136"/>
        <v>Tỉnh Quảng TrịHuyện Gio LinhXã Gio Hải</v>
      </c>
      <c r="G8712" t="s">
        <v>2380</v>
      </c>
      <c r="H8712">
        <v>1174</v>
      </c>
    </row>
    <row r="8713" spans="1:8">
      <c r="A8713">
        <v>10540</v>
      </c>
      <c r="B8713" t="s">
        <v>533</v>
      </c>
      <c r="C8713">
        <v>101</v>
      </c>
      <c r="D8713" t="s">
        <v>945</v>
      </c>
      <c r="E8713">
        <v>985</v>
      </c>
      <c r="F8713" s="48" t="str">
        <f t="shared" si="136"/>
        <v>Tỉnh Quảng TrịHuyện Gio LinhXã Trung Sơn</v>
      </c>
      <c r="G8713" t="s">
        <v>2381</v>
      </c>
      <c r="H8713">
        <v>1175</v>
      </c>
    </row>
    <row r="8714" spans="1:8">
      <c r="A8714">
        <v>10541</v>
      </c>
      <c r="B8714" t="s">
        <v>533</v>
      </c>
      <c r="C8714">
        <v>101</v>
      </c>
      <c r="D8714" t="s">
        <v>945</v>
      </c>
      <c r="E8714">
        <v>985</v>
      </c>
      <c r="F8714" s="48" t="str">
        <f t="shared" si="136"/>
        <v>Tỉnh Quảng TrịHuyện Gio LinhXã Gio Thành</v>
      </c>
      <c r="G8714" t="s">
        <v>2382</v>
      </c>
      <c r="H8714">
        <v>1176</v>
      </c>
    </row>
    <row r="8715" spans="1:8">
      <c r="A8715">
        <v>10542</v>
      </c>
      <c r="B8715" t="s">
        <v>533</v>
      </c>
      <c r="C8715">
        <v>101</v>
      </c>
      <c r="D8715" t="s">
        <v>945</v>
      </c>
      <c r="E8715">
        <v>985</v>
      </c>
      <c r="F8715" s="48" t="str">
        <f t="shared" si="136"/>
        <v>Tỉnh Quảng TrịHuyện Gio LinhXã Hải Thái</v>
      </c>
      <c r="G8715" t="s">
        <v>2383</v>
      </c>
      <c r="H8715">
        <v>1177</v>
      </c>
    </row>
    <row r="8716" spans="1:8">
      <c r="A8716">
        <v>10543</v>
      </c>
      <c r="B8716" t="s">
        <v>533</v>
      </c>
      <c r="C8716">
        <v>101</v>
      </c>
      <c r="D8716" t="s">
        <v>945</v>
      </c>
      <c r="E8716">
        <v>985</v>
      </c>
      <c r="F8716" s="48" t="str">
        <f t="shared" si="136"/>
        <v>Tỉnh Quảng TrịHuyện Gio LinhXã Gio Sơn</v>
      </c>
      <c r="G8716" t="s">
        <v>2384</v>
      </c>
      <c r="H8716">
        <v>1178</v>
      </c>
    </row>
    <row r="8717" spans="1:8">
      <c r="A8717">
        <v>10544</v>
      </c>
      <c r="B8717" t="s">
        <v>533</v>
      </c>
      <c r="C8717">
        <v>101</v>
      </c>
      <c r="D8717" t="s">
        <v>945</v>
      </c>
      <c r="E8717">
        <v>985</v>
      </c>
      <c r="F8717" s="48" t="str">
        <f t="shared" si="136"/>
        <v>Tỉnh Quảng TrịHuyện Gio LinhXã Gio Mai</v>
      </c>
      <c r="G8717" t="s">
        <v>2385</v>
      </c>
      <c r="H8717">
        <v>1179</v>
      </c>
    </row>
    <row r="8718" spans="1:8">
      <c r="A8718">
        <v>10545</v>
      </c>
      <c r="B8718" t="s">
        <v>533</v>
      </c>
      <c r="C8718">
        <v>101</v>
      </c>
      <c r="D8718" t="s">
        <v>945</v>
      </c>
      <c r="E8718">
        <v>985</v>
      </c>
      <c r="F8718" s="48" t="str">
        <f t="shared" si="136"/>
        <v>Tỉnh Quảng TrịHuyện Gio LinhXã Linh Hải</v>
      </c>
      <c r="G8718" t="s">
        <v>2386</v>
      </c>
      <c r="H8718">
        <v>1180</v>
      </c>
    </row>
    <row r="8719" spans="1:8">
      <c r="A8719">
        <v>10546</v>
      </c>
      <c r="B8719" t="s">
        <v>533</v>
      </c>
      <c r="C8719">
        <v>101</v>
      </c>
      <c r="D8719" t="s">
        <v>945</v>
      </c>
      <c r="E8719">
        <v>985</v>
      </c>
      <c r="F8719" s="48" t="str">
        <f t="shared" si="136"/>
        <v>Tỉnh Quảng TrịHuyện Gio LinhXã Vĩnh Trường</v>
      </c>
      <c r="G8719" t="s">
        <v>2387</v>
      </c>
      <c r="H8719">
        <v>1181</v>
      </c>
    </row>
    <row r="8720" spans="1:8">
      <c r="A8720">
        <v>10547</v>
      </c>
      <c r="B8720" t="s">
        <v>533</v>
      </c>
      <c r="C8720">
        <v>101</v>
      </c>
      <c r="D8720" t="s">
        <v>945</v>
      </c>
      <c r="E8720">
        <v>985</v>
      </c>
      <c r="F8720" s="48" t="str">
        <f t="shared" si="136"/>
        <v>Tỉnh Quảng TrịHuyện Gio LinhXã Gio Bình</v>
      </c>
      <c r="G8720" t="s">
        <v>2388</v>
      </c>
      <c r="H8720">
        <v>1182</v>
      </c>
    </row>
    <row r="8721" spans="1:8">
      <c r="A8721">
        <v>10548</v>
      </c>
      <c r="B8721" t="s">
        <v>533</v>
      </c>
      <c r="C8721">
        <v>101</v>
      </c>
      <c r="D8721" t="s">
        <v>945</v>
      </c>
      <c r="E8721">
        <v>985</v>
      </c>
      <c r="F8721" s="48" t="str">
        <f t="shared" si="136"/>
        <v>Tỉnh Quảng TrịHuyện Gio LinhXã Linh Thượng</v>
      </c>
      <c r="G8721" t="s">
        <v>2389</v>
      </c>
      <c r="H8721">
        <v>1183</v>
      </c>
    </row>
    <row r="8722" spans="1:8">
      <c r="A8722">
        <v>10549</v>
      </c>
      <c r="B8722" t="s">
        <v>533</v>
      </c>
      <c r="C8722">
        <v>101</v>
      </c>
      <c r="D8722" t="s">
        <v>946</v>
      </c>
      <c r="E8722">
        <v>986</v>
      </c>
      <c r="F8722" s="48" t="str">
        <f t="shared" si="136"/>
        <v>Tỉnh Quảng TrịHuyện Đa KrôngXã Ba Nang</v>
      </c>
      <c r="G8722" t="s">
        <v>2341</v>
      </c>
      <c r="H8722">
        <v>1131</v>
      </c>
    </row>
    <row r="8723" spans="1:8">
      <c r="A8723">
        <v>10550</v>
      </c>
      <c r="B8723" t="s">
        <v>533</v>
      </c>
      <c r="C8723">
        <v>101</v>
      </c>
      <c r="D8723" t="s">
        <v>945</v>
      </c>
      <c r="E8723">
        <v>985</v>
      </c>
      <c r="F8723" s="48" t="str">
        <f t="shared" si="136"/>
        <v>Tỉnh Quảng TrịHuyện Gio LinhXã Gio Việt</v>
      </c>
      <c r="G8723" t="s">
        <v>2390</v>
      </c>
      <c r="H8723">
        <v>1184</v>
      </c>
    </row>
    <row r="8724" spans="1:8">
      <c r="A8724">
        <v>2164</v>
      </c>
      <c r="B8724" t="s">
        <v>595</v>
      </c>
      <c r="C8724">
        <v>132</v>
      </c>
      <c r="D8724" t="s">
        <v>1275</v>
      </c>
      <c r="E8724">
        <v>1330</v>
      </c>
      <c r="F8724" s="48" t="str">
        <f t="shared" si="136"/>
        <v>Tỉnh Sóc TrăngHuyện Mỹ TúXã Hồ đắc Kiện</v>
      </c>
      <c r="G8724" t="s">
        <v>7878</v>
      </c>
      <c r="H8724">
        <v>8401</v>
      </c>
    </row>
    <row r="8725" spans="1:8">
      <c r="A8725">
        <v>2165</v>
      </c>
      <c r="B8725" t="s">
        <v>595</v>
      </c>
      <c r="C8725">
        <v>132</v>
      </c>
      <c r="D8725" t="s">
        <v>1275</v>
      </c>
      <c r="E8725">
        <v>1330</v>
      </c>
      <c r="F8725" s="48" t="str">
        <f t="shared" si="136"/>
        <v>Tỉnh Sóc TrăngHuyện Mỹ TúXã Phú Tâm</v>
      </c>
      <c r="G8725" t="s">
        <v>7879</v>
      </c>
      <c r="H8725">
        <v>8402</v>
      </c>
    </row>
    <row r="8726" spans="1:8">
      <c r="A8726">
        <v>2166</v>
      </c>
      <c r="B8726" t="s">
        <v>595</v>
      </c>
      <c r="C8726">
        <v>132</v>
      </c>
      <c r="D8726" t="s">
        <v>1275</v>
      </c>
      <c r="E8726">
        <v>1330</v>
      </c>
      <c r="F8726" s="48" t="str">
        <f t="shared" si="136"/>
        <v>Tỉnh Sóc TrăngHuyện Mỹ TúXã Thuận Hòa</v>
      </c>
      <c r="G8726" t="s">
        <v>6487</v>
      </c>
      <c r="H8726">
        <v>8403</v>
      </c>
    </row>
    <row r="8727" spans="1:8">
      <c r="A8727">
        <v>2167</v>
      </c>
      <c r="B8727" t="s">
        <v>595</v>
      </c>
      <c r="C8727">
        <v>132</v>
      </c>
      <c r="D8727" t="s">
        <v>1275</v>
      </c>
      <c r="E8727">
        <v>1330</v>
      </c>
      <c r="F8727" s="48" t="str">
        <f t="shared" si="136"/>
        <v>Tỉnh Sóc TrăngHuyện Mỹ TúXã Long Hưng</v>
      </c>
      <c r="G8727" t="s">
        <v>3219</v>
      </c>
      <c r="H8727">
        <v>8404</v>
      </c>
    </row>
    <row r="8728" spans="1:8">
      <c r="A8728">
        <v>2168</v>
      </c>
      <c r="B8728" t="s">
        <v>595</v>
      </c>
      <c r="C8728">
        <v>132</v>
      </c>
      <c r="D8728" t="s">
        <v>1275</v>
      </c>
      <c r="E8728">
        <v>1330</v>
      </c>
      <c r="F8728" s="48" t="str">
        <f t="shared" si="136"/>
        <v>Tỉnh Sóc TrăngHuyện Mỹ TúXã Thiện Mỹ</v>
      </c>
      <c r="G8728" t="s">
        <v>6165</v>
      </c>
      <c r="H8728">
        <v>8405</v>
      </c>
    </row>
    <row r="8729" spans="1:8">
      <c r="A8729">
        <v>2169</v>
      </c>
      <c r="B8729" t="s">
        <v>595</v>
      </c>
      <c r="C8729">
        <v>132</v>
      </c>
      <c r="D8729" t="s">
        <v>1275</v>
      </c>
      <c r="E8729">
        <v>1330</v>
      </c>
      <c r="F8729" s="48" t="str">
        <f t="shared" si="136"/>
        <v>Tỉnh Sóc TrăngHuyện Mỹ TúXã Hưng Phú</v>
      </c>
      <c r="G8729" t="s">
        <v>5554</v>
      </c>
      <c r="H8729">
        <v>8406</v>
      </c>
    </row>
    <row r="8730" spans="1:8">
      <c r="A8730">
        <v>2170</v>
      </c>
      <c r="B8730" t="s">
        <v>595</v>
      </c>
      <c r="C8730">
        <v>132</v>
      </c>
      <c r="D8730" t="s">
        <v>1275</v>
      </c>
      <c r="E8730">
        <v>1330</v>
      </c>
      <c r="F8730" s="48" t="str">
        <f t="shared" si="136"/>
        <v>Tỉnh Sóc TrăngHuyện Mỹ TúXã Mỹ Phước</v>
      </c>
      <c r="G8730" t="s">
        <v>7125</v>
      </c>
      <c r="H8730">
        <v>8407</v>
      </c>
    </row>
    <row r="8731" spans="1:8">
      <c r="A8731">
        <v>2171</v>
      </c>
      <c r="B8731" t="s">
        <v>595</v>
      </c>
      <c r="C8731">
        <v>132</v>
      </c>
      <c r="D8731" t="s">
        <v>1275</v>
      </c>
      <c r="E8731">
        <v>1330</v>
      </c>
      <c r="F8731" s="48" t="str">
        <f t="shared" si="136"/>
        <v>Tỉnh Sóc TrăngHuyện Mỹ TúXã Thuận Hưng</v>
      </c>
      <c r="G8731" t="s">
        <v>6495</v>
      </c>
      <c r="H8731">
        <v>8408</v>
      </c>
    </row>
    <row r="8732" spans="1:8">
      <c r="A8732">
        <v>2172</v>
      </c>
      <c r="B8732" t="s">
        <v>595</v>
      </c>
      <c r="C8732">
        <v>132</v>
      </c>
      <c r="D8732" t="s">
        <v>1275</v>
      </c>
      <c r="E8732">
        <v>1330</v>
      </c>
      <c r="F8732" s="48" t="str">
        <f t="shared" si="136"/>
        <v>Tỉnh Sóc TrăngHuyện Mỹ TúXã Phú Mỹ</v>
      </c>
      <c r="G8732" t="s">
        <v>3099</v>
      </c>
      <c r="H8732">
        <v>8409</v>
      </c>
    </row>
    <row r="8733" spans="1:8">
      <c r="A8733">
        <v>2173</v>
      </c>
      <c r="B8733" t="s">
        <v>595</v>
      </c>
      <c r="C8733">
        <v>132</v>
      </c>
      <c r="D8733" t="s">
        <v>1275</v>
      </c>
      <c r="E8733">
        <v>1330</v>
      </c>
      <c r="F8733" s="48" t="str">
        <f t="shared" si="136"/>
        <v>Tỉnh Sóc TrăngHuyện Mỹ TúXã Phú Tân</v>
      </c>
      <c r="G8733" t="s">
        <v>6471</v>
      </c>
      <c r="H8733">
        <v>8410</v>
      </c>
    </row>
    <row r="8734" spans="1:8">
      <c r="A8734">
        <v>2174</v>
      </c>
      <c r="B8734" t="s">
        <v>595</v>
      </c>
      <c r="C8734">
        <v>132</v>
      </c>
      <c r="D8734" t="s">
        <v>1275</v>
      </c>
      <c r="E8734">
        <v>1330</v>
      </c>
      <c r="F8734" s="48" t="str">
        <f t="shared" si="136"/>
        <v>Tỉnh Sóc TrăngHuyện Mỹ TúThị trấn Huỳnh Hữu Nghĩa</v>
      </c>
      <c r="G8734" t="s">
        <v>7880</v>
      </c>
      <c r="H8734">
        <v>8411</v>
      </c>
    </row>
    <row r="8735" spans="1:8">
      <c r="A8735">
        <v>2175</v>
      </c>
      <c r="B8735" t="s">
        <v>595</v>
      </c>
      <c r="C8735">
        <v>132</v>
      </c>
      <c r="D8735" t="s">
        <v>1275</v>
      </c>
      <c r="E8735">
        <v>1330</v>
      </c>
      <c r="F8735" s="48" t="str">
        <f t="shared" si="136"/>
        <v>Tỉnh Sóc TrăngHuyện Mỹ TúXã Mỹ Thuận</v>
      </c>
      <c r="G8735" t="s">
        <v>1670</v>
      </c>
      <c r="H8735">
        <v>8412</v>
      </c>
    </row>
    <row r="8736" spans="1:8">
      <c r="A8736">
        <v>2176</v>
      </c>
      <c r="B8736" t="s">
        <v>595</v>
      </c>
      <c r="C8736">
        <v>132</v>
      </c>
      <c r="D8736" t="s">
        <v>1275</v>
      </c>
      <c r="E8736">
        <v>1330</v>
      </c>
      <c r="F8736" s="48" t="str">
        <f t="shared" si="136"/>
        <v>Tỉnh Sóc TrăngHuyện Mỹ TúXã Mỹ Hương</v>
      </c>
      <c r="G8736" t="s">
        <v>6945</v>
      </c>
      <c r="H8736">
        <v>8413</v>
      </c>
    </row>
    <row r="8737" spans="1:8">
      <c r="A8737">
        <v>2177</v>
      </c>
      <c r="B8737" t="s">
        <v>595</v>
      </c>
      <c r="C8737">
        <v>132</v>
      </c>
      <c r="D8737" t="s">
        <v>1275</v>
      </c>
      <c r="E8737">
        <v>1330</v>
      </c>
      <c r="F8737" s="48" t="str">
        <f t="shared" si="136"/>
        <v>Tỉnh Sóc TrăngHuyện Mỹ TúXã An Hiệp</v>
      </c>
      <c r="G8737" t="s">
        <v>6581</v>
      </c>
      <c r="H8737">
        <v>8414</v>
      </c>
    </row>
    <row r="8738" spans="1:8">
      <c r="A8738">
        <v>2178</v>
      </c>
      <c r="B8738" t="s">
        <v>595</v>
      </c>
      <c r="C8738">
        <v>132</v>
      </c>
      <c r="D8738" t="s">
        <v>1275</v>
      </c>
      <c r="E8738">
        <v>1330</v>
      </c>
      <c r="F8738" s="48" t="str">
        <f t="shared" si="136"/>
        <v>Tỉnh Sóc TrăngHuyện Mỹ TúXã Mỹ Tú</v>
      </c>
      <c r="G8738" t="s">
        <v>7881</v>
      </c>
      <c r="H8738">
        <v>8415</v>
      </c>
    </row>
    <row r="8739" spans="1:8">
      <c r="A8739">
        <v>2179</v>
      </c>
      <c r="B8739" t="s">
        <v>595</v>
      </c>
      <c r="C8739">
        <v>132</v>
      </c>
      <c r="D8739" t="s">
        <v>1275</v>
      </c>
      <c r="E8739">
        <v>1330</v>
      </c>
      <c r="F8739" s="48" t="str">
        <f t="shared" si="136"/>
        <v>Tỉnh Sóc TrăngHuyện Mỹ TúXã An Ninh</v>
      </c>
      <c r="G8739" t="s">
        <v>6292</v>
      </c>
      <c r="H8739">
        <v>8416</v>
      </c>
    </row>
    <row r="8740" spans="1:8">
      <c r="A8740">
        <v>7574</v>
      </c>
      <c r="B8740" t="s">
        <v>595</v>
      </c>
      <c r="C8740">
        <v>132</v>
      </c>
      <c r="D8740" t="s">
        <v>1281</v>
      </c>
      <c r="E8740">
        <v>1336</v>
      </c>
      <c r="F8740" s="48" t="str">
        <f t="shared" si="136"/>
        <v>Tỉnh Sóc TrăngThị xã Vĩnh ChâuXã Hòa Đông</v>
      </c>
      <c r="G8740" t="s">
        <v>8714</v>
      </c>
      <c r="H8740">
        <v>9800</v>
      </c>
    </row>
    <row r="8741" spans="1:8">
      <c r="A8741">
        <v>7575</v>
      </c>
      <c r="B8741" t="s">
        <v>595</v>
      </c>
      <c r="C8741">
        <v>132</v>
      </c>
      <c r="D8741" t="s">
        <v>1281</v>
      </c>
      <c r="E8741">
        <v>1336</v>
      </c>
      <c r="F8741" s="48" t="str">
        <f t="shared" si="136"/>
        <v>Tỉnh Sóc TrăngThị xã Vĩnh ChâuPhường Khánh Hòa</v>
      </c>
      <c r="G8741" t="s">
        <v>8715</v>
      </c>
      <c r="H8741">
        <v>9801</v>
      </c>
    </row>
    <row r="8742" spans="1:8">
      <c r="A8742">
        <v>7576</v>
      </c>
      <c r="B8742" t="s">
        <v>595</v>
      </c>
      <c r="C8742">
        <v>132</v>
      </c>
      <c r="D8742" t="s">
        <v>1281</v>
      </c>
      <c r="E8742">
        <v>1336</v>
      </c>
      <c r="F8742" s="48" t="str">
        <f t="shared" si="136"/>
        <v>Tỉnh Sóc TrăngThị xã Vĩnh ChâuXã Vĩnh Hiệp</v>
      </c>
      <c r="G8742" t="s">
        <v>1821</v>
      </c>
      <c r="H8742">
        <v>9802</v>
      </c>
    </row>
    <row r="8743" spans="1:8">
      <c r="A8743">
        <v>7577</v>
      </c>
      <c r="B8743" t="s">
        <v>595</v>
      </c>
      <c r="C8743">
        <v>132</v>
      </c>
      <c r="D8743" t="s">
        <v>1281</v>
      </c>
      <c r="E8743">
        <v>1336</v>
      </c>
      <c r="F8743" s="48" t="str">
        <f t="shared" si="136"/>
        <v>Tỉnh Sóc TrăngThị xã Vĩnh ChâuPhường Vĩnh Phước</v>
      </c>
      <c r="G8743" t="s">
        <v>1814</v>
      </c>
      <c r="H8743">
        <v>9803</v>
      </c>
    </row>
    <row r="8744" spans="1:8">
      <c r="A8744">
        <v>7578</v>
      </c>
      <c r="B8744" t="s">
        <v>595</v>
      </c>
      <c r="C8744">
        <v>132</v>
      </c>
      <c r="D8744" t="s">
        <v>1281</v>
      </c>
      <c r="E8744">
        <v>1336</v>
      </c>
      <c r="F8744" s="48" t="str">
        <f t="shared" si="136"/>
        <v>Tỉnh Sóc TrăngThị xã Vĩnh ChâuXã Vĩnh Tân</v>
      </c>
      <c r="G8744" t="s">
        <v>2285</v>
      </c>
      <c r="H8744">
        <v>9804</v>
      </c>
    </row>
    <row r="8745" spans="1:8">
      <c r="A8745">
        <v>7579</v>
      </c>
      <c r="B8745" t="s">
        <v>595</v>
      </c>
      <c r="C8745">
        <v>132</v>
      </c>
      <c r="D8745" t="s">
        <v>1281</v>
      </c>
      <c r="E8745">
        <v>1336</v>
      </c>
      <c r="F8745" s="48" t="str">
        <f t="shared" si="136"/>
        <v>Tỉnh Sóc TrăngThị xã Vĩnh ChâuPhường 1</v>
      </c>
      <c r="G8745" t="s">
        <v>3928</v>
      </c>
      <c r="H8745">
        <v>9805</v>
      </c>
    </row>
    <row r="8746" spans="1:8">
      <c r="A8746">
        <v>7580</v>
      </c>
      <c r="B8746" t="s">
        <v>595</v>
      </c>
      <c r="C8746">
        <v>132</v>
      </c>
      <c r="D8746" t="s">
        <v>1281</v>
      </c>
      <c r="E8746">
        <v>1336</v>
      </c>
      <c r="F8746" s="48" t="str">
        <f t="shared" si="136"/>
        <v>Tỉnh Sóc TrăngThị xã Vĩnh ChâuXã Vĩnh Hải</v>
      </c>
      <c r="G8746" t="s">
        <v>7396</v>
      </c>
      <c r="H8746">
        <v>9806</v>
      </c>
    </row>
    <row r="8747" spans="1:8">
      <c r="A8747">
        <v>7581</v>
      </c>
      <c r="B8747" t="s">
        <v>595</v>
      </c>
      <c r="C8747">
        <v>132</v>
      </c>
      <c r="D8747" t="s">
        <v>1281</v>
      </c>
      <c r="E8747">
        <v>1336</v>
      </c>
      <c r="F8747" s="48" t="str">
        <f t="shared" si="136"/>
        <v>Tỉnh Sóc TrăngThị xã Vĩnh ChâuXã Lạc Hòa</v>
      </c>
      <c r="G8747" t="s">
        <v>8716</v>
      </c>
      <c r="H8747">
        <v>9807</v>
      </c>
    </row>
    <row r="8748" spans="1:8">
      <c r="A8748">
        <v>7582</v>
      </c>
      <c r="B8748" t="s">
        <v>595</v>
      </c>
      <c r="C8748">
        <v>132</v>
      </c>
      <c r="D8748" t="s">
        <v>1281</v>
      </c>
      <c r="E8748">
        <v>1336</v>
      </c>
      <c r="F8748" s="48" t="str">
        <f t="shared" si="136"/>
        <v>Tỉnh Sóc TrăngThị xã Vĩnh ChâuPhường 2</v>
      </c>
      <c r="G8748" t="s">
        <v>3925</v>
      </c>
      <c r="H8748">
        <v>9808</v>
      </c>
    </row>
    <row r="8749" spans="1:8">
      <c r="A8749">
        <v>7583</v>
      </c>
      <c r="B8749" t="s">
        <v>595</v>
      </c>
      <c r="C8749">
        <v>132</v>
      </c>
      <c r="D8749" t="s">
        <v>1281</v>
      </c>
      <c r="E8749">
        <v>1336</v>
      </c>
      <c r="F8749" s="48" t="str">
        <f t="shared" si="136"/>
        <v>Tỉnh Sóc TrăngThị xã Vĩnh ChâuXã Lai Hòa</v>
      </c>
      <c r="G8749" t="s">
        <v>8717</v>
      </c>
      <c r="H8749">
        <v>9809</v>
      </c>
    </row>
    <row r="8750" spans="1:8">
      <c r="A8750">
        <v>7584</v>
      </c>
      <c r="B8750" t="s">
        <v>595</v>
      </c>
      <c r="C8750">
        <v>132</v>
      </c>
      <c r="D8750" t="s">
        <v>1273</v>
      </c>
      <c r="E8750">
        <v>1328</v>
      </c>
      <c r="F8750" s="48" t="str">
        <f t="shared" si="136"/>
        <v>Tỉnh Sóc TrăngThành phố Sóc TrăngPhường 5</v>
      </c>
      <c r="G8750" t="s">
        <v>4648</v>
      </c>
      <c r="H8750">
        <v>9810</v>
      </c>
    </row>
    <row r="8751" spans="1:8">
      <c r="A8751">
        <v>7585</v>
      </c>
      <c r="B8751" t="s">
        <v>595</v>
      </c>
      <c r="C8751">
        <v>132</v>
      </c>
      <c r="D8751" t="s">
        <v>1273</v>
      </c>
      <c r="E8751">
        <v>1328</v>
      </c>
      <c r="F8751" s="48" t="str">
        <f t="shared" si="136"/>
        <v>Tỉnh Sóc TrăngThành phố Sóc TrăngPhường 1</v>
      </c>
      <c r="G8751" t="s">
        <v>3928</v>
      </c>
      <c r="H8751">
        <v>9811</v>
      </c>
    </row>
    <row r="8752" spans="1:8">
      <c r="A8752">
        <v>7586</v>
      </c>
      <c r="B8752" t="s">
        <v>595</v>
      </c>
      <c r="C8752">
        <v>132</v>
      </c>
      <c r="D8752" t="s">
        <v>1273</v>
      </c>
      <c r="E8752">
        <v>1328</v>
      </c>
      <c r="F8752" s="48" t="str">
        <f t="shared" si="136"/>
        <v>Tỉnh Sóc TrăngThành phố Sóc TrăngPhường 6</v>
      </c>
      <c r="G8752" t="s">
        <v>3924</v>
      </c>
      <c r="H8752">
        <v>9812</v>
      </c>
    </row>
    <row r="8753" spans="1:8">
      <c r="A8753">
        <v>7587</v>
      </c>
      <c r="B8753" t="s">
        <v>595</v>
      </c>
      <c r="C8753">
        <v>132</v>
      </c>
      <c r="D8753" t="s">
        <v>1273</v>
      </c>
      <c r="E8753">
        <v>1328</v>
      </c>
      <c r="F8753" s="48" t="str">
        <f t="shared" si="136"/>
        <v>Tỉnh Sóc TrăngThành phố Sóc TrăngPhường 8</v>
      </c>
      <c r="G8753" t="s">
        <v>4655</v>
      </c>
      <c r="H8753">
        <v>9813</v>
      </c>
    </row>
    <row r="8754" spans="1:8">
      <c r="A8754">
        <v>7588</v>
      </c>
      <c r="B8754" t="s">
        <v>595</v>
      </c>
      <c r="C8754">
        <v>132</v>
      </c>
      <c r="D8754" t="s">
        <v>1273</v>
      </c>
      <c r="E8754">
        <v>1328</v>
      </c>
      <c r="F8754" s="48" t="str">
        <f t="shared" si="136"/>
        <v>Tỉnh Sóc TrăngThành phố Sóc TrăngPhường 2</v>
      </c>
      <c r="G8754" t="s">
        <v>3925</v>
      </c>
      <c r="H8754">
        <v>9814</v>
      </c>
    </row>
    <row r="8755" spans="1:8">
      <c r="A8755">
        <v>7589</v>
      </c>
      <c r="B8755" t="s">
        <v>595</v>
      </c>
      <c r="C8755">
        <v>132</v>
      </c>
      <c r="D8755" t="s">
        <v>1273</v>
      </c>
      <c r="E8755">
        <v>1328</v>
      </c>
      <c r="F8755" s="48" t="str">
        <f t="shared" si="136"/>
        <v>Tỉnh Sóc TrăngThành phố Sóc TrăngPhường 7</v>
      </c>
      <c r="G8755" t="s">
        <v>4652</v>
      </c>
      <c r="H8755">
        <v>9815</v>
      </c>
    </row>
    <row r="8756" spans="1:8">
      <c r="A8756">
        <v>7590</v>
      </c>
      <c r="B8756" t="s">
        <v>595</v>
      </c>
      <c r="C8756">
        <v>132</v>
      </c>
      <c r="D8756" t="s">
        <v>1273</v>
      </c>
      <c r="E8756">
        <v>1328</v>
      </c>
      <c r="F8756" s="48" t="str">
        <f t="shared" si="136"/>
        <v>Tỉnh Sóc TrăngThành phố Sóc TrăngPhường 10</v>
      </c>
      <c r="G8756" t="s">
        <v>5175</v>
      </c>
      <c r="H8756">
        <v>9816</v>
      </c>
    </row>
    <row r="8757" spans="1:8">
      <c r="A8757">
        <v>7591</v>
      </c>
      <c r="B8757" t="s">
        <v>595</v>
      </c>
      <c r="C8757">
        <v>132</v>
      </c>
      <c r="D8757" t="s">
        <v>1273</v>
      </c>
      <c r="E8757">
        <v>1328</v>
      </c>
      <c r="F8757" s="48" t="str">
        <f t="shared" si="136"/>
        <v>Tỉnh Sóc TrăngThành phố Sóc TrăngPhường 4</v>
      </c>
      <c r="G8757" t="s">
        <v>3930</v>
      </c>
      <c r="H8757">
        <v>9817</v>
      </c>
    </row>
    <row r="8758" spans="1:8">
      <c r="A8758">
        <v>7592</v>
      </c>
      <c r="B8758" t="s">
        <v>595</v>
      </c>
      <c r="C8758">
        <v>132</v>
      </c>
      <c r="D8758" t="s">
        <v>1273</v>
      </c>
      <c r="E8758">
        <v>1328</v>
      </c>
      <c r="F8758" s="48" t="str">
        <f t="shared" si="136"/>
        <v>Tỉnh Sóc TrăngThành phố Sóc TrăngPhường 3</v>
      </c>
      <c r="G8758" t="s">
        <v>3923</v>
      </c>
      <c r="H8758">
        <v>9818</v>
      </c>
    </row>
    <row r="8759" spans="1:8">
      <c r="A8759">
        <v>7593</v>
      </c>
      <c r="B8759" t="s">
        <v>595</v>
      </c>
      <c r="C8759">
        <v>132</v>
      </c>
      <c r="D8759" t="s">
        <v>1273</v>
      </c>
      <c r="E8759">
        <v>1328</v>
      </c>
      <c r="F8759" s="48" t="str">
        <f t="shared" si="136"/>
        <v>Tỉnh Sóc TrăngThành phố Sóc TrăngPhường 9</v>
      </c>
      <c r="G8759" t="s">
        <v>4649</v>
      </c>
      <c r="H8759">
        <v>9819</v>
      </c>
    </row>
    <row r="8760" spans="1:8">
      <c r="A8760">
        <v>7594</v>
      </c>
      <c r="B8760" t="s">
        <v>595</v>
      </c>
      <c r="C8760">
        <v>132</v>
      </c>
      <c r="D8760" t="s">
        <v>1274</v>
      </c>
      <c r="E8760">
        <v>1329</v>
      </c>
      <c r="F8760" s="48" t="str">
        <f t="shared" si="136"/>
        <v>Tỉnh Sóc TrăngHuyện Kế SáchXã Phong Nẫm</v>
      </c>
      <c r="G8760" t="s">
        <v>7667</v>
      </c>
      <c r="H8760">
        <v>9820</v>
      </c>
    </row>
    <row r="8761" spans="1:8">
      <c r="A8761">
        <v>7595</v>
      </c>
      <c r="B8761" t="s">
        <v>595</v>
      </c>
      <c r="C8761">
        <v>132</v>
      </c>
      <c r="D8761" t="s">
        <v>1274</v>
      </c>
      <c r="E8761">
        <v>1329</v>
      </c>
      <c r="F8761" s="48" t="str">
        <f t="shared" si="136"/>
        <v>Tỉnh Sóc TrăngHuyện Kế SáchXã An Lạc Tây</v>
      </c>
      <c r="G8761" t="s">
        <v>8718</v>
      </c>
      <c r="H8761">
        <v>9821</v>
      </c>
    </row>
    <row r="8762" spans="1:8">
      <c r="A8762">
        <v>7596</v>
      </c>
      <c r="B8762" t="s">
        <v>595</v>
      </c>
      <c r="C8762">
        <v>132</v>
      </c>
      <c r="D8762" t="s">
        <v>1274</v>
      </c>
      <c r="E8762">
        <v>1329</v>
      </c>
      <c r="F8762" s="48" t="str">
        <f t="shared" si="136"/>
        <v>Tỉnh Sóc TrăngHuyện Kế SáchXã Xuân Hòa</v>
      </c>
      <c r="G8762" t="s">
        <v>2870</v>
      </c>
      <c r="H8762">
        <v>9822</v>
      </c>
    </row>
    <row r="8763" spans="1:8">
      <c r="A8763">
        <v>7597</v>
      </c>
      <c r="B8763" t="s">
        <v>595</v>
      </c>
      <c r="C8763">
        <v>132</v>
      </c>
      <c r="D8763" t="s">
        <v>1274</v>
      </c>
      <c r="E8763">
        <v>1329</v>
      </c>
      <c r="F8763" s="48" t="str">
        <f t="shared" si="136"/>
        <v>Tỉnh Sóc TrăngHuyện Kế SáchXã An Lạc Thôn</v>
      </c>
      <c r="G8763" t="s">
        <v>8719</v>
      </c>
      <c r="H8763">
        <v>9823</v>
      </c>
    </row>
    <row r="8764" spans="1:8">
      <c r="A8764">
        <v>7598</v>
      </c>
      <c r="B8764" t="s">
        <v>595</v>
      </c>
      <c r="C8764">
        <v>132</v>
      </c>
      <c r="D8764" t="s">
        <v>1274</v>
      </c>
      <c r="E8764">
        <v>1329</v>
      </c>
      <c r="F8764" s="48" t="str">
        <f t="shared" si="136"/>
        <v>Tỉnh Sóc TrăngHuyện Kế SáchXã An Mỹ</v>
      </c>
      <c r="G8764" t="s">
        <v>3499</v>
      </c>
      <c r="H8764">
        <v>9824</v>
      </c>
    </row>
    <row r="8765" spans="1:8">
      <c r="A8765">
        <v>7599</v>
      </c>
      <c r="B8765" t="s">
        <v>595</v>
      </c>
      <c r="C8765">
        <v>132</v>
      </c>
      <c r="D8765" t="s">
        <v>1274</v>
      </c>
      <c r="E8765">
        <v>1329</v>
      </c>
      <c r="F8765" s="48" t="str">
        <f t="shared" si="136"/>
        <v>Tỉnh Sóc TrăngHuyện Kế SáchThị trấn Kế Sách</v>
      </c>
      <c r="G8765" t="s">
        <v>8720</v>
      </c>
      <c r="H8765">
        <v>9825</v>
      </c>
    </row>
    <row r="8766" spans="1:8">
      <c r="A8766">
        <v>7600</v>
      </c>
      <c r="B8766" t="s">
        <v>595</v>
      </c>
      <c r="C8766">
        <v>132</v>
      </c>
      <c r="D8766" t="s">
        <v>1274</v>
      </c>
      <c r="E8766">
        <v>1329</v>
      </c>
      <c r="F8766" s="48" t="str">
        <f t="shared" si="136"/>
        <v>Tỉnh Sóc TrăngHuyện Kế SáchXã Thới An Hội</v>
      </c>
      <c r="G8766" t="s">
        <v>8721</v>
      </c>
      <c r="H8766">
        <v>9826</v>
      </c>
    </row>
    <row r="8767" spans="1:8">
      <c r="A8767">
        <v>7601</v>
      </c>
      <c r="B8767" t="s">
        <v>595</v>
      </c>
      <c r="C8767">
        <v>132</v>
      </c>
      <c r="D8767" t="s">
        <v>1274</v>
      </c>
      <c r="E8767">
        <v>1329</v>
      </c>
      <c r="F8767" s="48" t="str">
        <f t="shared" si="136"/>
        <v>Tỉnh Sóc TrăngHuyện Kế SáchXã Trinh Phú</v>
      </c>
      <c r="G8767" t="s">
        <v>8722</v>
      </c>
      <c r="H8767">
        <v>9827</v>
      </c>
    </row>
    <row r="8768" spans="1:8">
      <c r="A8768">
        <v>7602</v>
      </c>
      <c r="B8768" t="s">
        <v>595</v>
      </c>
      <c r="C8768">
        <v>132</v>
      </c>
      <c r="D8768" t="s">
        <v>1274</v>
      </c>
      <c r="E8768">
        <v>1329</v>
      </c>
      <c r="F8768" s="48" t="str">
        <f t="shared" si="136"/>
        <v>Tỉnh Sóc TrăngHuyện Kế SáchXã Kế An</v>
      </c>
      <c r="G8768" t="s">
        <v>8723</v>
      </c>
      <c r="H8768">
        <v>9828</v>
      </c>
    </row>
    <row r="8769" spans="1:8">
      <c r="A8769">
        <v>7603</v>
      </c>
      <c r="B8769" t="s">
        <v>595</v>
      </c>
      <c r="C8769">
        <v>132</v>
      </c>
      <c r="D8769" t="s">
        <v>1274</v>
      </c>
      <c r="E8769">
        <v>1329</v>
      </c>
      <c r="F8769" s="48" t="str">
        <f t="shared" si="136"/>
        <v>Tỉnh Sóc TrăngHuyện Kế SáchXã Ba Trinh</v>
      </c>
      <c r="G8769" t="s">
        <v>8724</v>
      </c>
      <c r="H8769">
        <v>9829</v>
      </c>
    </row>
    <row r="8770" spans="1:8">
      <c r="A8770">
        <v>7604</v>
      </c>
      <c r="B8770" t="s">
        <v>595</v>
      </c>
      <c r="C8770">
        <v>132</v>
      </c>
      <c r="D8770" t="s">
        <v>1274</v>
      </c>
      <c r="E8770">
        <v>1329</v>
      </c>
      <c r="F8770" s="48" t="str">
        <f t="shared" ref="F8770:F8833" si="137">B8770&amp;D8770&amp;G8770</f>
        <v>Tỉnh Sóc TrăngHuyện Kế SáchXã Nhơn Mỹ</v>
      </c>
      <c r="G8770" t="s">
        <v>7075</v>
      </c>
      <c r="H8770">
        <v>9830</v>
      </c>
    </row>
    <row r="8771" spans="1:8">
      <c r="A8771">
        <v>7605</v>
      </c>
      <c r="B8771" t="s">
        <v>595</v>
      </c>
      <c r="C8771">
        <v>132</v>
      </c>
      <c r="D8771" t="s">
        <v>1274</v>
      </c>
      <c r="E8771">
        <v>1329</v>
      </c>
      <c r="F8771" s="48" t="str">
        <f t="shared" si="137"/>
        <v>Tỉnh Sóc TrăngHuyện Kế SáchXã Kế Thành</v>
      </c>
      <c r="G8771" t="s">
        <v>8725</v>
      </c>
      <c r="H8771">
        <v>9831</v>
      </c>
    </row>
    <row r="8772" spans="1:8">
      <c r="A8772">
        <v>7606</v>
      </c>
      <c r="B8772" t="s">
        <v>595</v>
      </c>
      <c r="C8772">
        <v>132</v>
      </c>
      <c r="D8772" t="s">
        <v>1274</v>
      </c>
      <c r="E8772">
        <v>1329</v>
      </c>
      <c r="F8772" s="48" t="str">
        <f t="shared" si="137"/>
        <v>Tỉnh Sóc TrăngHuyện Kế SáchXã Đại Hải</v>
      </c>
      <c r="G8772" t="s">
        <v>8726</v>
      </c>
      <c r="H8772">
        <v>9832</v>
      </c>
    </row>
    <row r="8773" spans="1:8">
      <c r="A8773">
        <v>7908</v>
      </c>
      <c r="B8773" t="s">
        <v>595</v>
      </c>
      <c r="C8773">
        <v>132</v>
      </c>
      <c r="D8773" t="s">
        <v>1276</v>
      </c>
      <c r="E8773">
        <v>1331</v>
      </c>
      <c r="F8773" s="48" t="str">
        <f t="shared" si="137"/>
        <v>Tỉnh Sóc TrăngHuyện Cù Lao DungXã An Thạnh 1</v>
      </c>
      <c r="G8773" t="s">
        <v>9096</v>
      </c>
      <c r="H8773">
        <v>10525</v>
      </c>
    </row>
    <row r="8774" spans="1:8">
      <c r="A8774">
        <v>7909</v>
      </c>
      <c r="B8774" t="s">
        <v>595</v>
      </c>
      <c r="C8774">
        <v>132</v>
      </c>
      <c r="D8774" t="s">
        <v>1276</v>
      </c>
      <c r="E8774">
        <v>1331</v>
      </c>
      <c r="F8774" s="48" t="str">
        <f t="shared" si="137"/>
        <v>Tỉnh Sóc TrăngHuyện Cù Lao DungXã Đại Ân 1</v>
      </c>
      <c r="G8774" t="s">
        <v>9097</v>
      </c>
      <c r="H8774">
        <v>10526</v>
      </c>
    </row>
    <row r="8775" spans="1:8">
      <c r="A8775">
        <v>7910</v>
      </c>
      <c r="B8775" t="s">
        <v>595</v>
      </c>
      <c r="C8775">
        <v>132</v>
      </c>
      <c r="D8775" t="s">
        <v>1276</v>
      </c>
      <c r="E8775">
        <v>1331</v>
      </c>
      <c r="F8775" s="48" t="str">
        <f t="shared" si="137"/>
        <v>Tỉnh Sóc TrăngHuyện Cù Lao DungXã An Thạnh 3</v>
      </c>
      <c r="G8775" t="s">
        <v>9098</v>
      </c>
      <c r="H8775">
        <v>10527</v>
      </c>
    </row>
    <row r="8776" spans="1:8">
      <c r="A8776">
        <v>7911</v>
      </c>
      <c r="B8776" t="s">
        <v>595</v>
      </c>
      <c r="C8776">
        <v>132</v>
      </c>
      <c r="D8776" t="s">
        <v>1276</v>
      </c>
      <c r="E8776">
        <v>1331</v>
      </c>
      <c r="F8776" s="48" t="str">
        <f t="shared" si="137"/>
        <v>Tỉnh Sóc TrăngHuyện Cù Lao DungXã An Thạnh 2</v>
      </c>
      <c r="G8776" t="s">
        <v>9099</v>
      </c>
      <c r="H8776">
        <v>10528</v>
      </c>
    </row>
    <row r="8777" spans="1:8">
      <c r="A8777">
        <v>7912</v>
      </c>
      <c r="B8777" t="s">
        <v>595</v>
      </c>
      <c r="C8777">
        <v>132</v>
      </c>
      <c r="D8777" t="s">
        <v>1276</v>
      </c>
      <c r="E8777">
        <v>1331</v>
      </c>
      <c r="F8777" s="48" t="str">
        <f t="shared" si="137"/>
        <v>Tỉnh Sóc TrăngHuyện Cù Lao DungXã An Thạnh Nam</v>
      </c>
      <c r="G8777" t="s">
        <v>9100</v>
      </c>
      <c r="H8777">
        <v>10529</v>
      </c>
    </row>
    <row r="8778" spans="1:8">
      <c r="A8778">
        <v>7913</v>
      </c>
      <c r="B8778" t="s">
        <v>595</v>
      </c>
      <c r="C8778">
        <v>132</v>
      </c>
      <c r="D8778" t="s">
        <v>1276</v>
      </c>
      <c r="E8778">
        <v>1331</v>
      </c>
      <c r="F8778" s="48" t="str">
        <f t="shared" si="137"/>
        <v>Tỉnh Sóc TrăngHuyện Cù Lao DungXã An Thạnh Tây</v>
      </c>
      <c r="G8778" t="s">
        <v>9101</v>
      </c>
      <c r="H8778">
        <v>10530</v>
      </c>
    </row>
    <row r="8779" spans="1:8">
      <c r="A8779">
        <v>7914</v>
      </c>
      <c r="B8779" t="s">
        <v>595</v>
      </c>
      <c r="C8779">
        <v>132</v>
      </c>
      <c r="D8779" t="s">
        <v>1276</v>
      </c>
      <c r="E8779">
        <v>1331</v>
      </c>
      <c r="F8779" s="48" t="str">
        <f t="shared" si="137"/>
        <v>Tỉnh Sóc TrăngHuyện Cù Lao DungThị trấn Cù Lao Dung</v>
      </c>
      <c r="G8779" t="s">
        <v>9102</v>
      </c>
      <c r="H8779">
        <v>10531</v>
      </c>
    </row>
    <row r="8780" spans="1:8">
      <c r="A8780">
        <v>7915</v>
      </c>
      <c r="B8780" t="s">
        <v>595</v>
      </c>
      <c r="C8780">
        <v>132</v>
      </c>
      <c r="D8780" t="s">
        <v>1276</v>
      </c>
      <c r="E8780">
        <v>1331</v>
      </c>
      <c r="F8780" s="48" t="str">
        <f t="shared" si="137"/>
        <v>Tỉnh Sóc TrăngHuyện Cù Lao DungXã An Thạnh Đông</v>
      </c>
      <c r="G8780" t="s">
        <v>9103</v>
      </c>
      <c r="H8780">
        <v>10532</v>
      </c>
    </row>
    <row r="8781" spans="1:8">
      <c r="A8781">
        <v>7916</v>
      </c>
      <c r="B8781" t="s">
        <v>595</v>
      </c>
      <c r="C8781">
        <v>132</v>
      </c>
      <c r="D8781" t="s">
        <v>1277</v>
      </c>
      <c r="E8781">
        <v>1332</v>
      </c>
      <c r="F8781" s="48" t="str">
        <f t="shared" si="137"/>
        <v>Tỉnh Sóc TrăngHuyện Long PhúXã Long Đức</v>
      </c>
      <c r="G8781" t="s">
        <v>7148</v>
      </c>
      <c r="H8781">
        <v>10533</v>
      </c>
    </row>
    <row r="8782" spans="1:8">
      <c r="A8782">
        <v>7917</v>
      </c>
      <c r="B8782" t="s">
        <v>595</v>
      </c>
      <c r="C8782">
        <v>132</v>
      </c>
      <c r="D8782" t="s">
        <v>1277</v>
      </c>
      <c r="E8782">
        <v>1332</v>
      </c>
      <c r="F8782" s="48" t="str">
        <f t="shared" si="137"/>
        <v>Tỉnh Sóc TrăngHuyện Long PhúXã Phú Hữu</v>
      </c>
      <c r="G8782" t="s">
        <v>6473</v>
      </c>
      <c r="H8782">
        <v>10534</v>
      </c>
    </row>
    <row r="8783" spans="1:8">
      <c r="A8783">
        <v>7918</v>
      </c>
      <c r="B8783" t="s">
        <v>595</v>
      </c>
      <c r="C8783">
        <v>132</v>
      </c>
      <c r="D8783" t="s">
        <v>1277</v>
      </c>
      <c r="E8783">
        <v>1332</v>
      </c>
      <c r="F8783" s="48" t="str">
        <f t="shared" si="137"/>
        <v>Tỉnh Sóc TrăngHuyện Long PhúThị trấn Đại Ngãi</v>
      </c>
      <c r="G8783" t="s">
        <v>9104</v>
      </c>
      <c r="H8783">
        <v>10535</v>
      </c>
    </row>
    <row r="8784" spans="1:8">
      <c r="A8784">
        <v>7919</v>
      </c>
      <c r="B8784" t="s">
        <v>595</v>
      </c>
      <c r="C8784">
        <v>132</v>
      </c>
      <c r="D8784" t="s">
        <v>1277</v>
      </c>
      <c r="E8784">
        <v>1332</v>
      </c>
      <c r="F8784" s="48" t="str">
        <f t="shared" si="137"/>
        <v>Tỉnh Sóc TrăngHuyện Long PhúXã Liêu Tú</v>
      </c>
      <c r="G8784" t="s">
        <v>9105</v>
      </c>
      <c r="H8784">
        <v>10536</v>
      </c>
    </row>
    <row r="8785" spans="1:8">
      <c r="A8785">
        <v>7920</v>
      </c>
      <c r="B8785" t="s">
        <v>595</v>
      </c>
      <c r="C8785">
        <v>132</v>
      </c>
      <c r="D8785" t="s">
        <v>1277</v>
      </c>
      <c r="E8785">
        <v>1332</v>
      </c>
      <c r="F8785" s="48" t="str">
        <f t="shared" si="137"/>
        <v>Tỉnh Sóc TrăngHuyện Long PhúXã Trung Bình</v>
      </c>
      <c r="G8785" t="s">
        <v>9106</v>
      </c>
      <c r="H8785">
        <v>10537</v>
      </c>
    </row>
    <row r="8786" spans="1:8">
      <c r="A8786">
        <v>7921</v>
      </c>
      <c r="B8786" t="s">
        <v>595</v>
      </c>
      <c r="C8786">
        <v>132</v>
      </c>
      <c r="D8786" t="s">
        <v>1277</v>
      </c>
      <c r="E8786">
        <v>1332</v>
      </c>
      <c r="F8786" s="48" t="str">
        <f t="shared" si="137"/>
        <v>Tỉnh Sóc TrăngHuyện Long PhúXã Song Phụng</v>
      </c>
      <c r="G8786" t="s">
        <v>9107</v>
      </c>
      <c r="H8786">
        <v>10538</v>
      </c>
    </row>
    <row r="8787" spans="1:8">
      <c r="A8787">
        <v>7922</v>
      </c>
      <c r="B8787" t="s">
        <v>595</v>
      </c>
      <c r="C8787">
        <v>132</v>
      </c>
      <c r="D8787" t="s">
        <v>1277</v>
      </c>
      <c r="E8787">
        <v>1332</v>
      </c>
      <c r="F8787" s="48" t="str">
        <f t="shared" si="137"/>
        <v>Tỉnh Sóc TrăngHuyện Long PhúXã Trường Khánh</v>
      </c>
      <c r="G8787" t="s">
        <v>9108</v>
      </c>
      <c r="H8787">
        <v>10539</v>
      </c>
    </row>
    <row r="8788" spans="1:8">
      <c r="A8788">
        <v>7923</v>
      </c>
      <c r="B8788" t="s">
        <v>595</v>
      </c>
      <c r="C8788">
        <v>132</v>
      </c>
      <c r="D8788" t="s">
        <v>1277</v>
      </c>
      <c r="E8788">
        <v>1332</v>
      </c>
      <c r="F8788" s="48" t="str">
        <f t="shared" si="137"/>
        <v>Tỉnh Sóc TrăngHuyện Long PhúXã Tân Thạnh</v>
      </c>
      <c r="G8788" t="s">
        <v>1660</v>
      </c>
      <c r="H8788">
        <v>10540</v>
      </c>
    </row>
    <row r="8789" spans="1:8">
      <c r="A8789">
        <v>7924</v>
      </c>
      <c r="B8789" t="s">
        <v>595</v>
      </c>
      <c r="C8789">
        <v>132</v>
      </c>
      <c r="D8789" t="s">
        <v>1277</v>
      </c>
      <c r="E8789">
        <v>1332</v>
      </c>
      <c r="F8789" s="48" t="str">
        <f t="shared" si="137"/>
        <v>Tỉnh Sóc TrăngHuyện Long PhúThị trấn Long Phú</v>
      </c>
      <c r="G8789" t="s">
        <v>9109</v>
      </c>
      <c r="H8789">
        <v>10541</v>
      </c>
    </row>
    <row r="8790" spans="1:8">
      <c r="A8790">
        <v>7925</v>
      </c>
      <c r="B8790" t="s">
        <v>595</v>
      </c>
      <c r="C8790">
        <v>132</v>
      </c>
      <c r="D8790" t="s">
        <v>1277</v>
      </c>
      <c r="E8790">
        <v>1332</v>
      </c>
      <c r="F8790" s="48" t="str">
        <f t="shared" si="137"/>
        <v>Tỉnh Sóc TrăngHuyện Long PhúXã Hậu Thạnh</v>
      </c>
      <c r="G8790" t="s">
        <v>9110</v>
      </c>
      <c r="H8790">
        <v>10542</v>
      </c>
    </row>
    <row r="8791" spans="1:8">
      <c r="A8791">
        <v>7926</v>
      </c>
      <c r="B8791" t="s">
        <v>595</v>
      </c>
      <c r="C8791">
        <v>132</v>
      </c>
      <c r="D8791" t="s">
        <v>1277</v>
      </c>
      <c r="E8791">
        <v>1332</v>
      </c>
      <c r="F8791" s="48" t="str">
        <f t="shared" si="137"/>
        <v>Tỉnh Sóc TrăngHuyện Long PhúXã Châu Khánh</v>
      </c>
      <c r="G8791" t="s">
        <v>9111</v>
      </c>
      <c r="H8791">
        <v>10543</v>
      </c>
    </row>
    <row r="8792" spans="1:8">
      <c r="A8792">
        <v>7927</v>
      </c>
      <c r="B8792" t="s">
        <v>595</v>
      </c>
      <c r="C8792">
        <v>132</v>
      </c>
      <c r="D8792" t="s">
        <v>1277</v>
      </c>
      <c r="E8792">
        <v>1332</v>
      </c>
      <c r="F8792" s="48" t="str">
        <f t="shared" si="137"/>
        <v>Tỉnh Sóc TrăngHuyện Long PhúXã Tân Hưng</v>
      </c>
      <c r="G8792" t="s">
        <v>1859</v>
      </c>
      <c r="H8792">
        <v>10544</v>
      </c>
    </row>
    <row r="8793" spans="1:8">
      <c r="A8793">
        <v>7928</v>
      </c>
      <c r="B8793" t="s">
        <v>595</v>
      </c>
      <c r="C8793">
        <v>132</v>
      </c>
      <c r="D8793" t="s">
        <v>1277</v>
      </c>
      <c r="E8793">
        <v>1332</v>
      </c>
      <c r="F8793" s="48" t="str">
        <f t="shared" si="137"/>
        <v>Tỉnh Sóc TrăngHuyện Long PhúXã Lịch Hội Thượng</v>
      </c>
      <c r="G8793" t="s">
        <v>9112</v>
      </c>
      <c r="H8793">
        <v>10545</v>
      </c>
    </row>
    <row r="8794" spans="1:8">
      <c r="A8794">
        <v>7929</v>
      </c>
      <c r="B8794" t="s">
        <v>595</v>
      </c>
      <c r="C8794">
        <v>132</v>
      </c>
      <c r="D8794" t="s">
        <v>1277</v>
      </c>
      <c r="E8794">
        <v>1332</v>
      </c>
      <c r="F8794" s="48" t="str">
        <f t="shared" si="137"/>
        <v>Tỉnh Sóc TrăngHuyện Long PhúXã Long Phú</v>
      </c>
      <c r="G8794" t="s">
        <v>6494</v>
      </c>
      <c r="H8794">
        <v>10546</v>
      </c>
    </row>
    <row r="8795" spans="1:8">
      <c r="A8795">
        <v>7930</v>
      </c>
      <c r="B8795" t="s">
        <v>595</v>
      </c>
      <c r="C8795">
        <v>132</v>
      </c>
      <c r="D8795" t="s">
        <v>1277</v>
      </c>
      <c r="E8795">
        <v>1332</v>
      </c>
      <c r="F8795" s="48" t="str">
        <f t="shared" si="137"/>
        <v>Tỉnh Sóc TrăngHuyện Long PhúXã Đại Ân  2</v>
      </c>
      <c r="G8795" t="s">
        <v>9113</v>
      </c>
      <c r="H8795">
        <v>10547</v>
      </c>
    </row>
    <row r="8796" spans="1:8">
      <c r="A8796">
        <v>7931</v>
      </c>
      <c r="B8796" t="s">
        <v>595</v>
      </c>
      <c r="C8796">
        <v>132</v>
      </c>
      <c r="D8796" t="s">
        <v>1278</v>
      </c>
      <c r="E8796">
        <v>1333</v>
      </c>
      <c r="F8796" s="48" t="str">
        <f t="shared" si="137"/>
        <v>Tỉnh Sóc TrăngHuyện Mỹ XuyênXã Đại Tâm</v>
      </c>
      <c r="G8796" t="s">
        <v>9114</v>
      </c>
      <c r="H8796">
        <v>10548</v>
      </c>
    </row>
    <row r="8797" spans="1:8">
      <c r="A8797">
        <v>7932</v>
      </c>
      <c r="B8797" t="s">
        <v>595</v>
      </c>
      <c r="C8797">
        <v>132</v>
      </c>
      <c r="D8797" t="s">
        <v>1278</v>
      </c>
      <c r="E8797">
        <v>1333</v>
      </c>
      <c r="F8797" s="48" t="str">
        <f t="shared" si="137"/>
        <v>Tỉnh Sóc TrăngHuyện Mỹ XuyênXã Viên Bình</v>
      </c>
      <c r="G8797" t="s">
        <v>9115</v>
      </c>
      <c r="H8797">
        <v>10549</v>
      </c>
    </row>
    <row r="8798" spans="1:8">
      <c r="A8798">
        <v>7933</v>
      </c>
      <c r="B8798" t="s">
        <v>595</v>
      </c>
      <c r="C8798">
        <v>132</v>
      </c>
      <c r="D8798" t="s">
        <v>1278</v>
      </c>
      <c r="E8798">
        <v>1333</v>
      </c>
      <c r="F8798" s="48" t="str">
        <f t="shared" si="137"/>
        <v>Tỉnh Sóc TrăngHuyện Mỹ XuyênThị trấn Mỹ Xuyên</v>
      </c>
      <c r="G8798" t="s">
        <v>9116</v>
      </c>
      <c r="H8798">
        <v>10550</v>
      </c>
    </row>
    <row r="8799" spans="1:8">
      <c r="A8799">
        <v>7934</v>
      </c>
      <c r="B8799" t="s">
        <v>595</v>
      </c>
      <c r="C8799">
        <v>132</v>
      </c>
      <c r="D8799" t="s">
        <v>1278</v>
      </c>
      <c r="E8799">
        <v>1333</v>
      </c>
      <c r="F8799" s="48" t="str">
        <f t="shared" si="137"/>
        <v>Tỉnh Sóc TrăngHuyện Mỹ XuyênXã Viên An</v>
      </c>
      <c r="G8799" t="s">
        <v>3484</v>
      </c>
      <c r="H8799">
        <v>10551</v>
      </c>
    </row>
    <row r="8800" spans="1:8">
      <c r="A8800">
        <v>7935</v>
      </c>
      <c r="B8800" t="s">
        <v>595</v>
      </c>
      <c r="C8800">
        <v>132</v>
      </c>
      <c r="D8800" t="s">
        <v>1278</v>
      </c>
      <c r="E8800">
        <v>1333</v>
      </c>
      <c r="F8800" s="48" t="str">
        <f t="shared" si="137"/>
        <v>Tỉnh Sóc TrăngHuyện Mỹ XuyênXã Ngọc Đông</v>
      </c>
      <c r="G8800" t="s">
        <v>9117</v>
      </c>
      <c r="H8800">
        <v>10552</v>
      </c>
    </row>
    <row r="8801" spans="1:8">
      <c r="A8801">
        <v>7936</v>
      </c>
      <c r="B8801" t="s">
        <v>595</v>
      </c>
      <c r="C8801">
        <v>132</v>
      </c>
      <c r="D8801" t="s">
        <v>1278</v>
      </c>
      <c r="E8801">
        <v>1333</v>
      </c>
      <c r="F8801" s="48" t="str">
        <f t="shared" si="137"/>
        <v>Tỉnh Sóc TrăngHuyện Mỹ XuyênXã Tài Văn</v>
      </c>
      <c r="G8801" t="s">
        <v>9118</v>
      </c>
      <c r="H8801">
        <v>10553</v>
      </c>
    </row>
    <row r="8802" spans="1:8">
      <c r="A8802">
        <v>7937</v>
      </c>
      <c r="B8802" t="s">
        <v>595</v>
      </c>
      <c r="C8802">
        <v>132</v>
      </c>
      <c r="D8802" t="s">
        <v>1278</v>
      </c>
      <c r="E8802">
        <v>1333</v>
      </c>
      <c r="F8802" s="48" t="str">
        <f t="shared" si="137"/>
        <v>Tỉnh Sóc TrăngHuyện Mỹ XuyênXã Tham Đôn</v>
      </c>
      <c r="G8802" t="s">
        <v>9119</v>
      </c>
      <c r="H8802">
        <v>10554</v>
      </c>
    </row>
    <row r="8803" spans="1:8">
      <c r="A8803">
        <v>7938</v>
      </c>
      <c r="B8803" t="s">
        <v>595</v>
      </c>
      <c r="C8803">
        <v>132</v>
      </c>
      <c r="D8803" t="s">
        <v>1278</v>
      </c>
      <c r="E8803">
        <v>1333</v>
      </c>
      <c r="F8803" s="48" t="str">
        <f t="shared" si="137"/>
        <v>Tỉnh Sóc TrăngHuyện Mỹ XuyênXã Thạnh Phú</v>
      </c>
      <c r="G8803" t="s">
        <v>2013</v>
      </c>
      <c r="H8803">
        <v>10555</v>
      </c>
    </row>
    <row r="8804" spans="1:8">
      <c r="A8804">
        <v>7939</v>
      </c>
      <c r="B8804" t="s">
        <v>595</v>
      </c>
      <c r="C8804">
        <v>132</v>
      </c>
      <c r="D8804" t="s">
        <v>1278</v>
      </c>
      <c r="E8804">
        <v>1333</v>
      </c>
      <c r="F8804" s="48" t="str">
        <f t="shared" si="137"/>
        <v>Tỉnh Sóc TrăngHuyện Mỹ XuyênXã Thạnh Thới An</v>
      </c>
      <c r="G8804" t="s">
        <v>9120</v>
      </c>
      <c r="H8804">
        <v>10556</v>
      </c>
    </row>
    <row r="8805" spans="1:8">
      <c r="A8805">
        <v>7940</v>
      </c>
      <c r="B8805" t="s">
        <v>595</v>
      </c>
      <c r="C8805">
        <v>132</v>
      </c>
      <c r="D8805" t="s">
        <v>1278</v>
      </c>
      <c r="E8805">
        <v>1333</v>
      </c>
      <c r="F8805" s="48" t="str">
        <f t="shared" si="137"/>
        <v>Tỉnh Sóc TrăngHuyện Mỹ XuyênXã Thạnh Thới Thuận</v>
      </c>
      <c r="G8805" t="s">
        <v>9121</v>
      </c>
      <c r="H8805">
        <v>10557</v>
      </c>
    </row>
    <row r="8806" spans="1:8">
      <c r="A8806">
        <v>7941</v>
      </c>
      <c r="B8806" t="s">
        <v>595</v>
      </c>
      <c r="C8806">
        <v>132</v>
      </c>
      <c r="D8806" t="s">
        <v>1278</v>
      </c>
      <c r="E8806">
        <v>1333</v>
      </c>
      <c r="F8806" s="48" t="str">
        <f t="shared" si="137"/>
        <v>Tỉnh Sóc TrăngHuyện Mỹ XuyênXã Thạnh Quới</v>
      </c>
      <c r="G8806" t="s">
        <v>2042</v>
      </c>
      <c r="H8806">
        <v>10558</v>
      </c>
    </row>
    <row r="8807" spans="1:8">
      <c r="A8807">
        <v>7942</v>
      </c>
      <c r="B8807" t="s">
        <v>595</v>
      </c>
      <c r="C8807">
        <v>132</v>
      </c>
      <c r="D8807" t="s">
        <v>1278</v>
      </c>
      <c r="E8807">
        <v>1333</v>
      </c>
      <c r="F8807" s="48" t="str">
        <f t="shared" si="137"/>
        <v>Tỉnh Sóc TrăngHuyện Mỹ XuyênXã Hòa Tú 1</v>
      </c>
      <c r="G8807" t="s">
        <v>9122</v>
      </c>
      <c r="H8807">
        <v>10559</v>
      </c>
    </row>
    <row r="8808" spans="1:8">
      <c r="A8808">
        <v>7943</v>
      </c>
      <c r="B8808" t="s">
        <v>595</v>
      </c>
      <c r="C8808">
        <v>132</v>
      </c>
      <c r="D8808" t="s">
        <v>1278</v>
      </c>
      <c r="E8808">
        <v>1333</v>
      </c>
      <c r="F8808" s="48" t="str">
        <f t="shared" si="137"/>
        <v>Tỉnh Sóc TrăngHuyện Mỹ XuyênXã Gia Hòa 1</v>
      </c>
      <c r="G8808" t="s">
        <v>9123</v>
      </c>
      <c r="H8808">
        <v>10560</v>
      </c>
    </row>
    <row r="8809" spans="1:8">
      <c r="A8809">
        <v>7944</v>
      </c>
      <c r="B8809" t="s">
        <v>595</v>
      </c>
      <c r="C8809">
        <v>132</v>
      </c>
      <c r="D8809" t="s">
        <v>1278</v>
      </c>
      <c r="E8809">
        <v>1333</v>
      </c>
      <c r="F8809" s="48" t="str">
        <f t="shared" si="137"/>
        <v>Tỉnh Sóc TrăngHuyện Mỹ XuyênXã Ngọc Tố</v>
      </c>
      <c r="G8809" t="s">
        <v>9124</v>
      </c>
      <c r="H8809">
        <v>10561</v>
      </c>
    </row>
    <row r="8810" spans="1:8">
      <c r="A8810">
        <v>7945</v>
      </c>
      <c r="B8810" t="s">
        <v>595</v>
      </c>
      <c r="C8810">
        <v>132</v>
      </c>
      <c r="D8810" t="s">
        <v>1278</v>
      </c>
      <c r="E8810">
        <v>1333</v>
      </c>
      <c r="F8810" s="48" t="str">
        <f t="shared" si="137"/>
        <v>Tỉnh Sóc TrăngHuyện Mỹ XuyênXã Gia Hòa 2</v>
      </c>
      <c r="G8810" t="s">
        <v>9125</v>
      </c>
      <c r="H8810">
        <v>10562</v>
      </c>
    </row>
    <row r="8811" spans="1:8">
      <c r="A8811">
        <v>7946</v>
      </c>
      <c r="B8811" t="s">
        <v>595</v>
      </c>
      <c r="C8811">
        <v>132</v>
      </c>
      <c r="D8811" t="s">
        <v>1278</v>
      </c>
      <c r="E8811">
        <v>1333</v>
      </c>
      <c r="F8811" s="48" t="str">
        <f t="shared" si="137"/>
        <v>Tỉnh Sóc TrăngHuyện Mỹ XuyênXã Hòa Tú II</v>
      </c>
      <c r="G8811" t="s">
        <v>9126</v>
      </c>
      <c r="H8811">
        <v>10563</v>
      </c>
    </row>
    <row r="8812" spans="1:8">
      <c r="A8812">
        <v>7947</v>
      </c>
      <c r="B8812" t="s">
        <v>595</v>
      </c>
      <c r="C8812">
        <v>132</v>
      </c>
      <c r="D8812" t="s">
        <v>1279</v>
      </c>
      <c r="E8812">
        <v>1334</v>
      </c>
      <c r="F8812" s="48" t="str">
        <f t="shared" si="137"/>
        <v>Tỉnh Sóc TrăngThị xã Ngã NămPhường 1</v>
      </c>
      <c r="G8812" t="s">
        <v>3928</v>
      </c>
      <c r="H8812">
        <v>10564</v>
      </c>
    </row>
    <row r="8813" spans="1:8">
      <c r="A8813">
        <v>7948</v>
      </c>
      <c r="B8813" t="s">
        <v>595</v>
      </c>
      <c r="C8813">
        <v>132</v>
      </c>
      <c r="D8813" t="s">
        <v>1279</v>
      </c>
      <c r="E8813">
        <v>1334</v>
      </c>
      <c r="F8813" s="48" t="str">
        <f t="shared" si="137"/>
        <v>Tỉnh Sóc TrăngThị xã Ngã NămXã Mỹ Quới</v>
      </c>
      <c r="G8813" t="s">
        <v>9127</v>
      </c>
      <c r="H8813">
        <v>10565</v>
      </c>
    </row>
    <row r="8814" spans="1:8">
      <c r="A8814">
        <v>7949</v>
      </c>
      <c r="B8814" t="s">
        <v>595</v>
      </c>
      <c r="C8814">
        <v>132</v>
      </c>
      <c r="D8814" t="s">
        <v>1279</v>
      </c>
      <c r="E8814">
        <v>1334</v>
      </c>
      <c r="F8814" s="48" t="str">
        <f t="shared" si="137"/>
        <v>Tỉnh Sóc TrăngThị xã Ngã NămPhường 2</v>
      </c>
      <c r="G8814" t="s">
        <v>3925</v>
      </c>
      <c r="H8814">
        <v>10566</v>
      </c>
    </row>
    <row r="8815" spans="1:8">
      <c r="A8815">
        <v>7950</v>
      </c>
      <c r="B8815" t="s">
        <v>595</v>
      </c>
      <c r="C8815">
        <v>132</v>
      </c>
      <c r="D8815" t="s">
        <v>1279</v>
      </c>
      <c r="E8815">
        <v>1334</v>
      </c>
      <c r="F8815" s="48" t="str">
        <f t="shared" si="137"/>
        <v>Tỉnh Sóc TrăngThị xã Ngã NămXã Vĩnh Quới</v>
      </c>
      <c r="G8815" t="s">
        <v>9128</v>
      </c>
      <c r="H8815">
        <v>10567</v>
      </c>
    </row>
    <row r="8816" spans="1:8">
      <c r="A8816">
        <v>7951</v>
      </c>
      <c r="B8816" t="s">
        <v>595</v>
      </c>
      <c r="C8816">
        <v>132</v>
      </c>
      <c r="D8816" t="s">
        <v>1279</v>
      </c>
      <c r="E8816">
        <v>1334</v>
      </c>
      <c r="F8816" s="48" t="str">
        <f t="shared" si="137"/>
        <v>Tỉnh Sóc TrăngThị xã Ngã NămXã Tân Long</v>
      </c>
      <c r="G8816" t="s">
        <v>2358</v>
      </c>
      <c r="H8816">
        <v>10568</v>
      </c>
    </row>
    <row r="8817" spans="1:8">
      <c r="A8817">
        <v>7952</v>
      </c>
      <c r="B8817" t="s">
        <v>595</v>
      </c>
      <c r="C8817">
        <v>132</v>
      </c>
      <c r="D8817" t="s">
        <v>1279</v>
      </c>
      <c r="E8817">
        <v>1334</v>
      </c>
      <c r="F8817" s="48" t="str">
        <f t="shared" si="137"/>
        <v>Tỉnh Sóc TrăngThị xã Ngã NămXã Long Bình</v>
      </c>
      <c r="G8817" t="s">
        <v>1658</v>
      </c>
      <c r="H8817">
        <v>10569</v>
      </c>
    </row>
    <row r="8818" spans="1:8">
      <c r="A8818">
        <v>7953</v>
      </c>
      <c r="B8818" t="s">
        <v>595</v>
      </c>
      <c r="C8818">
        <v>132</v>
      </c>
      <c r="D8818" t="s">
        <v>1279</v>
      </c>
      <c r="E8818">
        <v>1334</v>
      </c>
      <c r="F8818" s="48" t="str">
        <f t="shared" si="137"/>
        <v>Tỉnh Sóc TrăngThị xã Ngã NămPhường 3</v>
      </c>
      <c r="G8818" t="s">
        <v>3923</v>
      </c>
      <c r="H8818">
        <v>10570</v>
      </c>
    </row>
    <row r="8819" spans="1:8">
      <c r="A8819">
        <v>7954</v>
      </c>
      <c r="B8819" t="s">
        <v>595</v>
      </c>
      <c r="C8819">
        <v>132</v>
      </c>
      <c r="D8819" t="s">
        <v>1279</v>
      </c>
      <c r="E8819">
        <v>1334</v>
      </c>
      <c r="F8819" s="48" t="str">
        <f t="shared" si="137"/>
        <v>Tỉnh Sóc TrăngThị xã Ngã NămXã Mỹ Bình</v>
      </c>
      <c r="G8819" t="s">
        <v>8457</v>
      </c>
      <c r="H8819">
        <v>10571</v>
      </c>
    </row>
    <row r="8820" spans="1:8">
      <c r="A8820">
        <v>7955</v>
      </c>
      <c r="B8820" t="s">
        <v>595</v>
      </c>
      <c r="C8820">
        <v>132</v>
      </c>
      <c r="D8820" t="s">
        <v>1280</v>
      </c>
      <c r="E8820">
        <v>1335</v>
      </c>
      <c r="F8820" s="48" t="str">
        <f t="shared" si="137"/>
        <v>Tỉnh Sóc TrăngHuyện Thạnh TrịThị trấn Phú Lộc</v>
      </c>
      <c r="G8820" t="s">
        <v>7193</v>
      </c>
      <c r="H8820">
        <v>10572</v>
      </c>
    </row>
    <row r="8821" spans="1:8">
      <c r="A8821">
        <v>7956</v>
      </c>
      <c r="B8821" t="s">
        <v>595</v>
      </c>
      <c r="C8821">
        <v>132</v>
      </c>
      <c r="D8821" t="s">
        <v>1280</v>
      </c>
      <c r="E8821">
        <v>1335</v>
      </c>
      <c r="F8821" s="48" t="str">
        <f t="shared" si="137"/>
        <v>Tỉnh Sóc TrăngHuyện Thạnh TrịXã Lâm Tân</v>
      </c>
      <c r="G8821" t="s">
        <v>9129</v>
      </c>
      <c r="H8821">
        <v>10573</v>
      </c>
    </row>
    <row r="8822" spans="1:8">
      <c r="A8822">
        <v>7957</v>
      </c>
      <c r="B8822" t="s">
        <v>595</v>
      </c>
      <c r="C8822">
        <v>132</v>
      </c>
      <c r="D8822" t="s">
        <v>1280</v>
      </c>
      <c r="E8822">
        <v>1335</v>
      </c>
      <c r="F8822" s="48" t="str">
        <f t="shared" si="137"/>
        <v>Tỉnh Sóc TrăngHuyện Thạnh TrịXã Vĩnh Thành</v>
      </c>
      <c r="G8822" t="s">
        <v>2290</v>
      </c>
      <c r="H8822">
        <v>10574</v>
      </c>
    </row>
    <row r="8823" spans="1:8">
      <c r="A8823">
        <v>7958</v>
      </c>
      <c r="B8823" t="s">
        <v>595</v>
      </c>
      <c r="C8823">
        <v>132</v>
      </c>
      <c r="D8823" t="s">
        <v>1280</v>
      </c>
      <c r="E8823">
        <v>1335</v>
      </c>
      <c r="F8823" s="48" t="str">
        <f t="shared" si="137"/>
        <v>Tỉnh Sóc TrăngHuyện Thạnh TrịXã Thạnh Trị</v>
      </c>
      <c r="G8823" t="s">
        <v>1653</v>
      </c>
      <c r="H8823">
        <v>10575</v>
      </c>
    </row>
    <row r="8824" spans="1:8">
      <c r="A8824">
        <v>7959</v>
      </c>
      <c r="B8824" t="s">
        <v>595</v>
      </c>
      <c r="C8824">
        <v>132</v>
      </c>
      <c r="D8824" t="s">
        <v>1280</v>
      </c>
      <c r="E8824">
        <v>1335</v>
      </c>
      <c r="F8824" s="48" t="str">
        <f t="shared" si="137"/>
        <v>Tỉnh Sóc TrăngHuyện Thạnh TrịXã Tuân Tức</v>
      </c>
      <c r="G8824" t="s">
        <v>9130</v>
      </c>
      <c r="H8824">
        <v>10576</v>
      </c>
    </row>
    <row r="8825" spans="1:8">
      <c r="A8825">
        <v>7960</v>
      </c>
      <c r="B8825" t="s">
        <v>595</v>
      </c>
      <c r="C8825">
        <v>132</v>
      </c>
      <c r="D8825" t="s">
        <v>1280</v>
      </c>
      <c r="E8825">
        <v>1335</v>
      </c>
      <c r="F8825" s="48" t="str">
        <f t="shared" si="137"/>
        <v>Tỉnh Sóc TrăngHuyện Thạnh TrịXã Vĩnh Lợi</v>
      </c>
      <c r="G8825" t="s">
        <v>3740</v>
      </c>
      <c r="H8825">
        <v>10577</v>
      </c>
    </row>
    <row r="8826" spans="1:8">
      <c r="A8826">
        <v>7961</v>
      </c>
      <c r="B8826" t="s">
        <v>595</v>
      </c>
      <c r="C8826">
        <v>132</v>
      </c>
      <c r="D8826" t="s">
        <v>1280</v>
      </c>
      <c r="E8826">
        <v>1335</v>
      </c>
      <c r="F8826" s="48" t="str">
        <f t="shared" si="137"/>
        <v>Tỉnh Sóc TrăngHuyện Thạnh TrịXã Châu Hưng</v>
      </c>
      <c r="G8826" t="s">
        <v>5549</v>
      </c>
      <c r="H8826">
        <v>10578</v>
      </c>
    </row>
    <row r="8827" spans="1:8">
      <c r="A8827">
        <v>7962</v>
      </c>
      <c r="B8827" t="s">
        <v>595</v>
      </c>
      <c r="C8827">
        <v>132</v>
      </c>
      <c r="D8827" t="s">
        <v>1280</v>
      </c>
      <c r="E8827">
        <v>1335</v>
      </c>
      <c r="F8827" s="48" t="str">
        <f t="shared" si="137"/>
        <v>Tỉnh Sóc TrăngHuyện Thạnh TrịXã Thạnh Tân</v>
      </c>
      <c r="G8827" t="s">
        <v>7119</v>
      </c>
      <c r="H8827">
        <v>10579</v>
      </c>
    </row>
    <row r="8828" spans="1:8">
      <c r="A8828">
        <v>8030</v>
      </c>
      <c r="B8828" t="s">
        <v>595</v>
      </c>
      <c r="C8828">
        <v>132</v>
      </c>
      <c r="D8828" t="s">
        <v>1280</v>
      </c>
      <c r="E8828">
        <v>1335</v>
      </c>
      <c r="F8828" s="48" t="str">
        <f t="shared" si="137"/>
        <v>Tỉnh Sóc TrăngHuyện Thạnh TrịXã Lâm Kiết</v>
      </c>
      <c r="G8828" t="s">
        <v>9131</v>
      </c>
      <c r="H8828">
        <v>10580</v>
      </c>
    </row>
    <row r="8829" spans="1:8">
      <c r="A8829">
        <v>8739</v>
      </c>
      <c r="B8829" t="s">
        <v>595</v>
      </c>
      <c r="C8829">
        <v>132</v>
      </c>
      <c r="D8829" t="s">
        <v>1122</v>
      </c>
      <c r="E8829">
        <v>1337</v>
      </c>
      <c r="F8829" s="48" t="str">
        <f t="shared" si="137"/>
        <v>Tỉnh Sóc TrăngHuyện Châu ThànhThị trấn Châu Thành</v>
      </c>
      <c r="G8829" t="s">
        <v>4093</v>
      </c>
      <c r="H8829">
        <v>11220</v>
      </c>
    </row>
    <row r="8830" spans="1:8">
      <c r="A8830">
        <v>8740</v>
      </c>
      <c r="B8830" t="s">
        <v>595</v>
      </c>
      <c r="C8830">
        <v>132</v>
      </c>
      <c r="D8830" t="s">
        <v>1122</v>
      </c>
      <c r="E8830">
        <v>1337</v>
      </c>
      <c r="F8830" s="48" t="str">
        <f t="shared" si="137"/>
        <v>Tỉnh Sóc TrăngHuyện Châu ThànhXã Hồ Đắc Kiện</v>
      </c>
      <c r="G8830" t="s">
        <v>9438</v>
      </c>
      <c r="H8830">
        <v>11221</v>
      </c>
    </row>
    <row r="8831" spans="1:8">
      <c r="A8831">
        <v>8741</v>
      </c>
      <c r="B8831" t="s">
        <v>595</v>
      </c>
      <c r="C8831">
        <v>132</v>
      </c>
      <c r="D8831" t="s">
        <v>1122</v>
      </c>
      <c r="E8831">
        <v>1337</v>
      </c>
      <c r="F8831" s="48" t="str">
        <f t="shared" si="137"/>
        <v>Tỉnh Sóc TrăngHuyện Châu ThànhXã Thiện Mỹ</v>
      </c>
      <c r="G8831" t="s">
        <v>6165</v>
      </c>
      <c r="H8831">
        <v>11222</v>
      </c>
    </row>
    <row r="8832" spans="1:8">
      <c r="A8832">
        <v>8742</v>
      </c>
      <c r="B8832" t="s">
        <v>595</v>
      </c>
      <c r="C8832">
        <v>132</v>
      </c>
      <c r="D8832" t="s">
        <v>1122</v>
      </c>
      <c r="E8832">
        <v>1337</v>
      </c>
      <c r="F8832" s="48" t="str">
        <f t="shared" si="137"/>
        <v>Tỉnh Sóc TrăngHuyện Châu ThànhXã An Hiệp</v>
      </c>
      <c r="G8832" t="s">
        <v>6581</v>
      </c>
      <c r="H8832">
        <v>11223</v>
      </c>
    </row>
    <row r="8833" spans="1:8">
      <c r="A8833">
        <v>8743</v>
      </c>
      <c r="B8833" t="s">
        <v>595</v>
      </c>
      <c r="C8833">
        <v>132</v>
      </c>
      <c r="D8833" t="s">
        <v>1122</v>
      </c>
      <c r="E8833">
        <v>1337</v>
      </c>
      <c r="F8833" s="48" t="str">
        <f t="shared" si="137"/>
        <v>Tỉnh Sóc TrăngHuyện Châu ThànhXã An Ninh</v>
      </c>
      <c r="G8833" t="s">
        <v>6292</v>
      </c>
      <c r="H8833">
        <v>11224</v>
      </c>
    </row>
    <row r="8834" spans="1:8">
      <c r="A8834">
        <v>8744</v>
      </c>
      <c r="B8834" t="s">
        <v>595</v>
      </c>
      <c r="C8834">
        <v>132</v>
      </c>
      <c r="D8834" t="s">
        <v>1122</v>
      </c>
      <c r="E8834">
        <v>1337</v>
      </c>
      <c r="F8834" s="48" t="str">
        <f t="shared" ref="F8834:F8897" si="138">B8834&amp;D8834&amp;G8834</f>
        <v>Tỉnh Sóc TrăngHuyện Châu ThànhXã Phú Tâm</v>
      </c>
      <c r="G8834" t="s">
        <v>7879</v>
      </c>
      <c r="H8834">
        <v>11225</v>
      </c>
    </row>
    <row r="8835" spans="1:8">
      <c r="A8835">
        <v>8745</v>
      </c>
      <c r="B8835" t="s">
        <v>595</v>
      </c>
      <c r="C8835">
        <v>132</v>
      </c>
      <c r="D8835" t="s">
        <v>1122</v>
      </c>
      <c r="E8835">
        <v>1337</v>
      </c>
      <c r="F8835" s="48" t="str">
        <f t="shared" si="138"/>
        <v>Tỉnh Sóc TrăngHuyện Châu ThànhXã Phú Tân</v>
      </c>
      <c r="G8835" t="s">
        <v>6471</v>
      </c>
      <c r="H8835">
        <v>11226</v>
      </c>
    </row>
    <row r="8836" spans="1:8">
      <c r="A8836">
        <v>8746</v>
      </c>
      <c r="B8836" t="s">
        <v>595</v>
      </c>
      <c r="C8836">
        <v>132</v>
      </c>
      <c r="D8836" t="s">
        <v>1122</v>
      </c>
      <c r="E8836">
        <v>1337</v>
      </c>
      <c r="F8836" s="48" t="str">
        <f t="shared" si="138"/>
        <v>Tỉnh Sóc TrăngHuyện Châu ThànhXã Thuận Hòa</v>
      </c>
      <c r="G8836" t="s">
        <v>6487</v>
      </c>
      <c r="H8836">
        <v>11227</v>
      </c>
    </row>
    <row r="8837" spans="1:8">
      <c r="A8837">
        <v>9007</v>
      </c>
      <c r="B8837" t="s">
        <v>595</v>
      </c>
      <c r="C8837">
        <v>132</v>
      </c>
      <c r="D8837" t="s">
        <v>1282</v>
      </c>
      <c r="E8837">
        <v>1338</v>
      </c>
      <c r="F8837" s="48" t="str">
        <f t="shared" si="138"/>
        <v>Tỉnh Sóc TrăngHuyện Trần ĐềXã Lịch Hội Thượng</v>
      </c>
      <c r="G8837" t="s">
        <v>9112</v>
      </c>
      <c r="H8837">
        <v>11357</v>
      </c>
    </row>
    <row r="8838" spans="1:8">
      <c r="A8838">
        <v>9008</v>
      </c>
      <c r="B8838" t="s">
        <v>595</v>
      </c>
      <c r="C8838">
        <v>132</v>
      </c>
      <c r="D8838" t="s">
        <v>1282</v>
      </c>
      <c r="E8838">
        <v>1338</v>
      </c>
      <c r="F8838" s="48" t="str">
        <f t="shared" si="138"/>
        <v>Tỉnh Sóc TrăngHuyện Trần ĐềXã Trung Bình</v>
      </c>
      <c r="G8838" t="s">
        <v>9106</v>
      </c>
      <c r="H8838">
        <v>11358</v>
      </c>
    </row>
    <row r="8839" spans="1:8">
      <c r="A8839">
        <v>9009</v>
      </c>
      <c r="B8839" t="s">
        <v>595</v>
      </c>
      <c r="C8839">
        <v>132</v>
      </c>
      <c r="D8839" t="s">
        <v>1282</v>
      </c>
      <c r="E8839">
        <v>1338</v>
      </c>
      <c r="F8839" s="48" t="str">
        <f t="shared" si="138"/>
        <v>Tỉnh Sóc TrăngHuyện Trần ĐềXã Đại Ân 2</v>
      </c>
      <c r="G8839" t="s">
        <v>9491</v>
      </c>
      <c r="H8839">
        <v>11359</v>
      </c>
    </row>
    <row r="8840" spans="1:8">
      <c r="A8840">
        <v>9010</v>
      </c>
      <c r="B8840" t="s">
        <v>595</v>
      </c>
      <c r="C8840">
        <v>132</v>
      </c>
      <c r="D8840" t="s">
        <v>1282</v>
      </c>
      <c r="E8840">
        <v>1338</v>
      </c>
      <c r="F8840" s="48" t="str">
        <f t="shared" si="138"/>
        <v>Tỉnh Sóc TrăngHuyện Trần ĐềXã Liêu Tú</v>
      </c>
      <c r="G8840" t="s">
        <v>9105</v>
      </c>
      <c r="H8840">
        <v>11360</v>
      </c>
    </row>
    <row r="8841" spans="1:8">
      <c r="A8841">
        <v>9011</v>
      </c>
      <c r="B8841" t="s">
        <v>595</v>
      </c>
      <c r="C8841">
        <v>132</v>
      </c>
      <c r="D8841" t="s">
        <v>1282</v>
      </c>
      <c r="E8841">
        <v>1338</v>
      </c>
      <c r="F8841" s="48" t="str">
        <f t="shared" si="138"/>
        <v>Tỉnh Sóc TrăngHuyện Trần ĐềXã Thạch Thới An</v>
      </c>
      <c r="G8841" t="s">
        <v>9492</v>
      </c>
      <c r="H8841">
        <v>11361</v>
      </c>
    </row>
    <row r="8842" spans="1:8">
      <c r="A8842">
        <v>9012</v>
      </c>
      <c r="B8842" t="s">
        <v>595</v>
      </c>
      <c r="C8842">
        <v>132</v>
      </c>
      <c r="D8842" t="s">
        <v>1282</v>
      </c>
      <c r="E8842">
        <v>1338</v>
      </c>
      <c r="F8842" s="48" t="str">
        <f t="shared" si="138"/>
        <v>Tỉnh Sóc TrăngHuyện Trần ĐềXã Thạch Thới Thuận</v>
      </c>
      <c r="G8842" t="s">
        <v>9493</v>
      </c>
      <c r="H8842">
        <v>11362</v>
      </c>
    </row>
    <row r="8843" spans="1:8">
      <c r="A8843">
        <v>9013</v>
      </c>
      <c r="B8843" t="s">
        <v>595</v>
      </c>
      <c r="C8843">
        <v>132</v>
      </c>
      <c r="D8843" t="s">
        <v>1282</v>
      </c>
      <c r="E8843">
        <v>1338</v>
      </c>
      <c r="F8843" s="48" t="str">
        <f t="shared" si="138"/>
        <v>Tỉnh Sóc TrăngHuyện Trần ĐềXã Tài Văn</v>
      </c>
      <c r="G8843" t="s">
        <v>9118</v>
      </c>
      <c r="H8843">
        <v>11363</v>
      </c>
    </row>
    <row r="8844" spans="1:8">
      <c r="A8844">
        <v>9014</v>
      </c>
      <c r="B8844" t="s">
        <v>595</v>
      </c>
      <c r="C8844">
        <v>132</v>
      </c>
      <c r="D8844" t="s">
        <v>1282</v>
      </c>
      <c r="E8844">
        <v>1338</v>
      </c>
      <c r="F8844" s="48" t="str">
        <f t="shared" si="138"/>
        <v>Tỉnh Sóc TrăngHuyện Trần ĐềXã Viên An</v>
      </c>
      <c r="G8844" t="s">
        <v>3484</v>
      </c>
      <c r="H8844">
        <v>11364</v>
      </c>
    </row>
    <row r="8845" spans="1:8">
      <c r="A8845">
        <v>9015</v>
      </c>
      <c r="B8845" t="s">
        <v>595</v>
      </c>
      <c r="C8845">
        <v>132</v>
      </c>
      <c r="D8845" t="s">
        <v>1282</v>
      </c>
      <c r="E8845">
        <v>1338</v>
      </c>
      <c r="F8845" s="48" t="str">
        <f t="shared" si="138"/>
        <v>Tỉnh Sóc TrăngHuyện Trần ĐềXã Viên Bình</v>
      </c>
      <c r="G8845" t="s">
        <v>9115</v>
      </c>
      <c r="H8845">
        <v>11365</v>
      </c>
    </row>
    <row r="8846" spans="1:8">
      <c r="A8846">
        <v>9016</v>
      </c>
      <c r="B8846" t="s">
        <v>595</v>
      </c>
      <c r="C8846">
        <v>132</v>
      </c>
      <c r="D8846" t="s">
        <v>1282</v>
      </c>
      <c r="E8846">
        <v>1338</v>
      </c>
      <c r="F8846" s="48" t="str">
        <f t="shared" si="138"/>
        <v>Tỉnh Sóc TrăngHuyện Trần ĐềThị Trấn Lịch Hội Thượng</v>
      </c>
      <c r="G8846" t="s">
        <v>9494</v>
      </c>
      <c r="H8846">
        <v>11366</v>
      </c>
    </row>
    <row r="8847" spans="1:8">
      <c r="A8847">
        <v>9017</v>
      </c>
      <c r="B8847" t="s">
        <v>595</v>
      </c>
      <c r="C8847">
        <v>132</v>
      </c>
      <c r="D8847" t="s">
        <v>1282</v>
      </c>
      <c r="E8847">
        <v>1338</v>
      </c>
      <c r="F8847" s="48" t="str">
        <f t="shared" si="138"/>
        <v>Tỉnh Sóc TrăngHuyện Trần ĐềThị Trấn Trần Đề</v>
      </c>
      <c r="G8847" t="s">
        <v>9495</v>
      </c>
      <c r="H8847">
        <v>11367</v>
      </c>
    </row>
    <row r="8848" spans="1:8">
      <c r="A8848">
        <v>1255</v>
      </c>
      <c r="B8848" t="s">
        <v>491</v>
      </c>
      <c r="C8848">
        <v>80</v>
      </c>
      <c r="D8848" t="s">
        <v>703</v>
      </c>
      <c r="E8848">
        <v>742</v>
      </c>
      <c r="F8848" s="48" t="str">
        <f t="shared" si="138"/>
        <v>Tỉnh Sơn LaHuyện Phù YênXã Mường Thải</v>
      </c>
      <c r="G8848" t="s">
        <v>7204</v>
      </c>
      <c r="H8848">
        <v>7491</v>
      </c>
    </row>
    <row r="8849" spans="1:8">
      <c r="A8849">
        <v>1256</v>
      </c>
      <c r="B8849" t="s">
        <v>491</v>
      </c>
      <c r="C8849">
        <v>80</v>
      </c>
      <c r="D8849" t="s">
        <v>703</v>
      </c>
      <c r="E8849">
        <v>742</v>
      </c>
      <c r="F8849" s="48" t="str">
        <f t="shared" si="138"/>
        <v>Tỉnh Sơn LaHuyện Phù YênXã Huy Tường</v>
      </c>
      <c r="G8849" t="s">
        <v>7205</v>
      </c>
      <c r="H8849">
        <v>7492</v>
      </c>
    </row>
    <row r="8850" spans="1:8">
      <c r="A8850">
        <v>1257</v>
      </c>
      <c r="B8850" t="s">
        <v>491</v>
      </c>
      <c r="C8850">
        <v>80</v>
      </c>
      <c r="D8850" t="s">
        <v>703</v>
      </c>
      <c r="E8850">
        <v>742</v>
      </c>
      <c r="F8850" s="48" t="str">
        <f t="shared" si="138"/>
        <v>Tỉnh Sơn LaHuyện Phù YênXã Suối Tọ</v>
      </c>
      <c r="G8850" t="s">
        <v>7206</v>
      </c>
      <c r="H8850">
        <v>7493</v>
      </c>
    </row>
    <row r="8851" spans="1:8">
      <c r="A8851">
        <v>1258</v>
      </c>
      <c r="B8851" t="s">
        <v>491</v>
      </c>
      <c r="C8851">
        <v>80</v>
      </c>
      <c r="D8851" t="s">
        <v>703</v>
      </c>
      <c r="E8851">
        <v>742</v>
      </c>
      <c r="F8851" s="48" t="str">
        <f t="shared" si="138"/>
        <v>Tỉnh Sơn LaHuyện Phù YênXã Suối Bau</v>
      </c>
      <c r="G8851" t="s">
        <v>7207</v>
      </c>
      <c r="H8851">
        <v>7494</v>
      </c>
    </row>
    <row r="8852" spans="1:8">
      <c r="A8852">
        <v>1259</v>
      </c>
      <c r="B8852" t="s">
        <v>491</v>
      </c>
      <c r="C8852">
        <v>80</v>
      </c>
      <c r="D8852" t="s">
        <v>703</v>
      </c>
      <c r="E8852">
        <v>742</v>
      </c>
      <c r="F8852" s="48" t="str">
        <f t="shared" si="138"/>
        <v>Tỉnh Sơn LaHuyện Phù YênXã Mường Cơi</v>
      </c>
      <c r="G8852" t="s">
        <v>7208</v>
      </c>
      <c r="H8852">
        <v>7495</v>
      </c>
    </row>
    <row r="8853" spans="1:8">
      <c r="A8853">
        <v>1260</v>
      </c>
      <c r="B8853" t="s">
        <v>491</v>
      </c>
      <c r="C8853">
        <v>80</v>
      </c>
      <c r="D8853" t="s">
        <v>703</v>
      </c>
      <c r="E8853">
        <v>742</v>
      </c>
      <c r="F8853" s="48" t="str">
        <f t="shared" si="138"/>
        <v>Tỉnh Sơn LaHuyện Phù YênXã Sập Xa</v>
      </c>
      <c r="G8853" t="s">
        <v>7209</v>
      </c>
      <c r="H8853">
        <v>7496</v>
      </c>
    </row>
    <row r="8854" spans="1:8">
      <c r="A8854">
        <v>1261</v>
      </c>
      <c r="B8854" t="s">
        <v>491</v>
      </c>
      <c r="C8854">
        <v>80</v>
      </c>
      <c r="D8854" t="s">
        <v>703</v>
      </c>
      <c r="E8854">
        <v>742</v>
      </c>
      <c r="F8854" s="48" t="str">
        <f t="shared" si="138"/>
        <v>Tỉnh Sơn LaHuyện Phù YênXã Nam Phong</v>
      </c>
      <c r="G8854" t="s">
        <v>2811</v>
      </c>
      <c r="H8854">
        <v>7497</v>
      </c>
    </row>
    <row r="8855" spans="1:8">
      <c r="A8855">
        <v>1262</v>
      </c>
      <c r="B8855" t="s">
        <v>491</v>
      </c>
      <c r="C8855">
        <v>80</v>
      </c>
      <c r="D8855" t="s">
        <v>703</v>
      </c>
      <c r="E8855">
        <v>742</v>
      </c>
      <c r="F8855" s="48" t="str">
        <f t="shared" si="138"/>
        <v>Tỉnh Sơn LaHuyện Phù YênXã Bắc Phong</v>
      </c>
      <c r="G8855" t="s">
        <v>2812</v>
      </c>
      <c r="H8855">
        <v>7498</v>
      </c>
    </row>
    <row r="8856" spans="1:8">
      <c r="A8856">
        <v>1263</v>
      </c>
      <c r="B8856" t="s">
        <v>491</v>
      </c>
      <c r="C8856">
        <v>80</v>
      </c>
      <c r="D8856" t="s">
        <v>703</v>
      </c>
      <c r="E8856">
        <v>742</v>
      </c>
      <c r="F8856" s="48" t="str">
        <f t="shared" si="138"/>
        <v>Tỉnh Sơn LaHuyện Phù YênXã Huy Bắc</v>
      </c>
      <c r="G8856" t="s">
        <v>7210</v>
      </c>
      <c r="H8856">
        <v>7499</v>
      </c>
    </row>
    <row r="8857" spans="1:8">
      <c r="A8857">
        <v>1264</v>
      </c>
      <c r="B8857" t="s">
        <v>491</v>
      </c>
      <c r="C8857">
        <v>80</v>
      </c>
      <c r="D8857" t="s">
        <v>703</v>
      </c>
      <c r="E8857">
        <v>742</v>
      </c>
      <c r="F8857" s="48" t="str">
        <f t="shared" si="138"/>
        <v>Tỉnh Sơn LaHuyện Phù YênXã Huy Tân</v>
      </c>
      <c r="G8857" t="s">
        <v>7211</v>
      </c>
      <c r="H8857">
        <v>7500</v>
      </c>
    </row>
    <row r="8858" spans="1:8">
      <c r="A8858">
        <v>1265</v>
      </c>
      <c r="B8858" t="s">
        <v>491</v>
      </c>
      <c r="C8858">
        <v>80</v>
      </c>
      <c r="D8858" t="s">
        <v>703</v>
      </c>
      <c r="E8858">
        <v>742</v>
      </c>
      <c r="F8858" s="48" t="str">
        <f t="shared" si="138"/>
        <v>Tỉnh Sơn LaHuyện Phù YênXã Mường Do</v>
      </c>
      <c r="G8858" t="s">
        <v>7212</v>
      </c>
      <c r="H8858">
        <v>7501</v>
      </c>
    </row>
    <row r="8859" spans="1:8">
      <c r="A8859">
        <v>1266</v>
      </c>
      <c r="B8859" t="s">
        <v>491</v>
      </c>
      <c r="C8859">
        <v>80</v>
      </c>
      <c r="D8859" t="s">
        <v>703</v>
      </c>
      <c r="E8859">
        <v>742</v>
      </c>
      <c r="F8859" s="48" t="str">
        <f t="shared" si="138"/>
        <v>Tỉnh Sơn LaHuyện Phù YênXã Tường Hạ</v>
      </c>
      <c r="G8859" t="s">
        <v>7213</v>
      </c>
      <c r="H8859">
        <v>7502</v>
      </c>
    </row>
    <row r="8860" spans="1:8">
      <c r="A8860">
        <v>1267</v>
      </c>
      <c r="B8860" t="s">
        <v>491</v>
      </c>
      <c r="C8860">
        <v>80</v>
      </c>
      <c r="D8860" t="s">
        <v>703</v>
      </c>
      <c r="E8860">
        <v>742</v>
      </c>
      <c r="F8860" s="48" t="str">
        <f t="shared" si="138"/>
        <v>Tỉnh Sơn LaHuyện Phù YênXã Quang Huy</v>
      </c>
      <c r="G8860" t="s">
        <v>7214</v>
      </c>
      <c r="H8860">
        <v>7503</v>
      </c>
    </row>
    <row r="8861" spans="1:8">
      <c r="A8861">
        <v>1268</v>
      </c>
      <c r="B8861" t="s">
        <v>491</v>
      </c>
      <c r="C8861">
        <v>80</v>
      </c>
      <c r="D8861" t="s">
        <v>703</v>
      </c>
      <c r="E8861">
        <v>742</v>
      </c>
      <c r="F8861" s="48" t="str">
        <f t="shared" si="138"/>
        <v>Tỉnh Sơn LaHuyện Phù YênXã Tường Phù</v>
      </c>
      <c r="G8861" t="s">
        <v>7215</v>
      </c>
      <c r="H8861">
        <v>7504</v>
      </c>
    </row>
    <row r="8862" spans="1:8">
      <c r="A8862">
        <v>1269</v>
      </c>
      <c r="B8862" t="s">
        <v>491</v>
      </c>
      <c r="C8862">
        <v>80</v>
      </c>
      <c r="D8862" t="s">
        <v>703</v>
      </c>
      <c r="E8862">
        <v>742</v>
      </c>
      <c r="F8862" s="48" t="str">
        <f t="shared" si="138"/>
        <v>Tỉnh Sơn LaHuyện Phù YênXã Tường Tiến</v>
      </c>
      <c r="G8862" t="s">
        <v>7216</v>
      </c>
      <c r="H8862">
        <v>7505</v>
      </c>
    </row>
    <row r="8863" spans="1:8">
      <c r="A8863">
        <v>1270</v>
      </c>
      <c r="B8863" t="s">
        <v>491</v>
      </c>
      <c r="C8863">
        <v>80</v>
      </c>
      <c r="D8863" t="s">
        <v>703</v>
      </c>
      <c r="E8863">
        <v>742</v>
      </c>
      <c r="F8863" s="48" t="str">
        <f t="shared" si="138"/>
        <v>Tỉnh Sơn LaHuyện Phù YênXã Kim Bon</v>
      </c>
      <c r="G8863" t="s">
        <v>7217</v>
      </c>
      <c r="H8863">
        <v>7506</v>
      </c>
    </row>
    <row r="8864" spans="1:8">
      <c r="A8864">
        <v>1271</v>
      </c>
      <c r="B8864" t="s">
        <v>491</v>
      </c>
      <c r="C8864">
        <v>80</v>
      </c>
      <c r="D8864" t="s">
        <v>703</v>
      </c>
      <c r="E8864">
        <v>742</v>
      </c>
      <c r="F8864" s="48" t="str">
        <f t="shared" si="138"/>
        <v>Tỉnh Sơn LaHuyện Phù YênXã Tường Thượng</v>
      </c>
      <c r="G8864" t="s">
        <v>7218</v>
      </c>
      <c r="H8864">
        <v>7507</v>
      </c>
    </row>
    <row r="8865" spans="1:8">
      <c r="A8865">
        <v>1272</v>
      </c>
      <c r="B8865" t="s">
        <v>491</v>
      </c>
      <c r="C8865">
        <v>80</v>
      </c>
      <c r="D8865" t="s">
        <v>703</v>
      </c>
      <c r="E8865">
        <v>742</v>
      </c>
      <c r="F8865" s="48" t="str">
        <f t="shared" si="138"/>
        <v>Tỉnh Sơn LaHuyện Phù YênXã Đá Đỏ</v>
      </c>
      <c r="G8865" t="s">
        <v>7219</v>
      </c>
      <c r="H8865">
        <v>7508</v>
      </c>
    </row>
    <row r="8866" spans="1:8">
      <c r="A8866">
        <v>1273</v>
      </c>
      <c r="B8866" t="s">
        <v>491</v>
      </c>
      <c r="C8866">
        <v>80</v>
      </c>
      <c r="D8866" t="s">
        <v>703</v>
      </c>
      <c r="E8866">
        <v>742</v>
      </c>
      <c r="F8866" s="48" t="str">
        <f t="shared" si="138"/>
        <v>Tỉnh Sơn LaHuyện Phù YênXã Mường Lang</v>
      </c>
      <c r="G8866" t="s">
        <v>7220</v>
      </c>
      <c r="H8866">
        <v>7509</v>
      </c>
    </row>
    <row r="8867" spans="1:8">
      <c r="A8867">
        <v>1274</v>
      </c>
      <c r="B8867" t="s">
        <v>491</v>
      </c>
      <c r="C8867">
        <v>80</v>
      </c>
      <c r="D8867" t="s">
        <v>703</v>
      </c>
      <c r="E8867">
        <v>742</v>
      </c>
      <c r="F8867" s="48" t="str">
        <f t="shared" si="138"/>
        <v>Tỉnh Sơn LaHuyện Phù YênXã Tân Phong</v>
      </c>
      <c r="G8867" t="s">
        <v>2813</v>
      </c>
      <c r="H8867">
        <v>7510</v>
      </c>
    </row>
    <row r="8868" spans="1:8">
      <c r="A8868">
        <v>1275</v>
      </c>
      <c r="B8868" t="s">
        <v>491</v>
      </c>
      <c r="C8868">
        <v>80</v>
      </c>
      <c r="D8868" t="s">
        <v>703</v>
      </c>
      <c r="E8868">
        <v>742</v>
      </c>
      <c r="F8868" s="48" t="str">
        <f t="shared" si="138"/>
        <v>Tỉnh Sơn LaHuyện Phù YênXã Huy Hạ</v>
      </c>
      <c r="G8868" t="s">
        <v>7221</v>
      </c>
      <c r="H8868">
        <v>7511</v>
      </c>
    </row>
    <row r="8869" spans="1:8">
      <c r="A8869">
        <v>1276</v>
      </c>
      <c r="B8869" t="s">
        <v>491</v>
      </c>
      <c r="C8869">
        <v>80</v>
      </c>
      <c r="D8869" t="s">
        <v>703</v>
      </c>
      <c r="E8869">
        <v>742</v>
      </c>
      <c r="F8869" s="48" t="str">
        <f t="shared" si="138"/>
        <v>Tỉnh Sơn LaHuyện Phù YênThị trấn Phù Yên</v>
      </c>
      <c r="G8869" t="s">
        <v>7222</v>
      </c>
      <c r="H8869">
        <v>7512</v>
      </c>
    </row>
    <row r="8870" spans="1:8">
      <c r="A8870">
        <v>1277</v>
      </c>
      <c r="B8870" t="s">
        <v>491</v>
      </c>
      <c r="C8870">
        <v>80</v>
      </c>
      <c r="D8870" t="s">
        <v>703</v>
      </c>
      <c r="E8870">
        <v>742</v>
      </c>
      <c r="F8870" s="48" t="str">
        <f t="shared" si="138"/>
        <v>Tỉnh Sơn LaHuyện Phù YênXã Tường Phong</v>
      </c>
      <c r="G8870" t="s">
        <v>7223</v>
      </c>
      <c r="H8870">
        <v>7513</v>
      </c>
    </row>
    <row r="8871" spans="1:8">
      <c r="A8871">
        <v>1278</v>
      </c>
      <c r="B8871" t="s">
        <v>491</v>
      </c>
      <c r="C8871">
        <v>80</v>
      </c>
      <c r="D8871" t="s">
        <v>703</v>
      </c>
      <c r="E8871">
        <v>742</v>
      </c>
      <c r="F8871" s="48" t="str">
        <f t="shared" si="138"/>
        <v>Tỉnh Sơn LaHuyện Phù YênXã Huy Thượng</v>
      </c>
      <c r="G8871" t="s">
        <v>7224</v>
      </c>
      <c r="H8871">
        <v>7514</v>
      </c>
    </row>
    <row r="8872" spans="1:8">
      <c r="A8872">
        <v>1279</v>
      </c>
      <c r="B8872" t="s">
        <v>491</v>
      </c>
      <c r="C8872">
        <v>80</v>
      </c>
      <c r="D8872" t="s">
        <v>703</v>
      </c>
      <c r="E8872">
        <v>742</v>
      </c>
      <c r="F8872" s="48" t="str">
        <f t="shared" si="138"/>
        <v>Tỉnh Sơn LaHuyện Phù YênXã Tân Lang</v>
      </c>
      <c r="G8872" t="s">
        <v>3066</v>
      </c>
      <c r="H8872">
        <v>7515</v>
      </c>
    </row>
    <row r="8873" spans="1:8">
      <c r="A8873">
        <v>1280</v>
      </c>
      <c r="B8873" t="s">
        <v>491</v>
      </c>
      <c r="C8873">
        <v>80</v>
      </c>
      <c r="D8873" t="s">
        <v>703</v>
      </c>
      <c r="E8873">
        <v>742</v>
      </c>
      <c r="F8873" s="48" t="str">
        <f t="shared" si="138"/>
        <v>Tỉnh Sơn LaHuyện Phù YênXã Gia Phù</v>
      </c>
      <c r="G8873" t="s">
        <v>7225</v>
      </c>
      <c r="H8873">
        <v>7516</v>
      </c>
    </row>
    <row r="8874" spans="1:8">
      <c r="A8874">
        <v>1281</v>
      </c>
      <c r="B8874" t="s">
        <v>491</v>
      </c>
      <c r="C8874">
        <v>80</v>
      </c>
      <c r="D8874" t="s">
        <v>703</v>
      </c>
      <c r="E8874">
        <v>742</v>
      </c>
      <c r="F8874" s="48" t="str">
        <f t="shared" si="138"/>
        <v>Tỉnh Sơn LaHuyện Phù YênXã Mường Bang</v>
      </c>
      <c r="G8874" t="s">
        <v>7226</v>
      </c>
      <c r="H8874">
        <v>7517</v>
      </c>
    </row>
    <row r="8875" spans="1:8">
      <c r="A8875">
        <v>1282</v>
      </c>
      <c r="B8875" t="s">
        <v>491</v>
      </c>
      <c r="C8875">
        <v>80</v>
      </c>
      <c r="D8875" t="s">
        <v>704</v>
      </c>
      <c r="E8875">
        <v>743</v>
      </c>
      <c r="F8875" s="48" t="str">
        <f t="shared" si="138"/>
        <v>Tỉnh Sơn LaHuyện Mộc ChâuXã Qui Hướng</v>
      </c>
      <c r="G8875" t="s">
        <v>7227</v>
      </c>
      <c r="H8875">
        <v>7518</v>
      </c>
    </row>
    <row r="8876" spans="1:8">
      <c r="A8876">
        <v>1283</v>
      </c>
      <c r="B8876" t="s">
        <v>491</v>
      </c>
      <c r="C8876">
        <v>80</v>
      </c>
      <c r="D8876" t="s">
        <v>704</v>
      </c>
      <c r="E8876">
        <v>743</v>
      </c>
      <c r="F8876" s="48" t="str">
        <f t="shared" si="138"/>
        <v>Tỉnh Sơn LaHuyện Mộc ChâuXã Suối Bàng</v>
      </c>
      <c r="G8876" t="s">
        <v>7228</v>
      </c>
      <c r="H8876">
        <v>7519</v>
      </c>
    </row>
    <row r="8877" spans="1:8">
      <c r="A8877">
        <v>1284</v>
      </c>
      <c r="B8877" t="s">
        <v>491</v>
      </c>
      <c r="C8877">
        <v>80</v>
      </c>
      <c r="D8877" t="s">
        <v>704</v>
      </c>
      <c r="E8877">
        <v>743</v>
      </c>
      <c r="F8877" s="48" t="str">
        <f t="shared" si="138"/>
        <v>Tỉnh Sơn LaHuyện Mộc ChâuXã Tân Hợp</v>
      </c>
      <c r="G8877" t="s">
        <v>2368</v>
      </c>
      <c r="H8877">
        <v>7520</v>
      </c>
    </row>
    <row r="8878" spans="1:8">
      <c r="A8878">
        <v>1285</v>
      </c>
      <c r="B8878" t="s">
        <v>491</v>
      </c>
      <c r="C8878">
        <v>80</v>
      </c>
      <c r="D8878" t="s">
        <v>704</v>
      </c>
      <c r="E8878">
        <v>743</v>
      </c>
      <c r="F8878" s="48" t="str">
        <f t="shared" si="138"/>
        <v>Tỉnh Sơn LaHuyện Mộc ChâuXã Liên Hoà</v>
      </c>
      <c r="G8878" t="s">
        <v>7229</v>
      </c>
      <c r="H8878">
        <v>7521</v>
      </c>
    </row>
    <row r="8879" spans="1:8">
      <c r="A8879">
        <v>1286</v>
      </c>
      <c r="B8879" t="s">
        <v>491</v>
      </c>
      <c r="C8879">
        <v>80</v>
      </c>
      <c r="D8879" t="s">
        <v>704</v>
      </c>
      <c r="E8879">
        <v>743</v>
      </c>
      <c r="F8879" s="48" t="str">
        <f t="shared" si="138"/>
        <v>Tỉnh Sơn LaHuyện Mộc ChâuXã Lóng Luông</v>
      </c>
      <c r="G8879" t="s">
        <v>7230</v>
      </c>
      <c r="H8879">
        <v>7522</v>
      </c>
    </row>
    <row r="8880" spans="1:8">
      <c r="A8880">
        <v>1287</v>
      </c>
      <c r="B8880" t="s">
        <v>491</v>
      </c>
      <c r="C8880">
        <v>80</v>
      </c>
      <c r="D8880" t="s">
        <v>704</v>
      </c>
      <c r="E8880">
        <v>743</v>
      </c>
      <c r="F8880" s="48" t="str">
        <f t="shared" si="138"/>
        <v>Tỉnh Sơn LaHuyện Mộc ChâuXã Vân Hồ</v>
      </c>
      <c r="G8880" t="s">
        <v>7231</v>
      </c>
      <c r="H8880">
        <v>7523</v>
      </c>
    </row>
    <row r="8881" spans="1:8">
      <c r="A8881">
        <v>1288</v>
      </c>
      <c r="B8881" t="s">
        <v>491</v>
      </c>
      <c r="C8881">
        <v>80</v>
      </c>
      <c r="D8881" t="s">
        <v>704</v>
      </c>
      <c r="E8881">
        <v>743</v>
      </c>
      <c r="F8881" s="48" t="str">
        <f t="shared" si="138"/>
        <v>Tỉnh Sơn LaHuyện Mộc ChâuXã Chiềng Sơn</v>
      </c>
      <c r="G8881" t="s">
        <v>7232</v>
      </c>
      <c r="H8881">
        <v>7524</v>
      </c>
    </row>
    <row r="8882" spans="1:8">
      <c r="A8882">
        <v>1289</v>
      </c>
      <c r="B8882" t="s">
        <v>491</v>
      </c>
      <c r="C8882">
        <v>80</v>
      </c>
      <c r="D8882" t="s">
        <v>704</v>
      </c>
      <c r="E8882">
        <v>743</v>
      </c>
      <c r="F8882" s="48" t="str">
        <f t="shared" si="138"/>
        <v>Tỉnh Sơn LaHuyện Mộc ChâuXã Tô Múa</v>
      </c>
      <c r="G8882" t="s">
        <v>7233</v>
      </c>
      <c r="H8882">
        <v>7525</v>
      </c>
    </row>
    <row r="8883" spans="1:8">
      <c r="A8883">
        <v>1290</v>
      </c>
      <c r="B8883" t="s">
        <v>491</v>
      </c>
      <c r="C8883">
        <v>80</v>
      </c>
      <c r="D8883" t="s">
        <v>704</v>
      </c>
      <c r="E8883">
        <v>743</v>
      </c>
      <c r="F8883" s="48" t="str">
        <f t="shared" si="138"/>
        <v>Tỉnh Sơn LaHuyện Mộc ChâuXã Chiềng Khừa</v>
      </c>
      <c r="G8883" t="s">
        <v>7234</v>
      </c>
      <c r="H8883">
        <v>7526</v>
      </c>
    </row>
    <row r="8884" spans="1:8">
      <c r="A8884">
        <v>1291</v>
      </c>
      <c r="B8884" t="s">
        <v>491</v>
      </c>
      <c r="C8884">
        <v>80</v>
      </c>
      <c r="D8884" t="s">
        <v>704</v>
      </c>
      <c r="E8884">
        <v>743</v>
      </c>
      <c r="F8884" s="48" t="str">
        <f t="shared" si="138"/>
        <v>Tỉnh Sơn LaHuyện Mộc ChâuXã Phiêng Luông</v>
      </c>
      <c r="G8884" t="s">
        <v>4194</v>
      </c>
      <c r="H8884">
        <v>7527</v>
      </c>
    </row>
    <row r="8885" spans="1:8">
      <c r="A8885">
        <v>1292</v>
      </c>
      <c r="B8885" t="s">
        <v>491</v>
      </c>
      <c r="C8885">
        <v>80</v>
      </c>
      <c r="D8885" t="s">
        <v>704</v>
      </c>
      <c r="E8885">
        <v>743</v>
      </c>
      <c r="F8885" s="48" t="str">
        <f t="shared" si="138"/>
        <v>Tỉnh Sơn LaHuyện Mộc ChâuXã Chiềng Yên</v>
      </c>
      <c r="G8885" t="s">
        <v>7235</v>
      </c>
      <c r="H8885">
        <v>7528</v>
      </c>
    </row>
    <row r="8886" spans="1:8">
      <c r="A8886">
        <v>1293</v>
      </c>
      <c r="B8886" t="s">
        <v>491</v>
      </c>
      <c r="C8886">
        <v>80</v>
      </c>
      <c r="D8886" t="s">
        <v>704</v>
      </c>
      <c r="E8886">
        <v>743</v>
      </c>
      <c r="F8886" s="48" t="str">
        <f t="shared" si="138"/>
        <v>Tỉnh Sơn LaHuyện Mộc ChâuXã Quang Minh</v>
      </c>
      <c r="G8886" t="s">
        <v>4127</v>
      </c>
      <c r="H8886">
        <v>7529</v>
      </c>
    </row>
    <row r="8887" spans="1:8">
      <c r="A8887">
        <v>1294</v>
      </c>
      <c r="B8887" t="s">
        <v>491</v>
      </c>
      <c r="C8887">
        <v>80</v>
      </c>
      <c r="D8887" t="s">
        <v>704</v>
      </c>
      <c r="E8887">
        <v>743</v>
      </c>
      <c r="F8887" s="48" t="str">
        <f t="shared" si="138"/>
        <v>Tỉnh Sơn LaHuyện Mộc ChâuXã Tân Lập</v>
      </c>
      <c r="G8887" t="s">
        <v>1699</v>
      </c>
      <c r="H8887">
        <v>7530</v>
      </c>
    </row>
    <row r="8888" spans="1:8">
      <c r="A8888">
        <v>1295</v>
      </c>
      <c r="B8888" t="s">
        <v>491</v>
      </c>
      <c r="C8888">
        <v>80</v>
      </c>
      <c r="D8888" t="s">
        <v>704</v>
      </c>
      <c r="E8888">
        <v>743</v>
      </c>
      <c r="F8888" s="48" t="str">
        <f t="shared" si="138"/>
        <v>Tỉnh Sơn LaHuyện Mộc ChâuXã Mường Tè</v>
      </c>
      <c r="G8888" t="s">
        <v>3020</v>
      </c>
      <c r="H8888">
        <v>7531</v>
      </c>
    </row>
    <row r="8889" spans="1:8">
      <c r="A8889">
        <v>1296</v>
      </c>
      <c r="B8889" t="s">
        <v>491</v>
      </c>
      <c r="C8889">
        <v>80</v>
      </c>
      <c r="D8889" t="s">
        <v>704</v>
      </c>
      <c r="E8889">
        <v>743</v>
      </c>
      <c r="F8889" s="48" t="str">
        <f t="shared" si="138"/>
        <v>Tỉnh Sơn LaHuyện Mộc ChâuXã Mường Sang</v>
      </c>
      <c r="G8889" t="s">
        <v>7236</v>
      </c>
      <c r="H8889">
        <v>7532</v>
      </c>
    </row>
    <row r="8890" spans="1:8">
      <c r="A8890">
        <v>1297</v>
      </c>
      <c r="B8890" t="s">
        <v>491</v>
      </c>
      <c r="C8890">
        <v>80</v>
      </c>
      <c r="D8890" t="s">
        <v>704</v>
      </c>
      <c r="E8890">
        <v>743</v>
      </c>
      <c r="F8890" s="48" t="str">
        <f t="shared" si="138"/>
        <v>Tỉnh Sơn LaHuyện Mộc ChâuXã Đông Sang</v>
      </c>
      <c r="G8890" t="s">
        <v>7237</v>
      </c>
      <c r="H8890">
        <v>7533</v>
      </c>
    </row>
    <row r="8891" spans="1:8">
      <c r="A8891">
        <v>1298</v>
      </c>
      <c r="B8891" t="s">
        <v>491</v>
      </c>
      <c r="C8891">
        <v>80</v>
      </c>
      <c r="D8891" t="s">
        <v>704</v>
      </c>
      <c r="E8891">
        <v>743</v>
      </c>
      <c r="F8891" s="48" t="str">
        <f t="shared" si="138"/>
        <v>Tỉnh Sơn LaHuyện Mộc ChâuXã Lóng Sập</v>
      </c>
      <c r="G8891" t="s">
        <v>7238</v>
      </c>
      <c r="H8891">
        <v>7534</v>
      </c>
    </row>
    <row r="8892" spans="1:8">
      <c r="A8892">
        <v>1299</v>
      </c>
      <c r="B8892" t="s">
        <v>491</v>
      </c>
      <c r="C8892">
        <v>80</v>
      </c>
      <c r="D8892" t="s">
        <v>704</v>
      </c>
      <c r="E8892">
        <v>743</v>
      </c>
      <c r="F8892" s="48" t="str">
        <f t="shared" si="138"/>
        <v>Tỉnh Sơn LaHuyện Mộc ChâuXã Tân Xuân</v>
      </c>
      <c r="G8892" t="s">
        <v>5712</v>
      </c>
      <c r="H8892">
        <v>7535</v>
      </c>
    </row>
    <row r="8893" spans="1:8">
      <c r="A8893">
        <v>1300</v>
      </c>
      <c r="B8893" t="s">
        <v>491</v>
      </c>
      <c r="C8893">
        <v>80</v>
      </c>
      <c r="D8893" t="s">
        <v>704</v>
      </c>
      <c r="E8893">
        <v>743</v>
      </c>
      <c r="F8893" s="48" t="str">
        <f t="shared" si="138"/>
        <v>Tỉnh Sơn LaHuyện Mộc ChâuXã Chiềng Xuân</v>
      </c>
      <c r="G8893" t="s">
        <v>7239</v>
      </c>
      <c r="H8893">
        <v>7536</v>
      </c>
    </row>
    <row r="8894" spans="1:8">
      <c r="A8894">
        <v>1301</v>
      </c>
      <c r="B8894" t="s">
        <v>491</v>
      </c>
      <c r="C8894">
        <v>80</v>
      </c>
      <c r="D8894" t="s">
        <v>704</v>
      </c>
      <c r="E8894">
        <v>743</v>
      </c>
      <c r="F8894" s="48" t="str">
        <f t="shared" si="138"/>
        <v>Tỉnh Sơn LaHuyện Mộc ChâuXã Nà Mường</v>
      </c>
      <c r="G8894" t="s">
        <v>7240</v>
      </c>
      <c r="H8894">
        <v>7537</v>
      </c>
    </row>
    <row r="8895" spans="1:8">
      <c r="A8895">
        <v>1302</v>
      </c>
      <c r="B8895" t="s">
        <v>491</v>
      </c>
      <c r="C8895">
        <v>80</v>
      </c>
      <c r="D8895" t="s">
        <v>704</v>
      </c>
      <c r="E8895">
        <v>743</v>
      </c>
      <c r="F8895" s="48" t="str">
        <f t="shared" si="138"/>
        <v>Tỉnh Sơn LaHuyện Mộc ChâuThị trấn NT Mộc Châu</v>
      </c>
      <c r="G8895" t="s">
        <v>7241</v>
      </c>
      <c r="H8895">
        <v>7538</v>
      </c>
    </row>
    <row r="8896" spans="1:8">
      <c r="A8896">
        <v>1303</v>
      </c>
      <c r="B8896" t="s">
        <v>491</v>
      </c>
      <c r="C8896">
        <v>80</v>
      </c>
      <c r="D8896" t="s">
        <v>704</v>
      </c>
      <c r="E8896">
        <v>743</v>
      </c>
      <c r="F8896" s="48" t="str">
        <f t="shared" si="138"/>
        <v>Tỉnh Sơn LaHuyện Mộc ChâuXã Song Khủa</v>
      </c>
      <c r="G8896" t="s">
        <v>7242</v>
      </c>
      <c r="H8896">
        <v>7539</v>
      </c>
    </row>
    <row r="8897" spans="1:8">
      <c r="A8897">
        <v>1304</v>
      </c>
      <c r="B8897" t="s">
        <v>491</v>
      </c>
      <c r="C8897">
        <v>80</v>
      </c>
      <c r="D8897" t="s">
        <v>704</v>
      </c>
      <c r="E8897">
        <v>743</v>
      </c>
      <c r="F8897" s="48" t="str">
        <f t="shared" si="138"/>
        <v>Tỉnh Sơn LaHuyện Mộc ChâuXã Tà Lại</v>
      </c>
      <c r="G8897" t="s">
        <v>7243</v>
      </c>
      <c r="H8897">
        <v>7540</v>
      </c>
    </row>
    <row r="8898" spans="1:8">
      <c r="A8898">
        <v>1305</v>
      </c>
      <c r="B8898" t="s">
        <v>491</v>
      </c>
      <c r="C8898">
        <v>80</v>
      </c>
      <c r="D8898" t="s">
        <v>704</v>
      </c>
      <c r="E8898">
        <v>743</v>
      </c>
      <c r="F8898" s="48" t="str">
        <f t="shared" ref="F8898:F8961" si="139">B8898&amp;D8898&amp;G8898</f>
        <v>Tỉnh Sơn LaHuyện Mộc ChâuThị trấn Mộc Châu</v>
      </c>
      <c r="G8898" t="s">
        <v>7244</v>
      </c>
      <c r="H8898">
        <v>7541</v>
      </c>
    </row>
    <row r="8899" spans="1:8">
      <c r="A8899">
        <v>1306</v>
      </c>
      <c r="B8899" t="s">
        <v>491</v>
      </c>
      <c r="C8899">
        <v>80</v>
      </c>
      <c r="D8899" t="s">
        <v>704</v>
      </c>
      <c r="E8899">
        <v>743</v>
      </c>
      <c r="F8899" s="48" t="str">
        <f t="shared" si="139"/>
        <v>Tỉnh Sơn LaHuyện Mộc ChâuXã Chiềng Hắc</v>
      </c>
      <c r="G8899" t="s">
        <v>7245</v>
      </c>
      <c r="H8899">
        <v>7542</v>
      </c>
    </row>
    <row r="8900" spans="1:8">
      <c r="A8900">
        <v>1307</v>
      </c>
      <c r="B8900" t="s">
        <v>491</v>
      </c>
      <c r="C8900">
        <v>80</v>
      </c>
      <c r="D8900" t="s">
        <v>704</v>
      </c>
      <c r="E8900">
        <v>743</v>
      </c>
      <c r="F8900" s="48" t="str">
        <f t="shared" si="139"/>
        <v>Tỉnh Sơn LaHuyện Mộc ChâuXã Hua Păng</v>
      </c>
      <c r="G8900" t="s">
        <v>7246</v>
      </c>
      <c r="H8900">
        <v>7543</v>
      </c>
    </row>
    <row r="8901" spans="1:8">
      <c r="A8901">
        <v>1308</v>
      </c>
      <c r="B8901" t="s">
        <v>491</v>
      </c>
      <c r="C8901">
        <v>80</v>
      </c>
      <c r="D8901" t="s">
        <v>704</v>
      </c>
      <c r="E8901">
        <v>743</v>
      </c>
      <c r="F8901" s="48" t="str">
        <f t="shared" si="139"/>
        <v>Tỉnh Sơn LaHuyện Mộc ChâuXã Chiềng Khoa</v>
      </c>
      <c r="G8901" t="s">
        <v>7247</v>
      </c>
      <c r="H8901">
        <v>7544</v>
      </c>
    </row>
    <row r="8902" spans="1:8">
      <c r="A8902">
        <v>1309</v>
      </c>
      <c r="B8902" t="s">
        <v>491</v>
      </c>
      <c r="C8902">
        <v>80</v>
      </c>
      <c r="D8902" t="s">
        <v>704</v>
      </c>
      <c r="E8902">
        <v>743</v>
      </c>
      <c r="F8902" s="48" t="str">
        <f t="shared" si="139"/>
        <v>Tỉnh Sơn LaHuyện Mộc ChâuXã Xuân Nha</v>
      </c>
      <c r="G8902" t="s">
        <v>7248</v>
      </c>
      <c r="H8902">
        <v>7545</v>
      </c>
    </row>
    <row r="8903" spans="1:8">
      <c r="A8903">
        <v>1310</v>
      </c>
      <c r="B8903" t="s">
        <v>491</v>
      </c>
      <c r="C8903">
        <v>80</v>
      </c>
      <c r="D8903" t="s">
        <v>704</v>
      </c>
      <c r="E8903">
        <v>743</v>
      </c>
      <c r="F8903" s="48" t="str">
        <f t="shared" si="139"/>
        <v>Tỉnh Sơn LaHuyện Mộc ChâuXã Mường Men</v>
      </c>
      <c r="G8903" t="s">
        <v>7249</v>
      </c>
      <c r="H8903">
        <v>7546</v>
      </c>
    </row>
    <row r="8904" spans="1:8">
      <c r="A8904">
        <v>2422</v>
      </c>
      <c r="B8904" t="s">
        <v>491</v>
      </c>
      <c r="C8904">
        <v>80</v>
      </c>
      <c r="D8904" t="s">
        <v>705</v>
      </c>
      <c r="E8904">
        <v>744</v>
      </c>
      <c r="F8904" s="48" t="str">
        <f t="shared" si="139"/>
        <v>Tỉnh Sơn LaHuyện Yên ChâuXã Sập Vạt</v>
      </c>
      <c r="G8904" t="s">
        <v>8021</v>
      </c>
      <c r="H8904">
        <v>8659</v>
      </c>
    </row>
    <row r="8905" spans="1:8">
      <c r="A8905">
        <v>2423</v>
      </c>
      <c r="B8905" t="s">
        <v>491</v>
      </c>
      <c r="C8905">
        <v>80</v>
      </c>
      <c r="D8905" t="s">
        <v>705</v>
      </c>
      <c r="E8905">
        <v>744</v>
      </c>
      <c r="F8905" s="48" t="str">
        <f t="shared" si="139"/>
        <v>Tỉnh Sơn LaHuyện Yên ChâuXã Chiềng Pằn</v>
      </c>
      <c r="G8905" t="s">
        <v>8022</v>
      </c>
      <c r="H8905">
        <v>8660</v>
      </c>
    </row>
    <row r="8906" spans="1:8">
      <c r="A8906">
        <v>2424</v>
      </c>
      <c r="B8906" t="s">
        <v>491</v>
      </c>
      <c r="C8906">
        <v>80</v>
      </c>
      <c r="D8906" t="s">
        <v>705</v>
      </c>
      <c r="E8906">
        <v>744</v>
      </c>
      <c r="F8906" s="48" t="str">
        <f t="shared" si="139"/>
        <v>Tỉnh Sơn LaHuyện Yên ChâuXã Chiềng Tương</v>
      </c>
      <c r="G8906" t="s">
        <v>8023</v>
      </c>
      <c r="H8906">
        <v>8661</v>
      </c>
    </row>
    <row r="8907" spans="1:8">
      <c r="A8907">
        <v>2425</v>
      </c>
      <c r="B8907" t="s">
        <v>491</v>
      </c>
      <c r="C8907">
        <v>80</v>
      </c>
      <c r="D8907" t="s">
        <v>705</v>
      </c>
      <c r="E8907">
        <v>744</v>
      </c>
      <c r="F8907" s="48" t="str">
        <f t="shared" si="139"/>
        <v>Tỉnh Sơn LaHuyện Yên ChâuXã Chiềng On</v>
      </c>
      <c r="G8907" t="s">
        <v>8024</v>
      </c>
      <c r="H8907">
        <v>8662</v>
      </c>
    </row>
    <row r="8908" spans="1:8">
      <c r="A8908">
        <v>2426</v>
      </c>
      <c r="B8908" t="s">
        <v>491</v>
      </c>
      <c r="C8908">
        <v>80</v>
      </c>
      <c r="D8908" t="s">
        <v>705</v>
      </c>
      <c r="E8908">
        <v>744</v>
      </c>
      <c r="F8908" s="48" t="str">
        <f t="shared" si="139"/>
        <v>Tỉnh Sơn LaHuyện Yên ChâuXã Yên Sơn</v>
      </c>
      <c r="G8908" t="s">
        <v>1535</v>
      </c>
      <c r="H8908">
        <v>8663</v>
      </c>
    </row>
    <row r="8909" spans="1:8">
      <c r="A8909">
        <v>2427</v>
      </c>
      <c r="B8909" t="s">
        <v>491</v>
      </c>
      <c r="C8909">
        <v>80</v>
      </c>
      <c r="D8909" t="s">
        <v>705</v>
      </c>
      <c r="E8909">
        <v>744</v>
      </c>
      <c r="F8909" s="48" t="str">
        <f t="shared" si="139"/>
        <v>Tỉnh Sơn LaHuyện Yên ChâuXã Chiềng Sàng</v>
      </c>
      <c r="G8909" t="s">
        <v>8025</v>
      </c>
      <c r="H8909">
        <v>8664</v>
      </c>
    </row>
    <row r="8910" spans="1:8">
      <c r="A8910">
        <v>2428</v>
      </c>
      <c r="B8910" t="s">
        <v>491</v>
      </c>
      <c r="C8910">
        <v>80</v>
      </c>
      <c r="D8910" t="s">
        <v>705</v>
      </c>
      <c r="E8910">
        <v>744</v>
      </c>
      <c r="F8910" s="48" t="str">
        <f t="shared" si="139"/>
        <v>Tỉnh Sơn LaHuyện Yên ChâuXã Viêng Lán</v>
      </c>
      <c r="G8910" t="s">
        <v>8026</v>
      </c>
      <c r="H8910">
        <v>8665</v>
      </c>
    </row>
    <row r="8911" spans="1:8">
      <c r="A8911">
        <v>2429</v>
      </c>
      <c r="B8911" t="s">
        <v>491</v>
      </c>
      <c r="C8911">
        <v>80</v>
      </c>
      <c r="D8911" t="s">
        <v>705</v>
      </c>
      <c r="E8911">
        <v>744</v>
      </c>
      <c r="F8911" s="48" t="str">
        <f t="shared" si="139"/>
        <v>Tỉnh Sơn LaHuyện Yên ChâuXã Mường Lựm</v>
      </c>
      <c r="G8911" t="s">
        <v>8027</v>
      </c>
      <c r="H8911">
        <v>8666</v>
      </c>
    </row>
    <row r="8912" spans="1:8">
      <c r="A8912">
        <v>2430</v>
      </c>
      <c r="B8912" t="s">
        <v>491</v>
      </c>
      <c r="C8912">
        <v>80</v>
      </c>
      <c r="D8912" t="s">
        <v>705</v>
      </c>
      <c r="E8912">
        <v>744</v>
      </c>
      <c r="F8912" s="48" t="str">
        <f t="shared" si="139"/>
        <v>Tỉnh Sơn LaHuyện Yên ChâuXã Chiềng Khoi</v>
      </c>
      <c r="G8912" t="s">
        <v>8028</v>
      </c>
      <c r="H8912">
        <v>8667</v>
      </c>
    </row>
    <row r="8913" spans="1:8">
      <c r="A8913">
        <v>2431</v>
      </c>
      <c r="B8913" t="s">
        <v>491</v>
      </c>
      <c r="C8913">
        <v>80</v>
      </c>
      <c r="D8913" t="s">
        <v>705</v>
      </c>
      <c r="E8913">
        <v>744</v>
      </c>
      <c r="F8913" s="48" t="str">
        <f t="shared" si="139"/>
        <v>Tỉnh Sơn LaHuyện Yên ChâuXã Tú Nang</v>
      </c>
      <c r="G8913" t="s">
        <v>8029</v>
      </c>
      <c r="H8913">
        <v>8668</v>
      </c>
    </row>
    <row r="8914" spans="1:8">
      <c r="A8914">
        <v>2432</v>
      </c>
      <c r="B8914" t="s">
        <v>491</v>
      </c>
      <c r="C8914">
        <v>80</v>
      </c>
      <c r="D8914" t="s">
        <v>705</v>
      </c>
      <c r="E8914">
        <v>744</v>
      </c>
      <c r="F8914" s="48" t="str">
        <f t="shared" si="139"/>
        <v>Tỉnh Sơn LaHuyện Yên ChâuXã Lóng Phiêng</v>
      </c>
      <c r="G8914" t="s">
        <v>8030</v>
      </c>
      <c r="H8914">
        <v>8669</v>
      </c>
    </row>
    <row r="8915" spans="1:8">
      <c r="A8915">
        <v>2433</v>
      </c>
      <c r="B8915" t="s">
        <v>491</v>
      </c>
      <c r="C8915">
        <v>80</v>
      </c>
      <c r="D8915" t="s">
        <v>705</v>
      </c>
      <c r="E8915">
        <v>744</v>
      </c>
      <c r="F8915" s="48" t="str">
        <f t="shared" si="139"/>
        <v>Tỉnh Sơn LaHuyện Yên ChâuXã Chiềng Hặc</v>
      </c>
      <c r="G8915" t="s">
        <v>8031</v>
      </c>
      <c r="H8915">
        <v>8670</v>
      </c>
    </row>
    <row r="8916" spans="1:8">
      <c r="A8916">
        <v>2434</v>
      </c>
      <c r="B8916" t="s">
        <v>491</v>
      </c>
      <c r="C8916">
        <v>80</v>
      </c>
      <c r="D8916" t="s">
        <v>705</v>
      </c>
      <c r="E8916">
        <v>744</v>
      </c>
      <c r="F8916" s="48" t="str">
        <f t="shared" si="139"/>
        <v>Tỉnh Sơn LaHuyện Yên ChâuThị trấn Yên Châu</v>
      </c>
      <c r="G8916" t="s">
        <v>8032</v>
      </c>
      <c r="H8916">
        <v>8671</v>
      </c>
    </row>
    <row r="8917" spans="1:8">
      <c r="A8917">
        <v>2435</v>
      </c>
      <c r="B8917" t="s">
        <v>491</v>
      </c>
      <c r="C8917">
        <v>80</v>
      </c>
      <c r="D8917" t="s">
        <v>705</v>
      </c>
      <c r="E8917">
        <v>744</v>
      </c>
      <c r="F8917" s="48" t="str">
        <f t="shared" si="139"/>
        <v>Tỉnh Sơn LaHuyện Yên ChâuXã Chiềng Đông</v>
      </c>
      <c r="G8917" t="s">
        <v>8033</v>
      </c>
      <c r="H8917">
        <v>8672</v>
      </c>
    </row>
    <row r="8918" spans="1:8">
      <c r="A8918">
        <v>2436</v>
      </c>
      <c r="B8918" t="s">
        <v>491</v>
      </c>
      <c r="C8918">
        <v>80</v>
      </c>
      <c r="D8918" t="s">
        <v>705</v>
      </c>
      <c r="E8918">
        <v>744</v>
      </c>
      <c r="F8918" s="48" t="str">
        <f t="shared" si="139"/>
        <v>Tỉnh Sơn LaHuyện Yên ChâuXã Phiêng Khoài</v>
      </c>
      <c r="G8918" t="s">
        <v>8034</v>
      </c>
      <c r="H8918">
        <v>8673</v>
      </c>
    </row>
    <row r="8919" spans="1:8">
      <c r="A8919">
        <v>9356</v>
      </c>
      <c r="B8919" t="s">
        <v>491</v>
      </c>
      <c r="C8919">
        <v>80</v>
      </c>
      <c r="D8919" t="s">
        <v>709</v>
      </c>
      <c r="E8919">
        <v>748</v>
      </c>
      <c r="F8919" s="48" t="str">
        <f t="shared" si="139"/>
        <v>Tỉnh Sơn LaHuyện Vân HồXã Chiềng Khoa</v>
      </c>
      <c r="G8919" t="s">
        <v>7247</v>
      </c>
      <c r="H8919">
        <v>11507</v>
      </c>
    </row>
    <row r="8920" spans="1:8">
      <c r="A8920">
        <v>9357</v>
      </c>
      <c r="B8920" t="s">
        <v>491</v>
      </c>
      <c r="C8920">
        <v>80</v>
      </c>
      <c r="D8920" t="s">
        <v>709</v>
      </c>
      <c r="E8920">
        <v>748</v>
      </c>
      <c r="F8920" s="48" t="str">
        <f t="shared" si="139"/>
        <v>Tỉnh Sơn LaHuyện Vân HồXã Chiềng Xuân</v>
      </c>
      <c r="G8920" t="s">
        <v>7239</v>
      </c>
      <c r="H8920">
        <v>11508</v>
      </c>
    </row>
    <row r="8921" spans="1:8">
      <c r="A8921">
        <v>9358</v>
      </c>
      <c r="B8921" t="s">
        <v>491</v>
      </c>
      <c r="C8921">
        <v>80</v>
      </c>
      <c r="D8921" t="s">
        <v>709</v>
      </c>
      <c r="E8921">
        <v>748</v>
      </c>
      <c r="F8921" s="48" t="str">
        <f t="shared" si="139"/>
        <v>Tỉnh Sơn LaHuyện Vân HồXã Chiềng Yên</v>
      </c>
      <c r="G8921" t="s">
        <v>7235</v>
      </c>
      <c r="H8921">
        <v>11509</v>
      </c>
    </row>
    <row r="8922" spans="1:8">
      <c r="A8922">
        <v>9359</v>
      </c>
      <c r="B8922" t="s">
        <v>491</v>
      </c>
      <c r="C8922">
        <v>80</v>
      </c>
      <c r="D8922" t="s">
        <v>709</v>
      </c>
      <c r="E8922">
        <v>748</v>
      </c>
      <c r="F8922" s="48" t="str">
        <f t="shared" si="139"/>
        <v>Tỉnh Sơn LaHuyện Vân HồXã Liên Hoà</v>
      </c>
      <c r="G8922" t="s">
        <v>7229</v>
      </c>
      <c r="H8922">
        <v>11510</v>
      </c>
    </row>
    <row r="8923" spans="1:8">
      <c r="A8923">
        <v>9360</v>
      </c>
      <c r="B8923" t="s">
        <v>491</v>
      </c>
      <c r="C8923">
        <v>80</v>
      </c>
      <c r="D8923" t="s">
        <v>709</v>
      </c>
      <c r="E8923">
        <v>748</v>
      </c>
      <c r="F8923" s="48" t="str">
        <f t="shared" si="139"/>
        <v>Tỉnh Sơn LaHuyện Vân HồXã Lóng Luông</v>
      </c>
      <c r="G8923" t="s">
        <v>7230</v>
      </c>
      <c r="H8923">
        <v>11511</v>
      </c>
    </row>
    <row r="8924" spans="1:8">
      <c r="A8924">
        <v>9361</v>
      </c>
      <c r="B8924" t="s">
        <v>491</v>
      </c>
      <c r="C8924">
        <v>80</v>
      </c>
      <c r="D8924" t="s">
        <v>709</v>
      </c>
      <c r="E8924">
        <v>748</v>
      </c>
      <c r="F8924" s="48" t="str">
        <f t="shared" si="139"/>
        <v>Tỉnh Sơn LaHuyện Vân HồXã Mường Chen</v>
      </c>
      <c r="G8924" t="s">
        <v>9549</v>
      </c>
      <c r="H8924">
        <v>11512</v>
      </c>
    </row>
    <row r="8925" spans="1:8">
      <c r="A8925">
        <v>9362</v>
      </c>
      <c r="B8925" t="s">
        <v>491</v>
      </c>
      <c r="C8925">
        <v>80</v>
      </c>
      <c r="D8925" t="s">
        <v>709</v>
      </c>
      <c r="E8925">
        <v>748</v>
      </c>
      <c r="F8925" s="48" t="str">
        <f t="shared" si="139"/>
        <v>Tỉnh Sơn LaHuyện Vân HồXã Mường Tè</v>
      </c>
      <c r="G8925" t="s">
        <v>3020</v>
      </c>
      <c r="H8925">
        <v>11513</v>
      </c>
    </row>
    <row r="8926" spans="1:8">
      <c r="A8926">
        <v>9363</v>
      </c>
      <c r="B8926" t="s">
        <v>491</v>
      </c>
      <c r="C8926">
        <v>80</v>
      </c>
      <c r="D8926" t="s">
        <v>709</v>
      </c>
      <c r="E8926">
        <v>748</v>
      </c>
      <c r="F8926" s="48" t="str">
        <f t="shared" si="139"/>
        <v>Tỉnh Sơn LaHuyện Vân HồXã Quang Minh</v>
      </c>
      <c r="G8926" t="s">
        <v>4127</v>
      </c>
      <c r="H8926">
        <v>11514</v>
      </c>
    </row>
    <row r="8927" spans="1:8">
      <c r="A8927">
        <v>9364</v>
      </c>
      <c r="B8927" t="s">
        <v>491</v>
      </c>
      <c r="C8927">
        <v>80</v>
      </c>
      <c r="D8927" t="s">
        <v>709</v>
      </c>
      <c r="E8927">
        <v>748</v>
      </c>
      <c r="F8927" s="48" t="str">
        <f t="shared" si="139"/>
        <v>Tỉnh Sơn LaHuyện Vân HồXã Song Khủa</v>
      </c>
      <c r="G8927" t="s">
        <v>7242</v>
      </c>
      <c r="H8927">
        <v>11515</v>
      </c>
    </row>
    <row r="8928" spans="1:8">
      <c r="A8928">
        <v>9365</v>
      </c>
      <c r="B8928" t="s">
        <v>491</v>
      </c>
      <c r="C8928">
        <v>80</v>
      </c>
      <c r="D8928" t="s">
        <v>709</v>
      </c>
      <c r="E8928">
        <v>748</v>
      </c>
      <c r="F8928" s="48" t="str">
        <f t="shared" si="139"/>
        <v>Tỉnh Sơn LaHuyện Vân HồXã Suối Bàng</v>
      </c>
      <c r="G8928" t="s">
        <v>7228</v>
      </c>
      <c r="H8928">
        <v>11516</v>
      </c>
    </row>
    <row r="8929" spans="1:8">
      <c r="A8929">
        <v>9366</v>
      </c>
      <c r="B8929" t="s">
        <v>491</v>
      </c>
      <c r="C8929">
        <v>80</v>
      </c>
      <c r="D8929" t="s">
        <v>709</v>
      </c>
      <c r="E8929">
        <v>748</v>
      </c>
      <c r="F8929" s="48" t="str">
        <f t="shared" si="139"/>
        <v>Tỉnh Sơn LaHuyện Vân HồXã Tân Xuân</v>
      </c>
      <c r="G8929" t="s">
        <v>5712</v>
      </c>
      <c r="H8929">
        <v>11517</v>
      </c>
    </row>
    <row r="8930" spans="1:8">
      <c r="A8930">
        <v>9367</v>
      </c>
      <c r="B8930" t="s">
        <v>491</v>
      </c>
      <c r="C8930">
        <v>80</v>
      </c>
      <c r="D8930" t="s">
        <v>709</v>
      </c>
      <c r="E8930">
        <v>748</v>
      </c>
      <c r="F8930" s="48" t="str">
        <f t="shared" si="139"/>
        <v>Tỉnh Sơn LaHuyện Vân HồXã Tô Múa</v>
      </c>
      <c r="G8930" t="s">
        <v>7233</v>
      </c>
      <c r="H8930">
        <v>11518</v>
      </c>
    </row>
    <row r="8931" spans="1:8">
      <c r="A8931">
        <v>9368</v>
      </c>
      <c r="B8931" t="s">
        <v>491</v>
      </c>
      <c r="C8931">
        <v>80</v>
      </c>
      <c r="D8931" t="s">
        <v>709</v>
      </c>
      <c r="E8931">
        <v>748</v>
      </c>
      <c r="F8931" s="48" t="str">
        <f t="shared" si="139"/>
        <v>Tỉnh Sơn LaHuyện Vân HồXã Vân Hồ</v>
      </c>
      <c r="G8931" t="s">
        <v>7231</v>
      </c>
      <c r="H8931">
        <v>11519</v>
      </c>
    </row>
    <row r="8932" spans="1:8">
      <c r="A8932">
        <v>9369</v>
      </c>
      <c r="B8932" t="s">
        <v>491</v>
      </c>
      <c r="C8932">
        <v>80</v>
      </c>
      <c r="D8932" t="s">
        <v>709</v>
      </c>
      <c r="E8932">
        <v>748</v>
      </c>
      <c r="F8932" s="48" t="str">
        <f t="shared" si="139"/>
        <v>Tỉnh Sơn LaHuyện Vân HồXã Xuân Nha</v>
      </c>
      <c r="G8932" t="s">
        <v>7248</v>
      </c>
      <c r="H8932">
        <v>11520</v>
      </c>
    </row>
    <row r="8933" spans="1:8">
      <c r="A8933">
        <v>9420</v>
      </c>
      <c r="B8933" t="s">
        <v>491</v>
      </c>
      <c r="C8933">
        <v>80</v>
      </c>
      <c r="D8933" t="s">
        <v>699</v>
      </c>
      <c r="E8933">
        <v>738</v>
      </c>
      <c r="F8933" s="48" t="str">
        <f t="shared" si="139"/>
        <v>Tỉnh Sơn LaHuyện Quỳnh NhaiXã Mường Giôn</v>
      </c>
      <c r="G8933" t="s">
        <v>3355</v>
      </c>
      <c r="H8933">
        <v>2272</v>
      </c>
    </row>
    <row r="8934" spans="1:8">
      <c r="A8934">
        <v>9421</v>
      </c>
      <c r="B8934" t="s">
        <v>491</v>
      </c>
      <c r="C8934">
        <v>80</v>
      </c>
      <c r="D8934" t="s">
        <v>699</v>
      </c>
      <c r="E8934">
        <v>738</v>
      </c>
      <c r="F8934" s="48" t="str">
        <f t="shared" si="139"/>
        <v>Tỉnh Sơn LaHuyện Quỳnh NhaiXã Chiềng Ơn</v>
      </c>
      <c r="G8934" t="s">
        <v>3356</v>
      </c>
      <c r="H8934">
        <v>2273</v>
      </c>
    </row>
    <row r="8935" spans="1:8">
      <c r="A8935">
        <v>11370</v>
      </c>
      <c r="B8935" t="s">
        <v>491</v>
      </c>
      <c r="C8935">
        <v>80</v>
      </c>
      <c r="D8935" t="s">
        <v>706</v>
      </c>
      <c r="E8935">
        <v>745</v>
      </c>
      <c r="F8935" s="48" t="str">
        <f t="shared" si="139"/>
        <v>Tỉnh Sơn LaHuyện Mai SơnXã Phiêng Pằn</v>
      </c>
      <c r="G8935" t="s">
        <v>3224</v>
      </c>
      <c r="H8935">
        <v>2138</v>
      </c>
    </row>
    <row r="8936" spans="1:8">
      <c r="A8936">
        <v>11371</v>
      </c>
      <c r="B8936" t="s">
        <v>491</v>
      </c>
      <c r="C8936">
        <v>80</v>
      </c>
      <c r="D8936" t="s">
        <v>706</v>
      </c>
      <c r="E8936">
        <v>745</v>
      </c>
      <c r="F8936" s="48" t="str">
        <f t="shared" si="139"/>
        <v>Tỉnh Sơn LaHuyện Mai SơnXã Chiềng Kheo</v>
      </c>
      <c r="G8936" t="s">
        <v>3225</v>
      </c>
      <c r="H8936">
        <v>2139</v>
      </c>
    </row>
    <row r="8937" spans="1:8">
      <c r="A8937">
        <v>11372</v>
      </c>
      <c r="B8937" t="s">
        <v>491</v>
      </c>
      <c r="C8937">
        <v>80</v>
      </c>
      <c r="D8937" t="s">
        <v>706</v>
      </c>
      <c r="E8937">
        <v>745</v>
      </c>
      <c r="F8937" s="48" t="str">
        <f t="shared" si="139"/>
        <v>Tỉnh Sơn LaHuyện Mai SơnXã Mương Tranh</v>
      </c>
      <c r="G8937" t="s">
        <v>3226</v>
      </c>
      <c r="H8937">
        <v>2140</v>
      </c>
    </row>
    <row r="8938" spans="1:8">
      <c r="A8938">
        <v>11373</v>
      </c>
      <c r="B8938" t="s">
        <v>491</v>
      </c>
      <c r="C8938">
        <v>80</v>
      </c>
      <c r="D8938" t="s">
        <v>706</v>
      </c>
      <c r="E8938">
        <v>745</v>
      </c>
      <c r="F8938" s="48" t="str">
        <f t="shared" si="139"/>
        <v>Tỉnh Sơn LaHuyện Mai SơnXã Chiềng Mung</v>
      </c>
      <c r="G8938" t="s">
        <v>3227</v>
      </c>
      <c r="H8938">
        <v>2141</v>
      </c>
    </row>
    <row r="8939" spans="1:8">
      <c r="A8939">
        <v>11374</v>
      </c>
      <c r="B8939" t="s">
        <v>491</v>
      </c>
      <c r="C8939">
        <v>80</v>
      </c>
      <c r="D8939" t="s">
        <v>706</v>
      </c>
      <c r="E8939">
        <v>745</v>
      </c>
      <c r="F8939" s="48" t="str">
        <f t="shared" si="139"/>
        <v>Tỉnh Sơn LaHuyện Mai SơnXã Chiềng Mai</v>
      </c>
      <c r="G8939" t="s">
        <v>3228</v>
      </c>
      <c r="H8939">
        <v>2142</v>
      </c>
    </row>
    <row r="8940" spans="1:8">
      <c r="A8940">
        <v>11375</v>
      </c>
      <c r="B8940" t="s">
        <v>491</v>
      </c>
      <c r="C8940">
        <v>80</v>
      </c>
      <c r="D8940" t="s">
        <v>706</v>
      </c>
      <c r="E8940">
        <v>745</v>
      </c>
      <c r="F8940" s="48" t="str">
        <f t="shared" si="139"/>
        <v>Tỉnh Sơn LaHuyện Mai SơnXã Phiêng Cằm</v>
      </c>
      <c r="G8940" t="s">
        <v>3229</v>
      </c>
      <c r="H8940">
        <v>2143</v>
      </c>
    </row>
    <row r="8941" spans="1:8">
      <c r="A8941">
        <v>11376</v>
      </c>
      <c r="B8941" t="s">
        <v>491</v>
      </c>
      <c r="C8941">
        <v>80</v>
      </c>
      <c r="D8941" t="s">
        <v>706</v>
      </c>
      <c r="E8941">
        <v>745</v>
      </c>
      <c r="F8941" s="48" t="str">
        <f t="shared" si="139"/>
        <v>Tỉnh Sơn LaHuyện Mai SơnXã Chiềng Dong</v>
      </c>
      <c r="G8941" t="s">
        <v>3230</v>
      </c>
      <c r="H8941">
        <v>2144</v>
      </c>
    </row>
    <row r="8942" spans="1:8">
      <c r="A8942">
        <v>11377</v>
      </c>
      <c r="B8942" t="s">
        <v>491</v>
      </c>
      <c r="C8942">
        <v>80</v>
      </c>
      <c r="D8942" t="s">
        <v>706</v>
      </c>
      <c r="E8942">
        <v>745</v>
      </c>
      <c r="F8942" s="48" t="str">
        <f t="shared" si="139"/>
        <v>Tỉnh Sơn LaHuyện Mai SơnXã Chiềng Nơi</v>
      </c>
      <c r="G8942" t="s">
        <v>3231</v>
      </c>
      <c r="H8942">
        <v>2145</v>
      </c>
    </row>
    <row r="8943" spans="1:8">
      <c r="A8943">
        <v>11378</v>
      </c>
      <c r="B8943" t="s">
        <v>491</v>
      </c>
      <c r="C8943">
        <v>80</v>
      </c>
      <c r="D8943" t="s">
        <v>706</v>
      </c>
      <c r="E8943">
        <v>745</v>
      </c>
      <c r="F8943" s="48" t="str">
        <f t="shared" si="139"/>
        <v>Tỉnh Sơn LaHuyện Mai SơnXã Chiềng Ve</v>
      </c>
      <c r="G8943" t="s">
        <v>3232</v>
      </c>
      <c r="H8943">
        <v>2146</v>
      </c>
    </row>
    <row r="8944" spans="1:8">
      <c r="A8944">
        <v>11379</v>
      </c>
      <c r="B8944" t="s">
        <v>491</v>
      </c>
      <c r="C8944">
        <v>80</v>
      </c>
      <c r="D8944" t="s">
        <v>706</v>
      </c>
      <c r="E8944">
        <v>745</v>
      </c>
      <c r="F8944" s="48" t="str">
        <f t="shared" si="139"/>
        <v>Tỉnh Sơn LaHuyện Mai SơnXã Chiềng Lương</v>
      </c>
      <c r="G8944" t="s">
        <v>3233</v>
      </c>
      <c r="H8944">
        <v>2147</v>
      </c>
    </row>
    <row r="8945" spans="1:8">
      <c r="A8945">
        <v>11380</v>
      </c>
      <c r="B8945" t="s">
        <v>491</v>
      </c>
      <c r="C8945">
        <v>80</v>
      </c>
      <c r="D8945" t="s">
        <v>706</v>
      </c>
      <c r="E8945">
        <v>745</v>
      </c>
      <c r="F8945" s="48" t="str">
        <f t="shared" si="139"/>
        <v>Tỉnh Sơn LaHuyện Mai SơnXã Chiềng Sung</v>
      </c>
      <c r="G8945" t="s">
        <v>3234</v>
      </c>
      <c r="H8945">
        <v>2148</v>
      </c>
    </row>
    <row r="8946" spans="1:8">
      <c r="A8946">
        <v>11381</v>
      </c>
      <c r="B8946" t="s">
        <v>491</v>
      </c>
      <c r="C8946">
        <v>80</v>
      </c>
      <c r="D8946" t="s">
        <v>706</v>
      </c>
      <c r="E8946">
        <v>745</v>
      </c>
      <c r="F8946" s="48" t="str">
        <f t="shared" si="139"/>
        <v>Tỉnh Sơn LaHuyện Mai SơnXã Chiềng Ban</v>
      </c>
      <c r="G8946" t="s">
        <v>3235</v>
      </c>
      <c r="H8946">
        <v>2149</v>
      </c>
    </row>
    <row r="8947" spans="1:8">
      <c r="A8947">
        <v>11382</v>
      </c>
      <c r="B8947" t="s">
        <v>491</v>
      </c>
      <c r="C8947">
        <v>80</v>
      </c>
      <c r="D8947" t="s">
        <v>706</v>
      </c>
      <c r="E8947">
        <v>745</v>
      </c>
      <c r="F8947" s="48" t="str">
        <f t="shared" si="139"/>
        <v>Tỉnh Sơn LaHuyện Mai SơnXã Cò  Nòi</v>
      </c>
      <c r="G8947" t="s">
        <v>3236</v>
      </c>
      <c r="H8947">
        <v>2150</v>
      </c>
    </row>
    <row r="8948" spans="1:8">
      <c r="A8948">
        <v>11383</v>
      </c>
      <c r="B8948" t="s">
        <v>491</v>
      </c>
      <c r="C8948">
        <v>80</v>
      </c>
      <c r="D8948" t="s">
        <v>706</v>
      </c>
      <c r="E8948">
        <v>745</v>
      </c>
      <c r="F8948" s="48" t="str">
        <f t="shared" si="139"/>
        <v>Tỉnh Sơn LaHuyện Mai SơnXã Chiềng Chăn</v>
      </c>
      <c r="G8948" t="s">
        <v>3237</v>
      </c>
      <c r="H8948">
        <v>2151</v>
      </c>
    </row>
    <row r="8949" spans="1:8">
      <c r="A8949">
        <v>11384</v>
      </c>
      <c r="B8949" t="s">
        <v>491</v>
      </c>
      <c r="C8949">
        <v>80</v>
      </c>
      <c r="D8949" t="s">
        <v>706</v>
      </c>
      <c r="E8949">
        <v>745</v>
      </c>
      <c r="F8949" s="48" t="str">
        <f t="shared" si="139"/>
        <v>Tỉnh Sơn LaHuyện Mai SơnXã Hát Lót</v>
      </c>
      <c r="G8949" t="s">
        <v>3238</v>
      </c>
      <c r="H8949">
        <v>2152</v>
      </c>
    </row>
    <row r="8950" spans="1:8">
      <c r="A8950">
        <v>11385</v>
      </c>
      <c r="B8950" t="s">
        <v>491</v>
      </c>
      <c r="C8950">
        <v>80</v>
      </c>
      <c r="D8950" t="s">
        <v>706</v>
      </c>
      <c r="E8950">
        <v>745</v>
      </c>
      <c r="F8950" s="48" t="str">
        <f t="shared" si="139"/>
        <v>Tỉnh Sơn LaHuyện Mai SơnThị trấn Hát Lót</v>
      </c>
      <c r="G8950" t="s">
        <v>3239</v>
      </c>
      <c r="H8950">
        <v>2153</v>
      </c>
    </row>
    <row r="8951" spans="1:8">
      <c r="A8951">
        <v>11386</v>
      </c>
      <c r="B8951" t="s">
        <v>491</v>
      </c>
      <c r="C8951">
        <v>80</v>
      </c>
      <c r="D8951" t="s">
        <v>706</v>
      </c>
      <c r="E8951">
        <v>745</v>
      </c>
      <c r="F8951" s="48" t="str">
        <f t="shared" si="139"/>
        <v>Tỉnh Sơn LaHuyện Mai SơnXã Mường Bằng</v>
      </c>
      <c r="G8951" t="s">
        <v>3240</v>
      </c>
      <c r="H8951">
        <v>2154</v>
      </c>
    </row>
    <row r="8952" spans="1:8">
      <c r="A8952">
        <v>11387</v>
      </c>
      <c r="B8952" t="s">
        <v>491</v>
      </c>
      <c r="C8952">
        <v>80</v>
      </c>
      <c r="D8952" t="s">
        <v>706</v>
      </c>
      <c r="E8952">
        <v>745</v>
      </c>
      <c r="F8952" s="48" t="str">
        <f t="shared" si="139"/>
        <v>Tỉnh Sơn LaHuyện Mai SơnXã Nà Bó</v>
      </c>
      <c r="G8952" t="s">
        <v>3241</v>
      </c>
      <c r="H8952">
        <v>2155</v>
      </c>
    </row>
    <row r="8953" spans="1:8">
      <c r="A8953">
        <v>11388</v>
      </c>
      <c r="B8953" t="s">
        <v>491</v>
      </c>
      <c r="C8953">
        <v>80</v>
      </c>
      <c r="D8953" t="s">
        <v>706</v>
      </c>
      <c r="E8953">
        <v>745</v>
      </c>
      <c r="F8953" s="48" t="str">
        <f t="shared" si="139"/>
        <v>Tỉnh Sơn LaHuyện Mai SơnXã Mường Bon</v>
      </c>
      <c r="G8953" t="s">
        <v>3242</v>
      </c>
      <c r="H8953">
        <v>2156</v>
      </c>
    </row>
    <row r="8954" spans="1:8">
      <c r="A8954">
        <v>11389</v>
      </c>
      <c r="B8954" t="s">
        <v>491</v>
      </c>
      <c r="C8954">
        <v>80</v>
      </c>
      <c r="D8954" t="s">
        <v>706</v>
      </c>
      <c r="E8954">
        <v>745</v>
      </c>
      <c r="F8954" s="48" t="str">
        <f t="shared" si="139"/>
        <v>Tỉnh Sơn LaHuyện Mai SơnXã Chiềng Chung</v>
      </c>
      <c r="G8954" t="s">
        <v>3243</v>
      </c>
      <c r="H8954">
        <v>2157</v>
      </c>
    </row>
    <row r="8955" spans="1:8">
      <c r="A8955">
        <v>11390</v>
      </c>
      <c r="B8955" t="s">
        <v>491</v>
      </c>
      <c r="C8955">
        <v>80</v>
      </c>
      <c r="D8955" t="s">
        <v>706</v>
      </c>
      <c r="E8955">
        <v>745</v>
      </c>
      <c r="F8955" s="48" t="str">
        <f t="shared" si="139"/>
        <v>Tỉnh Sơn LaHuyện Mai SơnXã Nà ớt</v>
      </c>
      <c r="G8955" t="s">
        <v>3244</v>
      </c>
      <c r="H8955">
        <v>2158</v>
      </c>
    </row>
    <row r="8956" spans="1:8">
      <c r="A8956">
        <v>11391</v>
      </c>
      <c r="B8956" t="s">
        <v>491</v>
      </c>
      <c r="C8956">
        <v>80</v>
      </c>
      <c r="D8956" t="s">
        <v>706</v>
      </c>
      <c r="E8956">
        <v>745</v>
      </c>
      <c r="F8956" s="48" t="str">
        <f t="shared" si="139"/>
        <v>Tỉnh Sơn LaHuyện Mai SơnXã Tà Hộc</v>
      </c>
      <c r="G8956" t="s">
        <v>3245</v>
      </c>
      <c r="H8956">
        <v>2159</v>
      </c>
    </row>
    <row r="8957" spans="1:8">
      <c r="A8957">
        <v>11392</v>
      </c>
      <c r="B8957" t="s">
        <v>491</v>
      </c>
      <c r="C8957">
        <v>80</v>
      </c>
      <c r="D8957" t="s">
        <v>707</v>
      </c>
      <c r="E8957">
        <v>746</v>
      </c>
      <c r="F8957" s="48" t="str">
        <f t="shared" si="139"/>
        <v>Tỉnh Sơn LaHuyện Sông MãXã Mường Lầm</v>
      </c>
      <c r="G8957" t="s">
        <v>3246</v>
      </c>
      <c r="H8957">
        <v>2160</v>
      </c>
    </row>
    <row r="8958" spans="1:8">
      <c r="A8958">
        <v>11393</v>
      </c>
      <c r="B8958" t="s">
        <v>491</v>
      </c>
      <c r="C8958">
        <v>80</v>
      </c>
      <c r="D8958" t="s">
        <v>707</v>
      </c>
      <c r="E8958">
        <v>746</v>
      </c>
      <c r="F8958" s="48" t="str">
        <f t="shared" si="139"/>
        <v>Tỉnh Sơn LaHuyện Sông MãXã Yên Hưng</v>
      </c>
      <c r="G8958" t="s">
        <v>3247</v>
      </c>
      <c r="H8958">
        <v>2161</v>
      </c>
    </row>
    <row r="8959" spans="1:8">
      <c r="A8959">
        <v>11394</v>
      </c>
      <c r="B8959" t="s">
        <v>491</v>
      </c>
      <c r="C8959">
        <v>80</v>
      </c>
      <c r="D8959" t="s">
        <v>707</v>
      </c>
      <c r="E8959">
        <v>746</v>
      </c>
      <c r="F8959" s="48" t="str">
        <f t="shared" si="139"/>
        <v>Tỉnh Sơn LaHuyện Sông MãXã Chiềng Sơ</v>
      </c>
      <c r="G8959" t="s">
        <v>2127</v>
      </c>
      <c r="H8959">
        <v>2162</v>
      </c>
    </row>
    <row r="8960" spans="1:8">
      <c r="A8960">
        <v>11395</v>
      </c>
      <c r="B8960" t="s">
        <v>491</v>
      </c>
      <c r="C8960">
        <v>80</v>
      </c>
      <c r="D8960" t="s">
        <v>707</v>
      </c>
      <c r="E8960">
        <v>746</v>
      </c>
      <c r="F8960" s="48" t="str">
        <f t="shared" si="139"/>
        <v>Tỉnh Sơn LaHuyện Sông MãXã Chiềng En</v>
      </c>
      <c r="G8960" t="s">
        <v>3248</v>
      </c>
      <c r="H8960">
        <v>2163</v>
      </c>
    </row>
    <row r="8961" spans="1:8">
      <c r="A8961">
        <v>11396</v>
      </c>
      <c r="B8961" t="s">
        <v>491</v>
      </c>
      <c r="C8961">
        <v>80</v>
      </c>
      <c r="D8961" t="s">
        <v>707</v>
      </c>
      <c r="E8961">
        <v>746</v>
      </c>
      <c r="F8961" s="48" t="str">
        <f t="shared" si="139"/>
        <v>Tỉnh Sơn LaHuyện Sông MãXã Chiềng Phung</v>
      </c>
      <c r="G8961" t="s">
        <v>3249</v>
      </c>
      <c r="H8961">
        <v>2164</v>
      </c>
    </row>
    <row r="8962" spans="1:8">
      <c r="A8962">
        <v>11397</v>
      </c>
      <c r="B8962" t="s">
        <v>491</v>
      </c>
      <c r="C8962">
        <v>80</v>
      </c>
      <c r="D8962" t="s">
        <v>707</v>
      </c>
      <c r="E8962">
        <v>746</v>
      </c>
      <c r="F8962" s="48" t="str">
        <f t="shared" ref="F8962:F9025" si="140">B8962&amp;D8962&amp;G8962</f>
        <v>Tỉnh Sơn LaHuyện Sông MãXã Chiềng Cang</v>
      </c>
      <c r="G8962" t="s">
        <v>3250</v>
      </c>
      <c r="H8962">
        <v>2165</v>
      </c>
    </row>
    <row r="8963" spans="1:8">
      <c r="A8963">
        <v>11398</v>
      </c>
      <c r="B8963" t="s">
        <v>491</v>
      </c>
      <c r="C8963">
        <v>80</v>
      </c>
      <c r="D8963" t="s">
        <v>707</v>
      </c>
      <c r="E8963">
        <v>746</v>
      </c>
      <c r="F8963" s="48" t="str">
        <f t="shared" si="140"/>
        <v>Tỉnh Sơn LaHuyện Sông MãXã Bó Sinh</v>
      </c>
      <c r="G8963" t="s">
        <v>3251</v>
      </c>
      <c r="H8963">
        <v>2166</v>
      </c>
    </row>
    <row r="8964" spans="1:8">
      <c r="A8964">
        <v>11399</v>
      </c>
      <c r="B8964" t="s">
        <v>491</v>
      </c>
      <c r="C8964">
        <v>80</v>
      </c>
      <c r="D8964" t="s">
        <v>707</v>
      </c>
      <c r="E8964">
        <v>746</v>
      </c>
      <c r="F8964" s="48" t="str">
        <f t="shared" si="140"/>
        <v>Tỉnh Sơn LaHuyện Sông MãXã Nậm Mằn</v>
      </c>
      <c r="G8964" t="s">
        <v>3252</v>
      </c>
      <c r="H8964">
        <v>2167</v>
      </c>
    </row>
    <row r="8965" spans="1:8">
      <c r="A8965">
        <v>11400</v>
      </c>
      <c r="B8965" t="s">
        <v>491</v>
      </c>
      <c r="C8965">
        <v>80</v>
      </c>
      <c r="D8965" t="s">
        <v>707</v>
      </c>
      <c r="E8965">
        <v>746</v>
      </c>
      <c r="F8965" s="48" t="str">
        <f t="shared" si="140"/>
        <v>Tỉnh Sơn LaHuyện Sông MãXã Huổi Một</v>
      </c>
      <c r="G8965" t="s">
        <v>3253</v>
      </c>
      <c r="H8965">
        <v>2168</v>
      </c>
    </row>
    <row r="8966" spans="1:8">
      <c r="A8966">
        <v>11401</v>
      </c>
      <c r="B8966" t="s">
        <v>491</v>
      </c>
      <c r="C8966">
        <v>80</v>
      </c>
      <c r="D8966" t="s">
        <v>707</v>
      </c>
      <c r="E8966">
        <v>746</v>
      </c>
      <c r="F8966" s="48" t="str">
        <f t="shared" si="140"/>
        <v>Tỉnh Sơn LaHuyện Sông MãXã Nà Ngựu</v>
      </c>
      <c r="G8966" t="s">
        <v>3254</v>
      </c>
      <c r="H8966">
        <v>2169</v>
      </c>
    </row>
    <row r="8967" spans="1:8">
      <c r="A8967">
        <v>11402</v>
      </c>
      <c r="B8967" t="s">
        <v>491</v>
      </c>
      <c r="C8967">
        <v>80</v>
      </c>
      <c r="D8967" t="s">
        <v>707</v>
      </c>
      <c r="E8967">
        <v>746</v>
      </c>
      <c r="F8967" s="48" t="str">
        <f t="shared" si="140"/>
        <v>Tỉnh Sơn LaHuyện Sông MãXã Nậm Ty</v>
      </c>
      <c r="G8967" t="s">
        <v>3255</v>
      </c>
      <c r="H8967">
        <v>2170</v>
      </c>
    </row>
    <row r="8968" spans="1:8">
      <c r="A8968">
        <v>11403</v>
      </c>
      <c r="B8968" t="s">
        <v>491</v>
      </c>
      <c r="C8968">
        <v>80</v>
      </c>
      <c r="D8968" t="s">
        <v>707</v>
      </c>
      <c r="E8968">
        <v>746</v>
      </c>
      <c r="F8968" s="48" t="str">
        <f t="shared" si="140"/>
        <v>Tỉnh Sơn LaHuyện Sông MãXã Đứa Mòn</v>
      </c>
      <c r="G8968" t="s">
        <v>3256</v>
      </c>
      <c r="H8968">
        <v>2171</v>
      </c>
    </row>
    <row r="8969" spans="1:8">
      <c r="A8969">
        <v>11404</v>
      </c>
      <c r="B8969" t="s">
        <v>491</v>
      </c>
      <c r="C8969">
        <v>80</v>
      </c>
      <c r="D8969" t="s">
        <v>707</v>
      </c>
      <c r="E8969">
        <v>746</v>
      </c>
      <c r="F8969" s="48" t="str">
        <f t="shared" si="140"/>
        <v>Tỉnh Sơn LaHuyện Sông MãXã Mường Cai</v>
      </c>
      <c r="G8969" t="s">
        <v>3257</v>
      </c>
      <c r="H8969">
        <v>2172</v>
      </c>
    </row>
    <row r="8970" spans="1:8">
      <c r="A8970">
        <v>11405</v>
      </c>
      <c r="B8970" t="s">
        <v>491</v>
      </c>
      <c r="C8970">
        <v>80</v>
      </c>
      <c r="D8970" t="s">
        <v>707</v>
      </c>
      <c r="E8970">
        <v>746</v>
      </c>
      <c r="F8970" s="48" t="str">
        <f t="shared" si="140"/>
        <v>Tỉnh Sơn LaHuyện Sông MãThị trấn Sông Mã</v>
      </c>
      <c r="G8970" t="s">
        <v>3258</v>
      </c>
      <c r="H8970">
        <v>2173</v>
      </c>
    </row>
    <row r="8971" spans="1:8">
      <c r="A8971">
        <v>11406</v>
      </c>
      <c r="B8971" t="s">
        <v>491</v>
      </c>
      <c r="C8971">
        <v>80</v>
      </c>
      <c r="D8971" t="s">
        <v>707</v>
      </c>
      <c r="E8971">
        <v>746</v>
      </c>
      <c r="F8971" s="48" t="str">
        <f t="shared" si="140"/>
        <v>Tỉnh Sơn LaHuyện Sông MãXã Pú Pẩu</v>
      </c>
      <c r="G8971" t="s">
        <v>3259</v>
      </c>
      <c r="H8971">
        <v>2174</v>
      </c>
    </row>
    <row r="8972" spans="1:8">
      <c r="A8972">
        <v>11407</v>
      </c>
      <c r="B8972" t="s">
        <v>491</v>
      </c>
      <c r="C8972">
        <v>80</v>
      </c>
      <c r="D8972" t="s">
        <v>707</v>
      </c>
      <c r="E8972">
        <v>746</v>
      </c>
      <c r="F8972" s="48" t="str">
        <f t="shared" si="140"/>
        <v>Tỉnh Sơn LaHuyện Sông MãXã Chiềng Khoong</v>
      </c>
      <c r="G8972" t="s">
        <v>3260</v>
      </c>
      <c r="H8972">
        <v>2175</v>
      </c>
    </row>
    <row r="8973" spans="1:8">
      <c r="A8973">
        <v>11408</v>
      </c>
      <c r="B8973" t="s">
        <v>491</v>
      </c>
      <c r="C8973">
        <v>80</v>
      </c>
      <c r="D8973" t="s">
        <v>707</v>
      </c>
      <c r="E8973">
        <v>746</v>
      </c>
      <c r="F8973" s="48" t="str">
        <f t="shared" si="140"/>
        <v>Tỉnh Sơn LaHuyện Sông MãXã Mường Sai</v>
      </c>
      <c r="G8973" t="s">
        <v>3261</v>
      </c>
      <c r="H8973">
        <v>2176</v>
      </c>
    </row>
    <row r="8974" spans="1:8">
      <c r="A8974">
        <v>11409</v>
      </c>
      <c r="B8974" t="s">
        <v>491</v>
      </c>
      <c r="C8974">
        <v>80</v>
      </c>
      <c r="D8974" t="s">
        <v>707</v>
      </c>
      <c r="E8974">
        <v>746</v>
      </c>
      <c r="F8974" s="48" t="str">
        <f t="shared" si="140"/>
        <v>Tỉnh Sơn LaHuyện Sông MãXã Mường Hung</v>
      </c>
      <c r="G8974" t="s">
        <v>3262</v>
      </c>
      <c r="H8974">
        <v>2177</v>
      </c>
    </row>
    <row r="8975" spans="1:8">
      <c r="A8975">
        <v>11410</v>
      </c>
      <c r="B8975" t="s">
        <v>491</v>
      </c>
      <c r="C8975">
        <v>80</v>
      </c>
      <c r="D8975" t="s">
        <v>707</v>
      </c>
      <c r="E8975">
        <v>746</v>
      </c>
      <c r="F8975" s="48" t="str">
        <f t="shared" si="140"/>
        <v>Tỉnh Sơn LaHuyện Sông MãXã Chiềng Khương</v>
      </c>
      <c r="G8975" t="s">
        <v>3263</v>
      </c>
      <c r="H8975">
        <v>2178</v>
      </c>
    </row>
    <row r="8976" spans="1:8">
      <c r="A8976">
        <v>11411</v>
      </c>
      <c r="B8976" t="s">
        <v>491</v>
      </c>
      <c r="C8976">
        <v>80</v>
      </c>
      <c r="D8976" t="s">
        <v>708</v>
      </c>
      <c r="E8976">
        <v>747</v>
      </c>
      <c r="F8976" s="48" t="str">
        <f t="shared" si="140"/>
        <v>Tỉnh Sơn LaHuyện Sốp CộpXã Púng Bánh</v>
      </c>
      <c r="G8976" t="s">
        <v>3264</v>
      </c>
      <c r="H8976">
        <v>2179</v>
      </c>
    </row>
    <row r="8977" spans="1:8">
      <c r="A8977">
        <v>11412</v>
      </c>
      <c r="B8977" t="s">
        <v>491</v>
      </c>
      <c r="C8977">
        <v>80</v>
      </c>
      <c r="D8977" t="s">
        <v>708</v>
      </c>
      <c r="E8977">
        <v>747</v>
      </c>
      <c r="F8977" s="48" t="str">
        <f t="shared" si="140"/>
        <v>Tỉnh Sơn LaHuyện Sốp CộpXã Xốp Cộp</v>
      </c>
      <c r="G8977" t="s">
        <v>3265</v>
      </c>
      <c r="H8977">
        <v>2180</v>
      </c>
    </row>
    <row r="8978" spans="1:8">
      <c r="A8978">
        <v>11413</v>
      </c>
      <c r="B8978" t="s">
        <v>491</v>
      </c>
      <c r="C8978">
        <v>80</v>
      </c>
      <c r="D8978" t="s">
        <v>708</v>
      </c>
      <c r="E8978">
        <v>747</v>
      </c>
      <c r="F8978" s="48" t="str">
        <f t="shared" si="140"/>
        <v>Tỉnh Sơn LaHuyện Sốp CộpXã Dồm Cang</v>
      </c>
      <c r="G8978" t="s">
        <v>3266</v>
      </c>
      <c r="H8978">
        <v>2181</v>
      </c>
    </row>
    <row r="8979" spans="1:8">
      <c r="A8979">
        <v>11414</v>
      </c>
      <c r="B8979" t="s">
        <v>491</v>
      </c>
      <c r="C8979">
        <v>80</v>
      </c>
      <c r="D8979" t="s">
        <v>708</v>
      </c>
      <c r="E8979">
        <v>747</v>
      </c>
      <c r="F8979" s="48" t="str">
        <f t="shared" si="140"/>
        <v>Tỉnh Sơn LaHuyện Sốp CộpXã Sam Kha</v>
      </c>
      <c r="G8979" t="s">
        <v>3267</v>
      </c>
      <c r="H8979">
        <v>2182</v>
      </c>
    </row>
    <row r="8980" spans="1:8">
      <c r="A8980">
        <v>11415</v>
      </c>
      <c r="B8980" t="s">
        <v>491</v>
      </c>
      <c r="C8980">
        <v>80</v>
      </c>
      <c r="D8980" t="s">
        <v>708</v>
      </c>
      <c r="E8980">
        <v>747</v>
      </c>
      <c r="F8980" s="48" t="str">
        <f t="shared" si="140"/>
        <v>Tỉnh Sơn LaHuyện Sốp CộpXã Nậm Lạnh</v>
      </c>
      <c r="G8980" t="s">
        <v>3268</v>
      </c>
      <c r="H8980">
        <v>2183</v>
      </c>
    </row>
    <row r="8981" spans="1:8">
      <c r="A8981">
        <v>11416</v>
      </c>
      <c r="B8981" t="s">
        <v>491</v>
      </c>
      <c r="C8981">
        <v>80</v>
      </c>
      <c r="D8981" t="s">
        <v>708</v>
      </c>
      <c r="E8981">
        <v>747</v>
      </c>
      <c r="F8981" s="48" t="str">
        <f t="shared" si="140"/>
        <v>Tỉnh Sơn LaHuyện Sốp CộpXã Mường Lèo</v>
      </c>
      <c r="G8981" t="s">
        <v>3269</v>
      </c>
      <c r="H8981">
        <v>2184</v>
      </c>
    </row>
    <row r="8982" spans="1:8">
      <c r="A8982">
        <v>11417</v>
      </c>
      <c r="B8982" t="s">
        <v>491</v>
      </c>
      <c r="C8982">
        <v>80</v>
      </c>
      <c r="D8982" t="s">
        <v>708</v>
      </c>
      <c r="E8982">
        <v>747</v>
      </c>
      <c r="F8982" s="48" t="str">
        <f t="shared" si="140"/>
        <v>Tỉnh Sơn LaHuyện Sốp CộpXã Mường Và</v>
      </c>
      <c r="G8982" t="s">
        <v>3270</v>
      </c>
      <c r="H8982">
        <v>2185</v>
      </c>
    </row>
    <row r="8983" spans="1:8">
      <c r="A8983">
        <v>11418</v>
      </c>
      <c r="B8983" t="s">
        <v>491</v>
      </c>
      <c r="C8983">
        <v>80</v>
      </c>
      <c r="D8983" t="s">
        <v>708</v>
      </c>
      <c r="E8983">
        <v>747</v>
      </c>
      <c r="F8983" s="48" t="str">
        <f t="shared" si="140"/>
        <v>Tỉnh Sơn LaHuyện Sốp CộpXã Mường Lạn</v>
      </c>
      <c r="G8983" t="s">
        <v>3271</v>
      </c>
      <c r="H8983">
        <v>2186</v>
      </c>
    </row>
    <row r="8984" spans="1:8">
      <c r="A8984">
        <v>11419</v>
      </c>
      <c r="B8984" t="s">
        <v>491</v>
      </c>
      <c r="C8984">
        <v>80</v>
      </c>
      <c r="D8984" t="s">
        <v>701</v>
      </c>
      <c r="E8984">
        <v>740</v>
      </c>
      <c r="F8984" s="48" t="str">
        <f t="shared" si="140"/>
        <v>Tỉnh Sơn LaHuyện Mường LaThị trấn ít Ong</v>
      </c>
      <c r="G8984" t="s">
        <v>3272</v>
      </c>
      <c r="H8984">
        <v>2187</v>
      </c>
    </row>
    <row r="8985" spans="1:8">
      <c r="A8985">
        <v>11420</v>
      </c>
      <c r="B8985" t="s">
        <v>491</v>
      </c>
      <c r="C8985">
        <v>80</v>
      </c>
      <c r="D8985" t="s">
        <v>701</v>
      </c>
      <c r="E8985">
        <v>740</v>
      </c>
      <c r="F8985" s="48" t="str">
        <f t="shared" si="140"/>
        <v>Tỉnh Sơn LaHuyện Mường LaXã Nậm Giôn</v>
      </c>
      <c r="G8985" t="s">
        <v>3273</v>
      </c>
      <c r="H8985">
        <v>2188</v>
      </c>
    </row>
    <row r="8986" spans="1:8">
      <c r="A8986">
        <v>11421</v>
      </c>
      <c r="B8986" t="s">
        <v>491</v>
      </c>
      <c r="C8986">
        <v>80</v>
      </c>
      <c r="D8986" t="s">
        <v>701</v>
      </c>
      <c r="E8986">
        <v>740</v>
      </c>
      <c r="F8986" s="48" t="str">
        <f t="shared" si="140"/>
        <v>Tỉnh Sơn LaHuyện Mường LaXã Chiềng Muôn</v>
      </c>
      <c r="G8986" t="s">
        <v>3274</v>
      </c>
      <c r="H8986">
        <v>2189</v>
      </c>
    </row>
    <row r="8987" spans="1:8">
      <c r="A8987">
        <v>11422</v>
      </c>
      <c r="B8987" t="s">
        <v>491</v>
      </c>
      <c r="C8987">
        <v>80</v>
      </c>
      <c r="D8987" t="s">
        <v>701</v>
      </c>
      <c r="E8987">
        <v>740</v>
      </c>
      <c r="F8987" s="48" t="str">
        <f t="shared" si="140"/>
        <v>Tỉnh Sơn LaHuyện Mường LaXã Chiềng Hoa</v>
      </c>
      <c r="G8987" t="s">
        <v>3275</v>
      </c>
      <c r="H8987">
        <v>2190</v>
      </c>
    </row>
    <row r="8988" spans="1:8">
      <c r="A8988">
        <v>11423</v>
      </c>
      <c r="B8988" t="s">
        <v>491</v>
      </c>
      <c r="C8988">
        <v>80</v>
      </c>
      <c r="D8988" t="s">
        <v>701</v>
      </c>
      <c r="E8988">
        <v>740</v>
      </c>
      <c r="F8988" s="48" t="str">
        <f t="shared" si="140"/>
        <v>Tỉnh Sơn LaHuyện Mường LaXã Ngọc Chiến</v>
      </c>
      <c r="G8988" t="s">
        <v>3276</v>
      </c>
      <c r="H8988">
        <v>2191</v>
      </c>
    </row>
    <row r="8989" spans="1:8">
      <c r="A8989">
        <v>11424</v>
      </c>
      <c r="B8989" t="s">
        <v>491</v>
      </c>
      <c r="C8989">
        <v>80</v>
      </c>
      <c r="D8989" t="s">
        <v>701</v>
      </c>
      <c r="E8989">
        <v>740</v>
      </c>
      <c r="F8989" s="48" t="str">
        <f t="shared" si="140"/>
        <v>Tỉnh Sơn LaHuyện Mường LaXã Hua Trai</v>
      </c>
      <c r="G8989" t="s">
        <v>3277</v>
      </c>
      <c r="H8989">
        <v>2192</v>
      </c>
    </row>
    <row r="8990" spans="1:8">
      <c r="A8990">
        <v>11425</v>
      </c>
      <c r="B8990" t="s">
        <v>491</v>
      </c>
      <c r="C8990">
        <v>80</v>
      </c>
      <c r="D8990" t="s">
        <v>701</v>
      </c>
      <c r="E8990">
        <v>740</v>
      </c>
      <c r="F8990" s="48" t="str">
        <f t="shared" si="140"/>
        <v>Tỉnh Sơn LaHuyện Mường LaXã Nậm Păm</v>
      </c>
      <c r="G8990" t="s">
        <v>3278</v>
      </c>
      <c r="H8990">
        <v>2193</v>
      </c>
    </row>
    <row r="8991" spans="1:8">
      <c r="A8991">
        <v>11426</v>
      </c>
      <c r="B8991" t="s">
        <v>491</v>
      </c>
      <c r="C8991">
        <v>80</v>
      </c>
      <c r="D8991" t="s">
        <v>701</v>
      </c>
      <c r="E8991">
        <v>740</v>
      </c>
      <c r="F8991" s="48" t="str">
        <f t="shared" si="140"/>
        <v>Tỉnh Sơn LaHuyện Mường LaXã Tạ Bú</v>
      </c>
      <c r="G8991" t="s">
        <v>3279</v>
      </c>
      <c r="H8991">
        <v>2194</v>
      </c>
    </row>
    <row r="8992" spans="1:8">
      <c r="A8992">
        <v>11427</v>
      </c>
      <c r="B8992" t="s">
        <v>491</v>
      </c>
      <c r="C8992">
        <v>80</v>
      </c>
      <c r="D8992" t="s">
        <v>701</v>
      </c>
      <c r="E8992">
        <v>740</v>
      </c>
      <c r="F8992" s="48" t="str">
        <f t="shared" si="140"/>
        <v>Tỉnh Sơn LaHuyện Mường LaXã Mường Chùm</v>
      </c>
      <c r="G8992" t="s">
        <v>3280</v>
      </c>
      <c r="H8992">
        <v>2195</v>
      </c>
    </row>
    <row r="8993" spans="1:8">
      <c r="A8993">
        <v>11428</v>
      </c>
      <c r="B8993" t="s">
        <v>491</v>
      </c>
      <c r="C8993">
        <v>80</v>
      </c>
      <c r="D8993" t="s">
        <v>701</v>
      </c>
      <c r="E8993">
        <v>740</v>
      </c>
      <c r="F8993" s="48" t="str">
        <f t="shared" si="140"/>
        <v>Tỉnh Sơn LaHuyện Mường LaXã Chiềng Ân</v>
      </c>
      <c r="G8993" t="s">
        <v>3281</v>
      </c>
      <c r="H8993">
        <v>2196</v>
      </c>
    </row>
    <row r="8994" spans="1:8">
      <c r="A8994">
        <v>11429</v>
      </c>
      <c r="B8994" t="s">
        <v>491</v>
      </c>
      <c r="C8994">
        <v>80</v>
      </c>
      <c r="D8994" t="s">
        <v>701</v>
      </c>
      <c r="E8994">
        <v>740</v>
      </c>
      <c r="F8994" s="48" t="str">
        <f t="shared" si="140"/>
        <v>Tỉnh Sơn LaHuyện Mường LaXã Mường Bú</v>
      </c>
      <c r="G8994" t="s">
        <v>3282</v>
      </c>
      <c r="H8994">
        <v>2197</v>
      </c>
    </row>
    <row r="8995" spans="1:8">
      <c r="A8995">
        <v>11430</v>
      </c>
      <c r="B8995" t="s">
        <v>491</v>
      </c>
      <c r="C8995">
        <v>80</v>
      </c>
      <c r="D8995" t="s">
        <v>701</v>
      </c>
      <c r="E8995">
        <v>740</v>
      </c>
      <c r="F8995" s="48" t="str">
        <f t="shared" si="140"/>
        <v>Tỉnh Sơn LaHuyện Mường LaXã Chiềng Lao</v>
      </c>
      <c r="G8995" t="s">
        <v>3283</v>
      </c>
      <c r="H8995">
        <v>2198</v>
      </c>
    </row>
    <row r="8996" spans="1:8">
      <c r="A8996">
        <v>11431</v>
      </c>
      <c r="B8996" t="s">
        <v>491</v>
      </c>
      <c r="C8996">
        <v>80</v>
      </c>
      <c r="D8996" t="s">
        <v>701</v>
      </c>
      <c r="E8996">
        <v>740</v>
      </c>
      <c r="F8996" s="48" t="str">
        <f t="shared" si="140"/>
        <v>Tỉnh Sơn LaHuyện Mường LaXã Pi Toong</v>
      </c>
      <c r="G8996" t="s">
        <v>3284</v>
      </c>
      <c r="H8996">
        <v>2199</v>
      </c>
    </row>
    <row r="8997" spans="1:8">
      <c r="A8997">
        <v>11432</v>
      </c>
      <c r="B8997" t="s">
        <v>491</v>
      </c>
      <c r="C8997">
        <v>80</v>
      </c>
      <c r="D8997" t="s">
        <v>701</v>
      </c>
      <c r="E8997">
        <v>740</v>
      </c>
      <c r="F8997" s="48" t="str">
        <f t="shared" si="140"/>
        <v>Tỉnh Sơn LaHuyện Mường LaXã Mường Trai</v>
      </c>
      <c r="G8997" t="s">
        <v>3285</v>
      </c>
      <c r="H8997">
        <v>2200</v>
      </c>
    </row>
    <row r="8998" spans="1:8">
      <c r="A8998">
        <v>11433</v>
      </c>
      <c r="B8998" t="s">
        <v>491</v>
      </c>
      <c r="C8998">
        <v>80</v>
      </c>
      <c r="D8998" t="s">
        <v>701</v>
      </c>
      <c r="E8998">
        <v>740</v>
      </c>
      <c r="F8998" s="48" t="str">
        <f t="shared" si="140"/>
        <v>Tỉnh Sơn LaHuyện Mường LaXã Chiềng Công</v>
      </c>
      <c r="G8998" t="s">
        <v>3286</v>
      </c>
      <c r="H8998">
        <v>2201</v>
      </c>
    </row>
    <row r="8999" spans="1:8">
      <c r="A8999">
        <v>11434</v>
      </c>
      <c r="B8999" t="s">
        <v>491</v>
      </c>
      <c r="C8999">
        <v>80</v>
      </c>
      <c r="D8999" t="s">
        <v>701</v>
      </c>
      <c r="E8999">
        <v>740</v>
      </c>
      <c r="F8999" s="48" t="str">
        <f t="shared" si="140"/>
        <v>Tỉnh Sơn LaHuyện Mường LaXã Chiềng San</v>
      </c>
      <c r="G8999" t="s">
        <v>3287</v>
      </c>
      <c r="H8999">
        <v>2202</v>
      </c>
    </row>
    <row r="9000" spans="1:8">
      <c r="A9000">
        <v>11435</v>
      </c>
      <c r="B9000" t="s">
        <v>491</v>
      </c>
      <c r="C9000">
        <v>80</v>
      </c>
      <c r="D9000" t="s">
        <v>702</v>
      </c>
      <c r="E9000">
        <v>741</v>
      </c>
      <c r="F9000" s="48" t="str">
        <f t="shared" si="140"/>
        <v>Tỉnh Sơn LaHuyện Bắc YênThị trấn Bắc Yên</v>
      </c>
      <c r="G9000" t="s">
        <v>3288</v>
      </c>
      <c r="H9000">
        <v>2203</v>
      </c>
    </row>
    <row r="9001" spans="1:8">
      <c r="A9001">
        <v>11436</v>
      </c>
      <c r="B9001" t="s">
        <v>491</v>
      </c>
      <c r="C9001">
        <v>80</v>
      </c>
      <c r="D9001" t="s">
        <v>702</v>
      </c>
      <c r="E9001">
        <v>741</v>
      </c>
      <c r="F9001" s="48" t="str">
        <f t="shared" si="140"/>
        <v>Tỉnh Sơn LaHuyện Bắc YênXã Xín Vàng</v>
      </c>
      <c r="G9001" t="s">
        <v>3289</v>
      </c>
      <c r="H9001">
        <v>2204</v>
      </c>
    </row>
    <row r="9002" spans="1:8">
      <c r="A9002">
        <v>11572</v>
      </c>
      <c r="B9002" t="s">
        <v>491</v>
      </c>
      <c r="C9002">
        <v>80</v>
      </c>
      <c r="D9002" t="s">
        <v>702</v>
      </c>
      <c r="E9002">
        <v>741</v>
      </c>
      <c r="F9002" s="48" t="str">
        <f t="shared" si="140"/>
        <v>Tỉnh Sơn LaHuyện Bắc YênXã Phiêng Kôn</v>
      </c>
      <c r="G9002" t="s">
        <v>3290</v>
      </c>
      <c r="H9002">
        <v>2205</v>
      </c>
    </row>
    <row r="9003" spans="1:8">
      <c r="A9003">
        <v>11573</v>
      </c>
      <c r="B9003" t="s">
        <v>491</v>
      </c>
      <c r="C9003">
        <v>80</v>
      </c>
      <c r="D9003" t="s">
        <v>702</v>
      </c>
      <c r="E9003">
        <v>741</v>
      </c>
      <c r="F9003" s="48" t="str">
        <f t="shared" si="140"/>
        <v>Tỉnh Sơn LaHuyện Bắc YênXã Hồng Ngài</v>
      </c>
      <c r="G9003" t="s">
        <v>3291</v>
      </c>
      <c r="H9003">
        <v>2206</v>
      </c>
    </row>
    <row r="9004" spans="1:8">
      <c r="A9004">
        <v>11574</v>
      </c>
      <c r="B9004" t="s">
        <v>491</v>
      </c>
      <c r="C9004">
        <v>80</v>
      </c>
      <c r="D9004" t="s">
        <v>702</v>
      </c>
      <c r="E9004">
        <v>741</v>
      </c>
      <c r="F9004" s="48" t="str">
        <f t="shared" si="140"/>
        <v>Tỉnh Sơn LaHuyện Bắc YênXã Mường Khoa</v>
      </c>
      <c r="G9004" t="s">
        <v>3043</v>
      </c>
      <c r="H9004">
        <v>2207</v>
      </c>
    </row>
    <row r="9005" spans="1:8">
      <c r="A9005">
        <v>11575</v>
      </c>
      <c r="B9005" t="s">
        <v>491</v>
      </c>
      <c r="C9005">
        <v>80</v>
      </c>
      <c r="D9005" t="s">
        <v>702</v>
      </c>
      <c r="E9005">
        <v>741</v>
      </c>
      <c r="F9005" s="48" t="str">
        <f t="shared" si="140"/>
        <v>Tỉnh Sơn LaHuyện Bắc YênXã Phiêng Ban</v>
      </c>
      <c r="G9005" t="s">
        <v>3292</v>
      </c>
      <c r="H9005">
        <v>2208</v>
      </c>
    </row>
    <row r="9006" spans="1:8">
      <c r="A9006">
        <v>11576</v>
      </c>
      <c r="B9006" t="s">
        <v>491</v>
      </c>
      <c r="C9006">
        <v>80</v>
      </c>
      <c r="D9006" t="s">
        <v>702</v>
      </c>
      <c r="E9006">
        <v>741</v>
      </c>
      <c r="F9006" s="48" t="str">
        <f t="shared" si="140"/>
        <v>Tỉnh Sơn LaHuyện Bắc YênXã Chim Vàn</v>
      </c>
      <c r="G9006" t="s">
        <v>3293</v>
      </c>
      <c r="H9006">
        <v>2209</v>
      </c>
    </row>
    <row r="9007" spans="1:8">
      <c r="A9007">
        <v>11577</v>
      </c>
      <c r="B9007" t="s">
        <v>491</v>
      </c>
      <c r="C9007">
        <v>80</v>
      </c>
      <c r="D9007" t="s">
        <v>702</v>
      </c>
      <c r="E9007">
        <v>741</v>
      </c>
      <c r="F9007" s="48" t="str">
        <f t="shared" si="140"/>
        <v>Tỉnh Sơn LaHuyện Bắc YênXã Song Pe</v>
      </c>
      <c r="G9007" t="s">
        <v>3294</v>
      </c>
      <c r="H9007">
        <v>2210</v>
      </c>
    </row>
    <row r="9008" spans="1:8">
      <c r="A9008">
        <v>11578</v>
      </c>
      <c r="B9008" t="s">
        <v>491</v>
      </c>
      <c r="C9008">
        <v>80</v>
      </c>
      <c r="D9008" t="s">
        <v>702</v>
      </c>
      <c r="E9008">
        <v>741</v>
      </c>
      <c r="F9008" s="48" t="str">
        <f t="shared" si="140"/>
        <v>Tỉnh Sơn LaHuyện Bắc YênXã Háng Đồng</v>
      </c>
      <c r="G9008" t="s">
        <v>3295</v>
      </c>
      <c r="H9008">
        <v>2211</v>
      </c>
    </row>
    <row r="9009" spans="1:8">
      <c r="A9009">
        <v>11579</v>
      </c>
      <c r="B9009" t="s">
        <v>491</v>
      </c>
      <c r="C9009">
        <v>80</v>
      </c>
      <c r="D9009" t="s">
        <v>702</v>
      </c>
      <c r="E9009">
        <v>741</v>
      </c>
      <c r="F9009" s="48" t="str">
        <f t="shared" si="140"/>
        <v>Tỉnh Sơn LaHuyện Bắc YênXã Hua Nhàn</v>
      </c>
      <c r="G9009" t="s">
        <v>3296</v>
      </c>
      <c r="H9009">
        <v>2212</v>
      </c>
    </row>
    <row r="9010" spans="1:8">
      <c r="A9010">
        <v>11580</v>
      </c>
      <c r="B9010" t="s">
        <v>491</v>
      </c>
      <c r="C9010">
        <v>80</v>
      </c>
      <c r="D9010" t="s">
        <v>702</v>
      </c>
      <c r="E9010">
        <v>741</v>
      </c>
      <c r="F9010" s="48" t="str">
        <f t="shared" si="140"/>
        <v>Tỉnh Sơn LaHuyện Bắc YênXã Tạ Khoa</v>
      </c>
      <c r="G9010" t="s">
        <v>3297</v>
      </c>
      <c r="H9010">
        <v>2213</v>
      </c>
    </row>
    <row r="9011" spans="1:8">
      <c r="A9011">
        <v>11581</v>
      </c>
      <c r="B9011" t="s">
        <v>491</v>
      </c>
      <c r="C9011">
        <v>80</v>
      </c>
      <c r="D9011" t="s">
        <v>702</v>
      </c>
      <c r="E9011">
        <v>741</v>
      </c>
      <c r="F9011" s="48" t="str">
        <f t="shared" si="140"/>
        <v>Tỉnh Sơn LaHuyện Bắc YênXã Làng Chếu</v>
      </c>
      <c r="G9011" t="s">
        <v>3298</v>
      </c>
      <c r="H9011">
        <v>2214</v>
      </c>
    </row>
    <row r="9012" spans="1:8">
      <c r="A9012">
        <v>11582</v>
      </c>
      <c r="B9012" t="s">
        <v>491</v>
      </c>
      <c r="C9012">
        <v>80</v>
      </c>
      <c r="D9012" t="s">
        <v>702</v>
      </c>
      <c r="E9012">
        <v>741</v>
      </c>
      <c r="F9012" s="48" t="str">
        <f t="shared" si="140"/>
        <v>Tỉnh Sơn LaHuyện Bắc YênXã Hang Chú</v>
      </c>
      <c r="G9012" t="s">
        <v>3299</v>
      </c>
      <c r="H9012">
        <v>2215</v>
      </c>
    </row>
    <row r="9013" spans="1:8">
      <c r="A9013">
        <v>11583</v>
      </c>
      <c r="B9013" t="s">
        <v>491</v>
      </c>
      <c r="C9013">
        <v>80</v>
      </c>
      <c r="D9013" t="s">
        <v>702</v>
      </c>
      <c r="E9013">
        <v>741</v>
      </c>
      <c r="F9013" s="48" t="str">
        <f t="shared" si="140"/>
        <v>Tỉnh Sơn LaHuyện Bắc YênXã Tà Xùa</v>
      </c>
      <c r="G9013" t="s">
        <v>3300</v>
      </c>
      <c r="H9013">
        <v>2216</v>
      </c>
    </row>
    <row r="9014" spans="1:8">
      <c r="A9014">
        <v>11584</v>
      </c>
      <c r="B9014" t="s">
        <v>491</v>
      </c>
      <c r="C9014">
        <v>80</v>
      </c>
      <c r="D9014" t="s">
        <v>702</v>
      </c>
      <c r="E9014">
        <v>741</v>
      </c>
      <c r="F9014" s="48" t="str">
        <f t="shared" si="140"/>
        <v>Tỉnh Sơn LaHuyện Bắc YênXã Bắc Ngà</v>
      </c>
      <c r="G9014" t="s">
        <v>3301</v>
      </c>
      <c r="H9014">
        <v>2217</v>
      </c>
    </row>
    <row r="9015" spans="1:8">
      <c r="A9015">
        <v>11585</v>
      </c>
      <c r="B9015" t="s">
        <v>491</v>
      </c>
      <c r="C9015">
        <v>80</v>
      </c>
      <c r="D9015" t="s">
        <v>702</v>
      </c>
      <c r="E9015">
        <v>741</v>
      </c>
      <c r="F9015" s="48" t="str">
        <f t="shared" si="140"/>
        <v>Tỉnh Sơn LaHuyện Bắc YênXã Chiềng Sại</v>
      </c>
      <c r="G9015" t="s">
        <v>3302</v>
      </c>
      <c r="H9015">
        <v>2218</v>
      </c>
    </row>
    <row r="9016" spans="1:8">
      <c r="A9016">
        <v>11586</v>
      </c>
      <c r="B9016" t="s">
        <v>491</v>
      </c>
      <c r="C9016">
        <v>80</v>
      </c>
      <c r="D9016" t="s">
        <v>698</v>
      </c>
      <c r="E9016">
        <v>737</v>
      </c>
      <c r="F9016" s="48" t="str">
        <f t="shared" si="140"/>
        <v>Tỉnh Sơn LaThành phố Sơn LaXã Chiềng An</v>
      </c>
      <c r="G9016" t="s">
        <v>3303</v>
      </c>
      <c r="H9016">
        <v>2219</v>
      </c>
    </row>
    <row r="9017" spans="1:8">
      <c r="A9017">
        <v>11587</v>
      </c>
      <c r="B9017" t="s">
        <v>491</v>
      </c>
      <c r="C9017">
        <v>80</v>
      </c>
      <c r="D9017" t="s">
        <v>698</v>
      </c>
      <c r="E9017">
        <v>737</v>
      </c>
      <c r="F9017" s="48" t="str">
        <f t="shared" si="140"/>
        <v>Tỉnh Sơn LaThành phố Sơn LaPhường Quyết Tâm</v>
      </c>
      <c r="G9017" t="s">
        <v>3304</v>
      </c>
      <c r="H9017">
        <v>2220</v>
      </c>
    </row>
    <row r="9018" spans="1:8">
      <c r="A9018">
        <v>11588</v>
      </c>
      <c r="B9018" t="s">
        <v>491</v>
      </c>
      <c r="C9018">
        <v>80</v>
      </c>
      <c r="D9018" t="s">
        <v>698</v>
      </c>
      <c r="E9018">
        <v>737</v>
      </c>
      <c r="F9018" s="48" t="str">
        <f t="shared" si="140"/>
        <v>Tỉnh Sơn LaThành phố Sơn LaXã Chiềng Đen</v>
      </c>
      <c r="G9018" t="s">
        <v>3305</v>
      </c>
      <c r="H9018">
        <v>2221</v>
      </c>
    </row>
    <row r="9019" spans="1:8">
      <c r="A9019">
        <v>11589</v>
      </c>
      <c r="B9019" t="s">
        <v>491</v>
      </c>
      <c r="C9019">
        <v>80</v>
      </c>
      <c r="D9019" t="s">
        <v>698</v>
      </c>
      <c r="E9019">
        <v>737</v>
      </c>
      <c r="F9019" s="48" t="str">
        <f t="shared" si="140"/>
        <v>Tỉnh Sơn LaThành phố Sơn LaPhường Chiềng Lề</v>
      </c>
      <c r="G9019" t="s">
        <v>3306</v>
      </c>
      <c r="H9019">
        <v>2222</v>
      </c>
    </row>
    <row r="9020" spans="1:8">
      <c r="A9020">
        <v>11590</v>
      </c>
      <c r="B9020" t="s">
        <v>491</v>
      </c>
      <c r="C9020">
        <v>80</v>
      </c>
      <c r="D9020" t="s">
        <v>698</v>
      </c>
      <c r="E9020">
        <v>737</v>
      </c>
      <c r="F9020" s="48" t="str">
        <f t="shared" si="140"/>
        <v>Tỉnh Sơn LaThành phố Sơn LaPhường Quyết Thắng</v>
      </c>
      <c r="G9020" t="s">
        <v>3307</v>
      </c>
      <c r="H9020">
        <v>2223</v>
      </c>
    </row>
    <row r="9021" spans="1:8">
      <c r="A9021">
        <v>11591</v>
      </c>
      <c r="B9021" t="s">
        <v>491</v>
      </c>
      <c r="C9021">
        <v>80</v>
      </c>
      <c r="D9021" t="s">
        <v>698</v>
      </c>
      <c r="E9021">
        <v>737</v>
      </c>
      <c r="F9021" s="48" t="str">
        <f t="shared" si="140"/>
        <v>Tỉnh Sơn LaThành phố Sơn LaXã Chiềng Cọ</v>
      </c>
      <c r="G9021" t="s">
        <v>3308</v>
      </c>
      <c r="H9021">
        <v>2224</v>
      </c>
    </row>
    <row r="9022" spans="1:8">
      <c r="A9022">
        <v>11592</v>
      </c>
      <c r="B9022" t="s">
        <v>491</v>
      </c>
      <c r="C9022">
        <v>80</v>
      </c>
      <c r="D9022" t="s">
        <v>698</v>
      </c>
      <c r="E9022">
        <v>737</v>
      </c>
      <c r="F9022" s="48" t="str">
        <f t="shared" si="140"/>
        <v>Tỉnh Sơn LaThành phố Sơn LaPhường Chiềng Cơi</v>
      </c>
      <c r="G9022" t="s">
        <v>3309</v>
      </c>
      <c r="H9022">
        <v>2225</v>
      </c>
    </row>
    <row r="9023" spans="1:8">
      <c r="A9023">
        <v>11593</v>
      </c>
      <c r="B9023" t="s">
        <v>491</v>
      </c>
      <c r="C9023">
        <v>80</v>
      </c>
      <c r="D9023" t="s">
        <v>698</v>
      </c>
      <c r="E9023">
        <v>737</v>
      </c>
      <c r="F9023" s="48" t="str">
        <f t="shared" si="140"/>
        <v>Tỉnh Sơn LaThành phố Sơn LaXã Chiềng Xôm</v>
      </c>
      <c r="G9023" t="s">
        <v>3310</v>
      </c>
      <c r="H9023">
        <v>2226</v>
      </c>
    </row>
    <row r="9024" spans="1:8">
      <c r="A9024">
        <v>11594</v>
      </c>
      <c r="B9024" t="s">
        <v>491</v>
      </c>
      <c r="C9024">
        <v>80</v>
      </c>
      <c r="D9024" t="s">
        <v>698</v>
      </c>
      <c r="E9024">
        <v>737</v>
      </c>
      <c r="F9024" s="48" t="str">
        <f t="shared" si="140"/>
        <v>Tỉnh Sơn LaThành phố Sơn LaXã Chiềng Sinh</v>
      </c>
      <c r="G9024" t="s">
        <v>3311</v>
      </c>
      <c r="H9024">
        <v>2227</v>
      </c>
    </row>
    <row r="9025" spans="1:8">
      <c r="A9025">
        <v>11595</v>
      </c>
      <c r="B9025" t="s">
        <v>491</v>
      </c>
      <c r="C9025">
        <v>80</v>
      </c>
      <c r="D9025" t="s">
        <v>698</v>
      </c>
      <c r="E9025">
        <v>737</v>
      </c>
      <c r="F9025" s="48" t="str">
        <f t="shared" si="140"/>
        <v>Tỉnh Sơn LaThành phố Sơn LaPhường Tô Hiệu</v>
      </c>
      <c r="G9025" t="s">
        <v>3312</v>
      </c>
      <c r="H9025">
        <v>2228</v>
      </c>
    </row>
    <row r="9026" spans="1:8">
      <c r="A9026">
        <v>11596</v>
      </c>
      <c r="B9026" t="s">
        <v>491</v>
      </c>
      <c r="C9026">
        <v>80</v>
      </c>
      <c r="D9026" t="s">
        <v>698</v>
      </c>
      <c r="E9026">
        <v>737</v>
      </c>
      <c r="F9026" s="48" t="str">
        <f t="shared" ref="F9026:F9089" si="141">B9026&amp;D9026&amp;G9026</f>
        <v>Tỉnh Sơn LaThành phố Sơn LaXã Chiềng Ngần</v>
      </c>
      <c r="G9026" t="s">
        <v>3313</v>
      </c>
      <c r="H9026">
        <v>2229</v>
      </c>
    </row>
    <row r="9027" spans="1:8">
      <c r="A9027">
        <v>11597</v>
      </c>
      <c r="B9027" t="s">
        <v>491</v>
      </c>
      <c r="C9027">
        <v>80</v>
      </c>
      <c r="D9027" t="s">
        <v>698</v>
      </c>
      <c r="E9027">
        <v>737</v>
      </c>
      <c r="F9027" s="48" t="str">
        <f t="shared" si="141"/>
        <v>Tỉnh Sơn LaThành phố Sơn LaXã Hua La</v>
      </c>
      <c r="G9027" t="s">
        <v>3314</v>
      </c>
      <c r="H9027">
        <v>2230</v>
      </c>
    </row>
    <row r="9028" spans="1:8">
      <c r="A9028">
        <v>11598</v>
      </c>
      <c r="B9028" t="s">
        <v>491</v>
      </c>
      <c r="C9028">
        <v>80</v>
      </c>
      <c r="D9028" t="s">
        <v>700</v>
      </c>
      <c r="E9028">
        <v>739</v>
      </c>
      <c r="F9028" s="48" t="str">
        <f t="shared" si="141"/>
        <v>Tỉnh Sơn LaHuyện Thuận ChâuXã Chiềng Pha</v>
      </c>
      <c r="G9028" t="s">
        <v>3315</v>
      </c>
      <c r="H9028">
        <v>2231</v>
      </c>
    </row>
    <row r="9029" spans="1:8">
      <c r="A9029">
        <v>11599</v>
      </c>
      <c r="B9029" t="s">
        <v>491</v>
      </c>
      <c r="C9029">
        <v>80</v>
      </c>
      <c r="D9029" t="s">
        <v>700</v>
      </c>
      <c r="E9029">
        <v>739</v>
      </c>
      <c r="F9029" s="48" t="str">
        <f t="shared" si="141"/>
        <v>Tỉnh Sơn LaHuyện Thuận ChâuXã Chiềng Ngàm</v>
      </c>
      <c r="G9029" t="s">
        <v>3316</v>
      </c>
      <c r="H9029">
        <v>2232</v>
      </c>
    </row>
    <row r="9030" spans="1:8">
      <c r="A9030">
        <v>11600</v>
      </c>
      <c r="B9030" t="s">
        <v>491</v>
      </c>
      <c r="C9030">
        <v>80</v>
      </c>
      <c r="D9030" t="s">
        <v>700</v>
      </c>
      <c r="E9030">
        <v>739</v>
      </c>
      <c r="F9030" s="48" t="str">
        <f t="shared" si="141"/>
        <v>Tỉnh Sơn LaHuyện Thuận ChâuThị trấn Thuận Châu</v>
      </c>
      <c r="G9030" t="s">
        <v>3317</v>
      </c>
      <c r="H9030">
        <v>2233</v>
      </c>
    </row>
    <row r="9031" spans="1:8">
      <c r="A9031">
        <v>11601</v>
      </c>
      <c r="B9031" t="s">
        <v>491</v>
      </c>
      <c r="C9031">
        <v>80</v>
      </c>
      <c r="D9031" t="s">
        <v>700</v>
      </c>
      <c r="E9031">
        <v>739</v>
      </c>
      <c r="F9031" s="48" t="str">
        <f t="shared" si="141"/>
        <v>Tỉnh Sơn LaHuyện Thuận ChâuXã Mường Khiêng</v>
      </c>
      <c r="G9031" t="s">
        <v>3318</v>
      </c>
      <c r="H9031">
        <v>2234</v>
      </c>
    </row>
    <row r="9032" spans="1:8">
      <c r="A9032">
        <v>11602</v>
      </c>
      <c r="B9032" t="s">
        <v>491</v>
      </c>
      <c r="C9032">
        <v>80</v>
      </c>
      <c r="D9032" t="s">
        <v>700</v>
      </c>
      <c r="E9032">
        <v>739</v>
      </c>
      <c r="F9032" s="48" t="str">
        <f t="shared" si="141"/>
        <v>Tỉnh Sơn LaHuyện Thuận ChâuXã Mường Bám</v>
      </c>
      <c r="G9032" t="s">
        <v>3319</v>
      </c>
      <c r="H9032">
        <v>2235</v>
      </c>
    </row>
    <row r="9033" spans="1:8">
      <c r="A9033">
        <v>11603</v>
      </c>
      <c r="B9033" t="s">
        <v>491</v>
      </c>
      <c r="C9033">
        <v>80</v>
      </c>
      <c r="D9033" t="s">
        <v>700</v>
      </c>
      <c r="E9033">
        <v>739</v>
      </c>
      <c r="F9033" s="48" t="str">
        <f t="shared" si="141"/>
        <v>Tỉnh Sơn LaHuyện Thuận ChâuXã Long Hẹ</v>
      </c>
      <c r="G9033" t="s">
        <v>3320</v>
      </c>
      <c r="H9033">
        <v>2236</v>
      </c>
    </row>
    <row r="9034" spans="1:8">
      <c r="A9034">
        <v>11604</v>
      </c>
      <c r="B9034" t="s">
        <v>491</v>
      </c>
      <c r="C9034">
        <v>80</v>
      </c>
      <c r="D9034" t="s">
        <v>700</v>
      </c>
      <c r="E9034">
        <v>739</v>
      </c>
      <c r="F9034" s="48" t="str">
        <f t="shared" si="141"/>
        <v>Tỉnh Sơn LaHuyện Thuận ChâuXã Tòng Cọ</v>
      </c>
      <c r="G9034" t="s">
        <v>3321</v>
      </c>
      <c r="H9034">
        <v>2237</v>
      </c>
    </row>
    <row r="9035" spans="1:8">
      <c r="A9035">
        <v>11605</v>
      </c>
      <c r="B9035" t="s">
        <v>491</v>
      </c>
      <c r="C9035">
        <v>80</v>
      </c>
      <c r="D9035" t="s">
        <v>700</v>
      </c>
      <c r="E9035">
        <v>739</v>
      </c>
      <c r="F9035" s="48" t="str">
        <f t="shared" si="141"/>
        <v>Tỉnh Sơn LaHuyện Thuận ChâuXã Mường é</v>
      </c>
      <c r="G9035" t="s">
        <v>3322</v>
      </c>
      <c r="H9035">
        <v>2238</v>
      </c>
    </row>
    <row r="9036" spans="1:8">
      <c r="A9036">
        <v>11606</v>
      </c>
      <c r="B9036" t="s">
        <v>491</v>
      </c>
      <c r="C9036">
        <v>80</v>
      </c>
      <c r="D9036" t="s">
        <v>700</v>
      </c>
      <c r="E9036">
        <v>739</v>
      </c>
      <c r="F9036" s="48" t="str">
        <f t="shared" si="141"/>
        <v>Tỉnh Sơn LaHuyện Thuận ChâuXã Phỏng Lập</v>
      </c>
      <c r="G9036" t="s">
        <v>3323</v>
      </c>
      <c r="H9036">
        <v>2239</v>
      </c>
    </row>
    <row r="9037" spans="1:8">
      <c r="A9037">
        <v>11607</v>
      </c>
      <c r="B9037" t="s">
        <v>491</v>
      </c>
      <c r="C9037">
        <v>80</v>
      </c>
      <c r="D9037" t="s">
        <v>700</v>
      </c>
      <c r="E9037">
        <v>739</v>
      </c>
      <c r="F9037" s="48" t="str">
        <f t="shared" si="141"/>
        <v>Tỉnh Sơn LaHuyện Thuận ChâuXã Tòng Lệnh</v>
      </c>
      <c r="G9037" t="s">
        <v>3324</v>
      </c>
      <c r="H9037">
        <v>2240</v>
      </c>
    </row>
    <row r="9038" spans="1:8">
      <c r="A9038">
        <v>11608</v>
      </c>
      <c r="B9038" t="s">
        <v>491</v>
      </c>
      <c r="C9038">
        <v>80</v>
      </c>
      <c r="D9038" t="s">
        <v>700</v>
      </c>
      <c r="E9038">
        <v>739</v>
      </c>
      <c r="F9038" s="48" t="str">
        <f t="shared" si="141"/>
        <v>Tỉnh Sơn LaHuyện Thuận ChâuXã Bó Mười</v>
      </c>
      <c r="G9038" t="s">
        <v>3325</v>
      </c>
      <c r="H9038">
        <v>2241</v>
      </c>
    </row>
    <row r="9039" spans="1:8">
      <c r="A9039">
        <v>11609</v>
      </c>
      <c r="B9039" t="s">
        <v>491</v>
      </c>
      <c r="C9039">
        <v>80</v>
      </c>
      <c r="D9039" t="s">
        <v>700</v>
      </c>
      <c r="E9039">
        <v>739</v>
      </c>
      <c r="F9039" s="48" t="str">
        <f t="shared" si="141"/>
        <v>Tỉnh Sơn LaHuyện Thuận ChâuXã Co Mạ</v>
      </c>
      <c r="G9039" t="s">
        <v>3326</v>
      </c>
      <c r="H9039">
        <v>2242</v>
      </c>
    </row>
    <row r="9040" spans="1:8">
      <c r="A9040">
        <v>11610</v>
      </c>
      <c r="B9040" t="s">
        <v>491</v>
      </c>
      <c r="C9040">
        <v>80</v>
      </c>
      <c r="D9040" t="s">
        <v>700</v>
      </c>
      <c r="E9040">
        <v>739</v>
      </c>
      <c r="F9040" s="48" t="str">
        <f t="shared" si="141"/>
        <v>Tỉnh Sơn LaHuyện Thuận ChâuXã Chiềng Pấc</v>
      </c>
      <c r="G9040" t="s">
        <v>3327</v>
      </c>
      <c r="H9040">
        <v>2243</v>
      </c>
    </row>
    <row r="9041" spans="1:8">
      <c r="A9041">
        <v>11611</v>
      </c>
      <c r="B9041" t="s">
        <v>491</v>
      </c>
      <c r="C9041">
        <v>80</v>
      </c>
      <c r="D9041" t="s">
        <v>700</v>
      </c>
      <c r="E9041">
        <v>739</v>
      </c>
      <c r="F9041" s="48" t="str">
        <f t="shared" si="141"/>
        <v>Tỉnh Sơn LaHuyện Thuận ChâuXã Phỏng Lái</v>
      </c>
      <c r="G9041" t="s">
        <v>3328</v>
      </c>
      <c r="H9041">
        <v>2244</v>
      </c>
    </row>
    <row r="9042" spans="1:8">
      <c r="A9042">
        <v>11612</v>
      </c>
      <c r="B9042" t="s">
        <v>491</v>
      </c>
      <c r="C9042">
        <v>80</v>
      </c>
      <c r="D9042" t="s">
        <v>700</v>
      </c>
      <c r="E9042">
        <v>739</v>
      </c>
      <c r="F9042" s="48" t="str">
        <f t="shared" si="141"/>
        <v>Tỉnh Sơn LaHuyện Thuận ChâuXã Chiềng Ly</v>
      </c>
      <c r="G9042" t="s">
        <v>3329</v>
      </c>
      <c r="H9042">
        <v>2245</v>
      </c>
    </row>
    <row r="9043" spans="1:8">
      <c r="A9043">
        <v>11613</v>
      </c>
      <c r="B9043" t="s">
        <v>491</v>
      </c>
      <c r="C9043">
        <v>80</v>
      </c>
      <c r="D9043" t="s">
        <v>700</v>
      </c>
      <c r="E9043">
        <v>739</v>
      </c>
      <c r="F9043" s="48" t="str">
        <f t="shared" si="141"/>
        <v>Tỉnh Sơn LaHuyện Thuận ChâuXã Chiềng Bôm</v>
      </c>
      <c r="G9043" t="s">
        <v>3330</v>
      </c>
      <c r="H9043">
        <v>2246</v>
      </c>
    </row>
    <row r="9044" spans="1:8">
      <c r="A9044">
        <v>11614</v>
      </c>
      <c r="B9044" t="s">
        <v>491</v>
      </c>
      <c r="C9044">
        <v>80</v>
      </c>
      <c r="D9044" t="s">
        <v>700</v>
      </c>
      <c r="E9044">
        <v>739</v>
      </c>
      <c r="F9044" s="48" t="str">
        <f t="shared" si="141"/>
        <v>Tỉnh Sơn LaHuyện Thuận ChâuXã Co Tòng</v>
      </c>
      <c r="G9044" t="s">
        <v>3331</v>
      </c>
      <c r="H9044">
        <v>2247</v>
      </c>
    </row>
    <row r="9045" spans="1:8">
      <c r="A9045">
        <v>11615</v>
      </c>
      <c r="B9045" t="s">
        <v>491</v>
      </c>
      <c r="C9045">
        <v>80</v>
      </c>
      <c r="D9045" t="s">
        <v>700</v>
      </c>
      <c r="E9045">
        <v>739</v>
      </c>
      <c r="F9045" s="48" t="str">
        <f t="shared" si="141"/>
        <v>Tỉnh Sơn LaHuyện Thuận ChâuXã Bon Phặng</v>
      </c>
      <c r="G9045" t="s">
        <v>3332</v>
      </c>
      <c r="H9045">
        <v>2248</v>
      </c>
    </row>
    <row r="9046" spans="1:8">
      <c r="A9046">
        <v>11616</v>
      </c>
      <c r="B9046" t="s">
        <v>491</v>
      </c>
      <c r="C9046">
        <v>80</v>
      </c>
      <c r="D9046" t="s">
        <v>700</v>
      </c>
      <c r="E9046">
        <v>739</v>
      </c>
      <c r="F9046" s="48" t="str">
        <f t="shared" si="141"/>
        <v>Tỉnh Sơn LaHuyện Thuận ChâuXã é Tòng</v>
      </c>
      <c r="G9046" t="s">
        <v>3333</v>
      </c>
      <c r="H9046">
        <v>2249</v>
      </c>
    </row>
    <row r="9047" spans="1:8">
      <c r="A9047">
        <v>11617</v>
      </c>
      <c r="B9047" t="s">
        <v>491</v>
      </c>
      <c r="C9047">
        <v>80</v>
      </c>
      <c r="D9047" t="s">
        <v>700</v>
      </c>
      <c r="E9047">
        <v>739</v>
      </c>
      <c r="F9047" s="48" t="str">
        <f t="shared" si="141"/>
        <v>Tỉnh Sơn LaHuyện Thuận ChâuXã Púng Tra</v>
      </c>
      <c r="G9047" t="s">
        <v>3334</v>
      </c>
      <c r="H9047">
        <v>2250</v>
      </c>
    </row>
    <row r="9048" spans="1:8">
      <c r="A9048">
        <v>11618</v>
      </c>
      <c r="B9048" t="s">
        <v>491</v>
      </c>
      <c r="C9048">
        <v>80</v>
      </c>
      <c r="D9048" t="s">
        <v>700</v>
      </c>
      <c r="E9048">
        <v>739</v>
      </c>
      <c r="F9048" s="48" t="str">
        <f t="shared" si="141"/>
        <v>Tỉnh Sơn LaHuyện Thuận ChâuXã Thôm Mòn</v>
      </c>
      <c r="G9048" t="s">
        <v>3335</v>
      </c>
      <c r="H9048">
        <v>2251</v>
      </c>
    </row>
    <row r="9049" spans="1:8">
      <c r="A9049">
        <v>11619</v>
      </c>
      <c r="B9049" t="s">
        <v>491</v>
      </c>
      <c r="C9049">
        <v>80</v>
      </c>
      <c r="D9049" t="s">
        <v>700</v>
      </c>
      <c r="E9049">
        <v>739</v>
      </c>
      <c r="F9049" s="48" t="str">
        <f t="shared" si="141"/>
        <v>Tỉnh Sơn LaHuyện Thuận ChâuXã Chiềng La</v>
      </c>
      <c r="G9049" t="s">
        <v>3336</v>
      </c>
      <c r="H9049">
        <v>2252</v>
      </c>
    </row>
    <row r="9050" spans="1:8">
      <c r="A9050">
        <v>11620</v>
      </c>
      <c r="B9050" t="s">
        <v>491</v>
      </c>
      <c r="C9050">
        <v>80</v>
      </c>
      <c r="D9050" t="s">
        <v>700</v>
      </c>
      <c r="E9050">
        <v>739</v>
      </c>
      <c r="F9050" s="48" t="str">
        <f t="shared" si="141"/>
        <v>Tỉnh Sơn LaHuyện Thuận ChâuXã Nong Lay</v>
      </c>
      <c r="G9050" t="s">
        <v>3337</v>
      </c>
      <c r="H9050">
        <v>2253</v>
      </c>
    </row>
    <row r="9051" spans="1:8">
      <c r="A9051">
        <v>11621</v>
      </c>
      <c r="B9051" t="s">
        <v>491</v>
      </c>
      <c r="C9051">
        <v>80</v>
      </c>
      <c r="D9051" t="s">
        <v>700</v>
      </c>
      <c r="E9051">
        <v>739</v>
      </c>
      <c r="F9051" s="48" t="str">
        <f t="shared" si="141"/>
        <v>Tỉnh Sơn LaHuyện Thuận ChâuXã Liệp Tè</v>
      </c>
      <c r="G9051" t="s">
        <v>3338</v>
      </c>
      <c r="H9051">
        <v>2254</v>
      </c>
    </row>
    <row r="9052" spans="1:8">
      <c r="A9052">
        <v>11622</v>
      </c>
      <c r="B9052" t="s">
        <v>491</v>
      </c>
      <c r="C9052">
        <v>80</v>
      </c>
      <c r="D9052" t="s">
        <v>700</v>
      </c>
      <c r="E9052">
        <v>739</v>
      </c>
      <c r="F9052" s="48" t="str">
        <f t="shared" si="141"/>
        <v>Tỉnh Sơn LaHuyện Thuận ChâuXã Chiềng Sơ</v>
      </c>
      <c r="G9052" t="s">
        <v>2127</v>
      </c>
      <c r="H9052">
        <v>2255</v>
      </c>
    </row>
    <row r="9053" spans="1:8">
      <c r="A9053">
        <v>11623</v>
      </c>
      <c r="B9053" t="s">
        <v>491</v>
      </c>
      <c r="C9053">
        <v>80</v>
      </c>
      <c r="D9053" t="s">
        <v>700</v>
      </c>
      <c r="E9053">
        <v>739</v>
      </c>
      <c r="F9053" s="48" t="str">
        <f t="shared" si="141"/>
        <v>Tỉnh Sơn LaHuyện Thuận ChâuXã Pá Lông</v>
      </c>
      <c r="G9053" t="s">
        <v>3339</v>
      </c>
      <c r="H9053">
        <v>2256</v>
      </c>
    </row>
    <row r="9054" spans="1:8">
      <c r="A9054">
        <v>11624</v>
      </c>
      <c r="B9054" t="s">
        <v>491</v>
      </c>
      <c r="C9054">
        <v>80</v>
      </c>
      <c r="D9054" t="s">
        <v>700</v>
      </c>
      <c r="E9054">
        <v>739</v>
      </c>
      <c r="F9054" s="48" t="str">
        <f t="shared" si="141"/>
        <v>Tỉnh Sơn LaHuyện Thuận ChâuXã Nậm Lầu</v>
      </c>
      <c r="G9054" t="s">
        <v>3340</v>
      </c>
      <c r="H9054">
        <v>2257</v>
      </c>
    </row>
    <row r="9055" spans="1:8">
      <c r="A9055">
        <v>11625</v>
      </c>
      <c r="B9055" t="s">
        <v>491</v>
      </c>
      <c r="C9055">
        <v>80</v>
      </c>
      <c r="D9055" t="s">
        <v>700</v>
      </c>
      <c r="E9055">
        <v>739</v>
      </c>
      <c r="F9055" s="48" t="str">
        <f t="shared" si="141"/>
        <v>Tỉnh Sơn LaHuyện Thuận ChâuXã Muội Nọi</v>
      </c>
      <c r="G9055" t="s">
        <v>3341</v>
      </c>
      <c r="H9055">
        <v>2258</v>
      </c>
    </row>
    <row r="9056" spans="1:8">
      <c r="A9056">
        <v>11626</v>
      </c>
      <c r="B9056" t="s">
        <v>491</v>
      </c>
      <c r="C9056">
        <v>80</v>
      </c>
      <c r="D9056" t="s">
        <v>700</v>
      </c>
      <c r="E9056">
        <v>739</v>
      </c>
      <c r="F9056" s="48" t="str">
        <f t="shared" si="141"/>
        <v>Tỉnh Sơn LaHuyện Thuận ChâuXã Bản Lầm</v>
      </c>
      <c r="G9056" t="s">
        <v>3342</v>
      </c>
      <c r="H9056">
        <v>2259</v>
      </c>
    </row>
    <row r="9057" spans="1:8">
      <c r="A9057">
        <v>11627</v>
      </c>
      <c r="B9057" t="s">
        <v>491</v>
      </c>
      <c r="C9057">
        <v>80</v>
      </c>
      <c r="D9057" t="s">
        <v>699</v>
      </c>
      <c r="E9057">
        <v>738</v>
      </c>
      <c r="F9057" s="48" t="str">
        <f t="shared" si="141"/>
        <v>Tỉnh Sơn LaHuyện Quỳnh NhaiXã Mường Chiên</v>
      </c>
      <c r="G9057" t="s">
        <v>3343</v>
      </c>
      <c r="H9057">
        <v>2260</v>
      </c>
    </row>
    <row r="9058" spans="1:8">
      <c r="A9058">
        <v>11628</v>
      </c>
      <c r="B9058" t="s">
        <v>491</v>
      </c>
      <c r="C9058">
        <v>80</v>
      </c>
      <c r="D9058" t="s">
        <v>699</v>
      </c>
      <c r="E9058">
        <v>738</v>
      </c>
      <c r="F9058" s="48" t="str">
        <f t="shared" si="141"/>
        <v>Tỉnh Sơn LaHuyện Quỳnh NhaiXã Mường Giàng</v>
      </c>
      <c r="G9058" t="s">
        <v>3344</v>
      </c>
      <c r="H9058">
        <v>2261</v>
      </c>
    </row>
    <row r="9059" spans="1:8">
      <c r="A9059">
        <v>11629</v>
      </c>
      <c r="B9059" t="s">
        <v>491</v>
      </c>
      <c r="C9059">
        <v>80</v>
      </c>
      <c r="D9059" t="s">
        <v>699</v>
      </c>
      <c r="E9059">
        <v>738</v>
      </c>
      <c r="F9059" s="48" t="str">
        <f t="shared" si="141"/>
        <v>Tỉnh Sơn LaHuyện Quỳnh NhaiXã Pha Khinh</v>
      </c>
      <c r="G9059" t="s">
        <v>3345</v>
      </c>
      <c r="H9059">
        <v>2262</v>
      </c>
    </row>
    <row r="9060" spans="1:8">
      <c r="A9060">
        <v>11630</v>
      </c>
      <c r="B9060" t="s">
        <v>491</v>
      </c>
      <c r="C9060">
        <v>80</v>
      </c>
      <c r="D9060" t="s">
        <v>699</v>
      </c>
      <c r="E9060">
        <v>738</v>
      </c>
      <c r="F9060" s="48" t="str">
        <f t="shared" si="141"/>
        <v>Tỉnh Sơn LaHuyện Quỳnh NhaiXã Chiềng Khay</v>
      </c>
      <c r="G9060" t="s">
        <v>3346</v>
      </c>
      <c r="H9060">
        <v>2263</v>
      </c>
    </row>
    <row r="9061" spans="1:8">
      <c r="A9061">
        <v>11631</v>
      </c>
      <c r="B9061" t="s">
        <v>491</v>
      </c>
      <c r="C9061">
        <v>80</v>
      </c>
      <c r="D9061" t="s">
        <v>699</v>
      </c>
      <c r="E9061">
        <v>738</v>
      </c>
      <c r="F9061" s="48" t="str">
        <f t="shared" si="141"/>
        <v>Tỉnh Sơn LaHuyện Quỳnh NhaiXã Nậm ét</v>
      </c>
      <c r="G9061" t="s">
        <v>3347</v>
      </c>
      <c r="H9061">
        <v>2264</v>
      </c>
    </row>
    <row r="9062" spans="1:8">
      <c r="A9062">
        <v>11632</v>
      </c>
      <c r="B9062" t="s">
        <v>491</v>
      </c>
      <c r="C9062">
        <v>80</v>
      </c>
      <c r="D9062" t="s">
        <v>699</v>
      </c>
      <c r="E9062">
        <v>738</v>
      </c>
      <c r="F9062" s="48" t="str">
        <f t="shared" si="141"/>
        <v>Tỉnh Sơn LaHuyện Quỳnh NhaiXã Liệp Muội</v>
      </c>
      <c r="G9062" t="s">
        <v>3348</v>
      </c>
      <c r="H9062">
        <v>2265</v>
      </c>
    </row>
    <row r="9063" spans="1:8">
      <c r="A9063">
        <v>11633</v>
      </c>
      <c r="B9063" t="s">
        <v>491</v>
      </c>
      <c r="C9063">
        <v>80</v>
      </c>
      <c r="D9063" t="s">
        <v>699</v>
      </c>
      <c r="E9063">
        <v>738</v>
      </c>
      <c r="F9063" s="48" t="str">
        <f t="shared" si="141"/>
        <v>Tỉnh Sơn LaHuyện Quỳnh NhaiXã Cà Nàng</v>
      </c>
      <c r="G9063" t="s">
        <v>3349</v>
      </c>
      <c r="H9063">
        <v>2266</v>
      </c>
    </row>
    <row r="9064" spans="1:8">
      <c r="A9064">
        <v>11634</v>
      </c>
      <c r="B9064" t="s">
        <v>491</v>
      </c>
      <c r="C9064">
        <v>80</v>
      </c>
      <c r="D9064" t="s">
        <v>699</v>
      </c>
      <c r="E9064">
        <v>738</v>
      </c>
      <c r="F9064" s="48" t="str">
        <f t="shared" si="141"/>
        <v>Tỉnh Sơn LaHuyện Quỳnh NhaiXã Pắc Ma</v>
      </c>
      <c r="G9064" t="s">
        <v>3350</v>
      </c>
      <c r="H9064">
        <v>2267</v>
      </c>
    </row>
    <row r="9065" spans="1:8">
      <c r="A9065">
        <v>11635</v>
      </c>
      <c r="B9065" t="s">
        <v>491</v>
      </c>
      <c r="C9065">
        <v>80</v>
      </c>
      <c r="D9065" t="s">
        <v>699</v>
      </c>
      <c r="E9065">
        <v>738</v>
      </c>
      <c r="F9065" s="48" t="str">
        <f t="shared" si="141"/>
        <v>Tỉnh Sơn LaHuyện Quỳnh NhaiXã Pá Ma Pha Khinh</v>
      </c>
      <c r="G9065" t="s">
        <v>3351</v>
      </c>
      <c r="H9065">
        <v>2268</v>
      </c>
    </row>
    <row r="9066" spans="1:8">
      <c r="A9066">
        <v>11636</v>
      </c>
      <c r="B9066" t="s">
        <v>491</v>
      </c>
      <c r="C9066">
        <v>80</v>
      </c>
      <c r="D9066" t="s">
        <v>699</v>
      </c>
      <c r="E9066">
        <v>738</v>
      </c>
      <c r="F9066" s="48" t="str">
        <f t="shared" si="141"/>
        <v>Tỉnh Sơn LaHuyện Quỳnh NhaiXã Chiềng Khoang</v>
      </c>
      <c r="G9066" t="s">
        <v>3352</v>
      </c>
      <c r="H9066">
        <v>2269</v>
      </c>
    </row>
    <row r="9067" spans="1:8">
      <c r="A9067">
        <v>11637</v>
      </c>
      <c r="B9067" t="s">
        <v>491</v>
      </c>
      <c r="C9067">
        <v>80</v>
      </c>
      <c r="D9067" t="s">
        <v>699</v>
      </c>
      <c r="E9067">
        <v>738</v>
      </c>
      <c r="F9067" s="48" t="str">
        <f t="shared" si="141"/>
        <v>Tỉnh Sơn LaHuyện Quỳnh NhaiXã Mường Sại</v>
      </c>
      <c r="G9067" t="s">
        <v>3353</v>
      </c>
      <c r="H9067">
        <v>2270</v>
      </c>
    </row>
    <row r="9068" spans="1:8">
      <c r="A9068">
        <v>11638</v>
      </c>
      <c r="B9068" t="s">
        <v>491</v>
      </c>
      <c r="C9068">
        <v>80</v>
      </c>
      <c r="D9068" t="s">
        <v>699</v>
      </c>
      <c r="E9068">
        <v>738</v>
      </c>
      <c r="F9068" s="48" t="str">
        <f t="shared" si="141"/>
        <v>Tỉnh Sơn LaHuyện Quỳnh NhaiXã Chiềng Bằng</v>
      </c>
      <c r="G9068" t="s">
        <v>3354</v>
      </c>
      <c r="H9068">
        <v>2271</v>
      </c>
    </row>
    <row r="9069" spans="1:8">
      <c r="A9069">
        <v>974</v>
      </c>
      <c r="B9069" t="s">
        <v>565</v>
      </c>
      <c r="C9069">
        <v>117</v>
      </c>
      <c r="D9069" t="s">
        <v>1126</v>
      </c>
      <c r="E9069">
        <v>1168</v>
      </c>
      <c r="F9069" s="48" t="str">
        <f t="shared" si="141"/>
        <v>Tỉnh Tây NinhHuyện Trảng BàngThị trấn Trảng Bàng</v>
      </c>
      <c r="G9069" t="s">
        <v>7652</v>
      </c>
      <c r="H9069">
        <v>8083</v>
      </c>
    </row>
    <row r="9070" spans="1:8">
      <c r="A9070">
        <v>975</v>
      </c>
      <c r="B9070" t="s">
        <v>565</v>
      </c>
      <c r="C9070">
        <v>117</v>
      </c>
      <c r="D9070" t="s">
        <v>1126</v>
      </c>
      <c r="E9070">
        <v>1168</v>
      </c>
      <c r="F9070" s="48" t="str">
        <f t="shared" si="141"/>
        <v>Tỉnh Tây NinhHuyện Trảng BàngXã Đôn Thuận</v>
      </c>
      <c r="G9070" t="s">
        <v>7653</v>
      </c>
      <c r="H9070">
        <v>8084</v>
      </c>
    </row>
    <row r="9071" spans="1:8">
      <c r="A9071">
        <v>976</v>
      </c>
      <c r="B9071" t="s">
        <v>565</v>
      </c>
      <c r="C9071">
        <v>117</v>
      </c>
      <c r="D9071" t="s">
        <v>1126</v>
      </c>
      <c r="E9071">
        <v>1168</v>
      </c>
      <c r="F9071" s="48" t="str">
        <f t="shared" si="141"/>
        <v>Tỉnh Tây NinhHuyện Trảng BàngXã Hưng Thuận</v>
      </c>
      <c r="G9071" t="s">
        <v>7654</v>
      </c>
      <c r="H9071">
        <v>8085</v>
      </c>
    </row>
    <row r="9072" spans="1:8">
      <c r="A9072">
        <v>977</v>
      </c>
      <c r="B9072" t="s">
        <v>565</v>
      </c>
      <c r="C9072">
        <v>117</v>
      </c>
      <c r="D9072" t="s">
        <v>1126</v>
      </c>
      <c r="E9072">
        <v>1168</v>
      </c>
      <c r="F9072" s="48" t="str">
        <f t="shared" si="141"/>
        <v>Tỉnh Tây NinhHuyện Trảng BàngXã Lộc Hưng</v>
      </c>
      <c r="G9072" t="s">
        <v>6712</v>
      </c>
      <c r="H9072">
        <v>8086</v>
      </c>
    </row>
    <row r="9073" spans="1:8">
      <c r="A9073">
        <v>978</v>
      </c>
      <c r="B9073" t="s">
        <v>565</v>
      </c>
      <c r="C9073">
        <v>117</v>
      </c>
      <c r="D9073" t="s">
        <v>1126</v>
      </c>
      <c r="E9073">
        <v>1168</v>
      </c>
      <c r="F9073" s="48" t="str">
        <f t="shared" si="141"/>
        <v>Tỉnh Tây NinhHuyện Trảng BàngXã Phước Lưu</v>
      </c>
      <c r="G9073" t="s">
        <v>7655</v>
      </c>
      <c r="H9073">
        <v>8087</v>
      </c>
    </row>
    <row r="9074" spans="1:8">
      <c r="A9074">
        <v>979</v>
      </c>
      <c r="B9074" t="s">
        <v>565</v>
      </c>
      <c r="C9074">
        <v>117</v>
      </c>
      <c r="D9074" t="s">
        <v>1126</v>
      </c>
      <c r="E9074">
        <v>1168</v>
      </c>
      <c r="F9074" s="48" t="str">
        <f t="shared" si="141"/>
        <v>Tỉnh Tây NinhHuyện Trảng BàngXã Phước Chỉ</v>
      </c>
      <c r="G9074" t="s">
        <v>7656</v>
      </c>
      <c r="H9074">
        <v>8088</v>
      </c>
    </row>
    <row r="9075" spans="1:8">
      <c r="A9075">
        <v>980</v>
      </c>
      <c r="B9075" t="s">
        <v>565</v>
      </c>
      <c r="C9075">
        <v>117</v>
      </c>
      <c r="D9075" t="s">
        <v>1126</v>
      </c>
      <c r="E9075">
        <v>1168</v>
      </c>
      <c r="F9075" s="48" t="str">
        <f t="shared" si="141"/>
        <v>Tỉnh Tây NinhHuyện Trảng BàngXã Gia Lộc</v>
      </c>
      <c r="G9075" t="s">
        <v>3113</v>
      </c>
      <c r="H9075">
        <v>8089</v>
      </c>
    </row>
    <row r="9076" spans="1:8">
      <c r="A9076">
        <v>981</v>
      </c>
      <c r="B9076" t="s">
        <v>565</v>
      </c>
      <c r="C9076">
        <v>117</v>
      </c>
      <c r="D9076" t="s">
        <v>1126</v>
      </c>
      <c r="E9076">
        <v>1168</v>
      </c>
      <c r="F9076" s="48" t="str">
        <f t="shared" si="141"/>
        <v>Tỉnh Tây NinhHuyện Trảng BàngXã Gia Bình</v>
      </c>
      <c r="G9076" t="s">
        <v>7657</v>
      </c>
      <c r="H9076">
        <v>8090</v>
      </c>
    </row>
    <row r="9077" spans="1:8">
      <c r="A9077">
        <v>982</v>
      </c>
      <c r="B9077" t="s">
        <v>565</v>
      </c>
      <c r="C9077">
        <v>117</v>
      </c>
      <c r="D9077" t="s">
        <v>1126</v>
      </c>
      <c r="E9077">
        <v>1168</v>
      </c>
      <c r="F9077" s="48" t="str">
        <f t="shared" si="141"/>
        <v>Tỉnh Tây NinhHuyện Trảng BàngXã Bình Thạnh</v>
      </c>
      <c r="G9077" t="s">
        <v>3886</v>
      </c>
      <c r="H9077">
        <v>8091</v>
      </c>
    </row>
    <row r="9078" spans="1:8">
      <c r="A9078">
        <v>983</v>
      </c>
      <c r="B9078" t="s">
        <v>565</v>
      </c>
      <c r="C9078">
        <v>117</v>
      </c>
      <c r="D9078" t="s">
        <v>1126</v>
      </c>
      <c r="E9078">
        <v>1168</v>
      </c>
      <c r="F9078" s="48" t="str">
        <f t="shared" si="141"/>
        <v>Tỉnh Tây NinhHuyện Trảng BàngXã An Tịnh</v>
      </c>
      <c r="G9078" t="s">
        <v>7658</v>
      </c>
      <c r="H9078">
        <v>8092</v>
      </c>
    </row>
    <row r="9079" spans="1:8">
      <c r="A9079">
        <v>984</v>
      </c>
      <c r="B9079" t="s">
        <v>565</v>
      </c>
      <c r="C9079">
        <v>117</v>
      </c>
      <c r="D9079" t="s">
        <v>1126</v>
      </c>
      <c r="E9079">
        <v>1168</v>
      </c>
      <c r="F9079" s="48" t="str">
        <f t="shared" si="141"/>
        <v>Tỉnh Tây NinhHuyện Trảng BàngXã An Hòa</v>
      </c>
      <c r="G9079" t="s">
        <v>2920</v>
      </c>
      <c r="H9079">
        <v>8093</v>
      </c>
    </row>
    <row r="9080" spans="1:8">
      <c r="A9080">
        <v>2067</v>
      </c>
      <c r="B9080" t="s">
        <v>565</v>
      </c>
      <c r="C9080">
        <v>117</v>
      </c>
      <c r="D9080" t="s">
        <v>1119</v>
      </c>
      <c r="E9080">
        <v>1161</v>
      </c>
      <c r="F9080" s="48" t="str">
        <f t="shared" si="141"/>
        <v>Tỉnh Tây NinhHuyện Tân BiênThị trấn Tân Biên</v>
      </c>
      <c r="G9080" t="s">
        <v>8357</v>
      </c>
      <c r="H9080">
        <v>9174</v>
      </c>
    </row>
    <row r="9081" spans="1:8">
      <c r="A9081">
        <v>2068</v>
      </c>
      <c r="B9081" t="s">
        <v>565</v>
      </c>
      <c r="C9081">
        <v>117</v>
      </c>
      <c r="D9081" t="s">
        <v>1119</v>
      </c>
      <c r="E9081">
        <v>1161</v>
      </c>
      <c r="F9081" s="48" t="str">
        <f t="shared" si="141"/>
        <v>Tỉnh Tây NinhHuyện Tân BiênXã Hòa Hiệp</v>
      </c>
      <c r="G9081" t="s">
        <v>7688</v>
      </c>
      <c r="H9081">
        <v>9175</v>
      </c>
    </row>
    <row r="9082" spans="1:8">
      <c r="A9082">
        <v>2069</v>
      </c>
      <c r="B9082" t="s">
        <v>565</v>
      </c>
      <c r="C9082">
        <v>117</v>
      </c>
      <c r="D9082" t="s">
        <v>1119</v>
      </c>
      <c r="E9082">
        <v>1161</v>
      </c>
      <c r="F9082" s="48" t="str">
        <f t="shared" si="141"/>
        <v>Tỉnh Tây NinhHuyện Tân BiênXã Mỏ Công</v>
      </c>
      <c r="G9082" t="s">
        <v>8358</v>
      </c>
      <c r="H9082">
        <v>9176</v>
      </c>
    </row>
    <row r="9083" spans="1:8">
      <c r="A9083">
        <v>2070</v>
      </c>
      <c r="B9083" t="s">
        <v>565</v>
      </c>
      <c r="C9083">
        <v>117</v>
      </c>
      <c r="D9083" t="s">
        <v>1119</v>
      </c>
      <c r="E9083">
        <v>1161</v>
      </c>
      <c r="F9083" s="48" t="str">
        <f t="shared" si="141"/>
        <v>Tỉnh Tây NinhHuyện Tân BiênXã Trà Vong</v>
      </c>
      <c r="G9083" t="s">
        <v>8359</v>
      </c>
      <c r="H9083">
        <v>9177</v>
      </c>
    </row>
    <row r="9084" spans="1:8">
      <c r="A9084">
        <v>2071</v>
      </c>
      <c r="B9084" t="s">
        <v>565</v>
      </c>
      <c r="C9084">
        <v>117</v>
      </c>
      <c r="D9084" t="s">
        <v>1119</v>
      </c>
      <c r="E9084">
        <v>1161</v>
      </c>
      <c r="F9084" s="48" t="str">
        <f t="shared" si="141"/>
        <v>Tỉnh Tây NinhHuyện Tân BiênXã Thạnh Bắc</v>
      </c>
      <c r="G9084" t="s">
        <v>8360</v>
      </c>
      <c r="H9084">
        <v>9178</v>
      </c>
    </row>
    <row r="9085" spans="1:8">
      <c r="A9085">
        <v>2072</v>
      </c>
      <c r="B9085" t="s">
        <v>565</v>
      </c>
      <c r="C9085">
        <v>117</v>
      </c>
      <c r="D9085" t="s">
        <v>1119</v>
      </c>
      <c r="E9085">
        <v>1161</v>
      </c>
      <c r="F9085" s="48" t="str">
        <f t="shared" si="141"/>
        <v>Tỉnh Tây NinhHuyện Tân BiênXã Thạnh Bình</v>
      </c>
      <c r="G9085" t="s">
        <v>8361</v>
      </c>
      <c r="H9085">
        <v>9179</v>
      </c>
    </row>
    <row r="9086" spans="1:8">
      <c r="A9086">
        <v>2073</v>
      </c>
      <c r="B9086" t="s">
        <v>565</v>
      </c>
      <c r="C9086">
        <v>117</v>
      </c>
      <c r="D9086" t="s">
        <v>1119</v>
      </c>
      <c r="E9086">
        <v>1161</v>
      </c>
      <c r="F9086" s="48" t="str">
        <f t="shared" si="141"/>
        <v>Tỉnh Tây NinhHuyện Tân BiênXã Tân Bình</v>
      </c>
      <c r="G9086" t="s">
        <v>2569</v>
      </c>
      <c r="H9086">
        <v>9180</v>
      </c>
    </row>
    <row r="9087" spans="1:8">
      <c r="A9087">
        <v>2074</v>
      </c>
      <c r="B9087" t="s">
        <v>565</v>
      </c>
      <c r="C9087">
        <v>117</v>
      </c>
      <c r="D9087" t="s">
        <v>1119</v>
      </c>
      <c r="E9087">
        <v>1161</v>
      </c>
      <c r="F9087" s="48" t="str">
        <f t="shared" si="141"/>
        <v>Tỉnh Tây NinhHuyện Tân BiênXã Tân Lập</v>
      </c>
      <c r="G9087" t="s">
        <v>1699</v>
      </c>
      <c r="H9087">
        <v>9181</v>
      </c>
    </row>
    <row r="9088" spans="1:8">
      <c r="A9088">
        <v>2075</v>
      </c>
      <c r="B9088" t="s">
        <v>565</v>
      </c>
      <c r="C9088">
        <v>117</v>
      </c>
      <c r="D9088" t="s">
        <v>1119</v>
      </c>
      <c r="E9088">
        <v>1161</v>
      </c>
      <c r="F9088" s="48" t="str">
        <f t="shared" si="141"/>
        <v>Tỉnh Tây NinhHuyện Tân BiênXã Thạnh Tây</v>
      </c>
      <c r="G9088" t="s">
        <v>8362</v>
      </c>
      <c r="H9088">
        <v>9182</v>
      </c>
    </row>
    <row r="9089" spans="1:8">
      <c r="A9089">
        <v>2076</v>
      </c>
      <c r="B9089" t="s">
        <v>565</v>
      </c>
      <c r="C9089">
        <v>117</v>
      </c>
      <c r="D9089" t="s">
        <v>1119</v>
      </c>
      <c r="E9089">
        <v>1161</v>
      </c>
      <c r="F9089" s="48" t="str">
        <f t="shared" si="141"/>
        <v>Tỉnh Tây NinhHuyện Tân BiênXã Tân Phong</v>
      </c>
      <c r="G9089" t="s">
        <v>2813</v>
      </c>
      <c r="H9089">
        <v>9183</v>
      </c>
    </row>
    <row r="9090" spans="1:8">
      <c r="A9090">
        <v>2077</v>
      </c>
      <c r="B9090" t="s">
        <v>565</v>
      </c>
      <c r="C9090">
        <v>117</v>
      </c>
      <c r="D9090" t="s">
        <v>1124</v>
      </c>
      <c r="E9090">
        <v>1166</v>
      </c>
      <c r="F9090" s="48" t="str">
        <f t="shared" ref="F9090:F9153" si="142">B9090&amp;D9090&amp;G9090</f>
        <v>Tỉnh Tây NinhHuyện Gò DầuThị trấn Gò Dầu</v>
      </c>
      <c r="G9090" t="s">
        <v>8363</v>
      </c>
      <c r="H9090">
        <v>9184</v>
      </c>
    </row>
    <row r="9091" spans="1:8">
      <c r="A9091">
        <v>2078</v>
      </c>
      <c r="B9091" t="s">
        <v>565</v>
      </c>
      <c r="C9091">
        <v>117</v>
      </c>
      <c r="D9091" t="s">
        <v>1124</v>
      </c>
      <c r="E9091">
        <v>1166</v>
      </c>
      <c r="F9091" s="48" t="str">
        <f t="shared" si="142"/>
        <v>Tỉnh Tây NinhHuyện Gò DầuXã Phước Trạch</v>
      </c>
      <c r="G9091" t="s">
        <v>8364</v>
      </c>
      <c r="H9091">
        <v>9185</v>
      </c>
    </row>
    <row r="9092" spans="1:8">
      <c r="A9092">
        <v>2079</v>
      </c>
      <c r="B9092" t="s">
        <v>565</v>
      </c>
      <c r="C9092">
        <v>117</v>
      </c>
      <c r="D9092" t="s">
        <v>1124</v>
      </c>
      <c r="E9092">
        <v>1166</v>
      </c>
      <c r="F9092" s="48" t="str">
        <f t="shared" si="142"/>
        <v>Tỉnh Tây NinhHuyện Gò DầuXã Thạnh Đức</v>
      </c>
      <c r="G9092" t="s">
        <v>7349</v>
      </c>
      <c r="H9092">
        <v>9186</v>
      </c>
    </row>
    <row r="9093" spans="1:8">
      <c r="A9093">
        <v>2576</v>
      </c>
      <c r="B9093" t="s">
        <v>565</v>
      </c>
      <c r="C9093">
        <v>117</v>
      </c>
      <c r="D9093" t="s">
        <v>1118</v>
      </c>
      <c r="E9093">
        <v>1160</v>
      </c>
      <c r="F9093" s="48" t="str">
        <f t="shared" si="142"/>
        <v>Tỉnh Tây NinhThị xã Tây NinhPhường 3</v>
      </c>
      <c r="G9093" t="s">
        <v>3923</v>
      </c>
      <c r="H9093">
        <v>8814</v>
      </c>
    </row>
    <row r="9094" spans="1:8">
      <c r="A9094">
        <v>2577</v>
      </c>
      <c r="B9094" t="s">
        <v>565</v>
      </c>
      <c r="C9094">
        <v>117</v>
      </c>
      <c r="D9094" t="s">
        <v>1118</v>
      </c>
      <c r="E9094">
        <v>1160</v>
      </c>
      <c r="F9094" s="48" t="str">
        <f t="shared" si="142"/>
        <v>Tỉnh Tây NinhThị xã Tây NinhPhường 1</v>
      </c>
      <c r="G9094" t="s">
        <v>3928</v>
      </c>
      <c r="H9094">
        <v>8815</v>
      </c>
    </row>
    <row r="9095" spans="1:8">
      <c r="A9095">
        <v>2578</v>
      </c>
      <c r="B9095" t="s">
        <v>565</v>
      </c>
      <c r="C9095">
        <v>117</v>
      </c>
      <c r="D9095" t="s">
        <v>1118</v>
      </c>
      <c r="E9095">
        <v>1160</v>
      </c>
      <c r="F9095" s="48" t="str">
        <f t="shared" si="142"/>
        <v>Tỉnh Tây NinhThị xã Tây NinhXã Thạnh Tân</v>
      </c>
      <c r="G9095" t="s">
        <v>7119</v>
      </c>
      <c r="H9095">
        <v>8816</v>
      </c>
    </row>
    <row r="9096" spans="1:8">
      <c r="A9096">
        <v>2579</v>
      </c>
      <c r="B9096" t="s">
        <v>565</v>
      </c>
      <c r="C9096">
        <v>117</v>
      </c>
      <c r="D9096" t="s">
        <v>1118</v>
      </c>
      <c r="E9096">
        <v>1160</v>
      </c>
      <c r="F9096" s="48" t="str">
        <f t="shared" si="142"/>
        <v>Tỉnh Tây NinhThị xã Tây NinhXã Tân Bình</v>
      </c>
      <c r="G9096" t="s">
        <v>2569</v>
      </c>
      <c r="H9096">
        <v>8817</v>
      </c>
    </row>
    <row r="9097" spans="1:8">
      <c r="A9097">
        <v>2580</v>
      </c>
      <c r="B9097" t="s">
        <v>565</v>
      </c>
      <c r="C9097">
        <v>117</v>
      </c>
      <c r="D9097" t="s">
        <v>1118</v>
      </c>
      <c r="E9097">
        <v>1160</v>
      </c>
      <c r="F9097" s="48" t="str">
        <f t="shared" si="142"/>
        <v>Tỉnh Tây NinhThị xã Tây NinhXã Ninh Thạnh</v>
      </c>
      <c r="G9097" t="s">
        <v>8137</v>
      </c>
      <c r="H9097">
        <v>8818</v>
      </c>
    </row>
    <row r="9098" spans="1:8">
      <c r="A9098">
        <v>2581</v>
      </c>
      <c r="B9098" t="s">
        <v>565</v>
      </c>
      <c r="C9098">
        <v>117</v>
      </c>
      <c r="D9098" t="s">
        <v>1118</v>
      </c>
      <c r="E9098">
        <v>1160</v>
      </c>
      <c r="F9098" s="48" t="str">
        <f t="shared" si="142"/>
        <v>Tỉnh Tây NinhThị xã Tây NinhPhường Hiệp Ninh</v>
      </c>
      <c r="G9098" t="s">
        <v>8138</v>
      </c>
      <c r="H9098">
        <v>8819</v>
      </c>
    </row>
    <row r="9099" spans="1:8">
      <c r="A9099">
        <v>2582</v>
      </c>
      <c r="B9099" t="s">
        <v>565</v>
      </c>
      <c r="C9099">
        <v>117</v>
      </c>
      <c r="D9099" t="s">
        <v>1118</v>
      </c>
      <c r="E9099">
        <v>1160</v>
      </c>
      <c r="F9099" s="48" t="str">
        <f t="shared" si="142"/>
        <v>Tỉnh Tây NinhThị xã Tây NinhPhường 4</v>
      </c>
      <c r="G9099" t="s">
        <v>3930</v>
      </c>
      <c r="H9099">
        <v>8820</v>
      </c>
    </row>
    <row r="9100" spans="1:8">
      <c r="A9100">
        <v>2583</v>
      </c>
      <c r="B9100" t="s">
        <v>565</v>
      </c>
      <c r="C9100">
        <v>117</v>
      </c>
      <c r="D9100" t="s">
        <v>1118</v>
      </c>
      <c r="E9100">
        <v>1160</v>
      </c>
      <c r="F9100" s="48" t="str">
        <f t="shared" si="142"/>
        <v>Tỉnh Tây NinhThị xã Tây NinhPhường 2</v>
      </c>
      <c r="G9100" t="s">
        <v>3925</v>
      </c>
      <c r="H9100">
        <v>8821</v>
      </c>
    </row>
    <row r="9101" spans="1:8">
      <c r="A9101">
        <v>2584</v>
      </c>
      <c r="B9101" t="s">
        <v>565</v>
      </c>
      <c r="C9101">
        <v>117</v>
      </c>
      <c r="D9101" t="s">
        <v>1118</v>
      </c>
      <c r="E9101">
        <v>1160</v>
      </c>
      <c r="F9101" s="48" t="str">
        <f t="shared" si="142"/>
        <v>Tỉnh Tây NinhThị xã Tây NinhXã Bình Minh</v>
      </c>
      <c r="G9101" t="s">
        <v>1340</v>
      </c>
      <c r="H9101">
        <v>8822</v>
      </c>
    </row>
    <row r="9102" spans="1:8">
      <c r="A9102">
        <v>2585</v>
      </c>
      <c r="B9102" t="s">
        <v>565</v>
      </c>
      <c r="C9102">
        <v>117</v>
      </c>
      <c r="D9102" t="s">
        <v>1118</v>
      </c>
      <c r="E9102">
        <v>1160</v>
      </c>
      <c r="F9102" s="48" t="str">
        <f t="shared" si="142"/>
        <v>Tỉnh Tây NinhThị xã Tây NinhXã Ninh Sơn</v>
      </c>
      <c r="G9102" t="s">
        <v>4512</v>
      </c>
      <c r="H9102">
        <v>8823</v>
      </c>
    </row>
    <row r="9103" spans="1:8">
      <c r="A9103">
        <v>2586</v>
      </c>
      <c r="B9103" t="s">
        <v>565</v>
      </c>
      <c r="C9103">
        <v>117</v>
      </c>
      <c r="D9103" t="s">
        <v>1120</v>
      </c>
      <c r="E9103">
        <v>1162</v>
      </c>
      <c r="F9103" s="48" t="str">
        <f t="shared" si="142"/>
        <v>Tỉnh Tây NinhHuyện Tân ChâuXã Tân Đông</v>
      </c>
      <c r="G9103" t="s">
        <v>7110</v>
      </c>
      <c r="H9103">
        <v>8824</v>
      </c>
    </row>
    <row r="9104" spans="1:8">
      <c r="A9104">
        <v>2587</v>
      </c>
      <c r="B9104" t="s">
        <v>565</v>
      </c>
      <c r="C9104">
        <v>117</v>
      </c>
      <c r="D9104" t="s">
        <v>1120</v>
      </c>
      <c r="E9104">
        <v>1162</v>
      </c>
      <c r="F9104" s="48" t="str">
        <f t="shared" si="142"/>
        <v>Tỉnh Tây NinhHuyện Tân ChâuXã Tân Hiệp</v>
      </c>
      <c r="G9104" t="s">
        <v>3793</v>
      </c>
      <c r="H9104">
        <v>8825</v>
      </c>
    </row>
    <row r="9105" spans="1:8">
      <c r="A9105">
        <v>2588</v>
      </c>
      <c r="B9105" t="s">
        <v>565</v>
      </c>
      <c r="C9105">
        <v>117</v>
      </c>
      <c r="D9105" t="s">
        <v>1120</v>
      </c>
      <c r="E9105">
        <v>1162</v>
      </c>
      <c r="F9105" s="48" t="str">
        <f t="shared" si="142"/>
        <v>Tỉnh Tây NinhHuyện Tân ChâuXã Thạnh Đông</v>
      </c>
      <c r="G9105" t="s">
        <v>6848</v>
      </c>
      <c r="H9105">
        <v>8826</v>
      </c>
    </row>
    <row r="9106" spans="1:8">
      <c r="A9106">
        <v>2589</v>
      </c>
      <c r="B9106" t="s">
        <v>565</v>
      </c>
      <c r="C9106">
        <v>117</v>
      </c>
      <c r="D9106" t="s">
        <v>1120</v>
      </c>
      <c r="E9106">
        <v>1162</v>
      </c>
      <c r="F9106" s="48" t="str">
        <f t="shared" si="142"/>
        <v>Tỉnh Tây NinhHuyện Tân ChâuXã Tân Phú</v>
      </c>
      <c r="G9106" t="s">
        <v>1663</v>
      </c>
      <c r="H9106">
        <v>8827</v>
      </c>
    </row>
    <row r="9107" spans="1:8">
      <c r="A9107">
        <v>2590</v>
      </c>
      <c r="B9107" t="s">
        <v>565</v>
      </c>
      <c r="C9107">
        <v>117</v>
      </c>
      <c r="D9107" t="s">
        <v>1120</v>
      </c>
      <c r="E9107">
        <v>1162</v>
      </c>
      <c r="F9107" s="48" t="str">
        <f t="shared" si="142"/>
        <v>Tỉnh Tây NinhHuyện Tân ChâuXã Tân Hội</v>
      </c>
      <c r="G9107" t="s">
        <v>3903</v>
      </c>
      <c r="H9107">
        <v>8828</v>
      </c>
    </row>
    <row r="9108" spans="1:8">
      <c r="A9108">
        <v>2591</v>
      </c>
      <c r="B9108" t="s">
        <v>565</v>
      </c>
      <c r="C9108">
        <v>117</v>
      </c>
      <c r="D9108" t="s">
        <v>1120</v>
      </c>
      <c r="E9108">
        <v>1162</v>
      </c>
      <c r="F9108" s="48" t="str">
        <f t="shared" si="142"/>
        <v>Tỉnh Tây NinhHuyện Tân ChâuThị trấn Tân Châu</v>
      </c>
      <c r="G9108" t="s">
        <v>8139</v>
      </c>
      <c r="H9108">
        <v>8829</v>
      </c>
    </row>
    <row r="9109" spans="1:8">
      <c r="A9109">
        <v>2592</v>
      </c>
      <c r="B9109" t="s">
        <v>565</v>
      </c>
      <c r="C9109">
        <v>117</v>
      </c>
      <c r="D9109" t="s">
        <v>1120</v>
      </c>
      <c r="E9109">
        <v>1162</v>
      </c>
      <c r="F9109" s="48" t="str">
        <f t="shared" si="142"/>
        <v>Tỉnh Tây NinhHuyện Tân ChâuXã Tân Hà</v>
      </c>
      <c r="G9109" t="s">
        <v>5061</v>
      </c>
      <c r="H9109">
        <v>8830</v>
      </c>
    </row>
    <row r="9110" spans="1:8">
      <c r="A9110">
        <v>2593</v>
      </c>
      <c r="B9110" t="s">
        <v>565</v>
      </c>
      <c r="C9110">
        <v>117</v>
      </c>
      <c r="D9110" t="s">
        <v>1120</v>
      </c>
      <c r="E9110">
        <v>1162</v>
      </c>
      <c r="F9110" s="48" t="str">
        <f t="shared" si="142"/>
        <v>Tỉnh Tây NinhHuyện Tân ChâuXã Tân Hoà</v>
      </c>
      <c r="G9110" t="s">
        <v>5011</v>
      </c>
      <c r="H9110">
        <v>8831</v>
      </c>
    </row>
    <row r="9111" spans="1:8">
      <c r="A9111">
        <v>2594</v>
      </c>
      <c r="B9111" t="s">
        <v>565</v>
      </c>
      <c r="C9111">
        <v>117</v>
      </c>
      <c r="D9111" t="s">
        <v>1120</v>
      </c>
      <c r="E9111">
        <v>1162</v>
      </c>
      <c r="F9111" s="48" t="str">
        <f t="shared" si="142"/>
        <v>Tỉnh Tây NinhHuyện Tân ChâuXã Suối Dây</v>
      </c>
      <c r="G9111" t="s">
        <v>8140</v>
      </c>
      <c r="H9111">
        <v>8832</v>
      </c>
    </row>
    <row r="9112" spans="1:8">
      <c r="A9112">
        <v>2595</v>
      </c>
      <c r="B9112" t="s">
        <v>565</v>
      </c>
      <c r="C9112">
        <v>117</v>
      </c>
      <c r="D9112" t="s">
        <v>1120</v>
      </c>
      <c r="E9112">
        <v>1162</v>
      </c>
      <c r="F9112" s="48" t="str">
        <f t="shared" si="142"/>
        <v>Tỉnh Tây NinhHuyện Tân ChâuXã Suối Ngô</v>
      </c>
      <c r="G9112" t="s">
        <v>8141</v>
      </c>
      <c r="H9112">
        <v>8833</v>
      </c>
    </row>
    <row r="9113" spans="1:8">
      <c r="A9113">
        <v>2596</v>
      </c>
      <c r="B9113" t="s">
        <v>565</v>
      </c>
      <c r="C9113">
        <v>117</v>
      </c>
      <c r="D9113" t="s">
        <v>1120</v>
      </c>
      <c r="E9113">
        <v>1162</v>
      </c>
      <c r="F9113" s="48" t="str">
        <f t="shared" si="142"/>
        <v>Tỉnh Tây NinhHuyện Tân ChâuXã Tân Thành</v>
      </c>
      <c r="G9113" t="s">
        <v>2092</v>
      </c>
      <c r="H9113">
        <v>8834</v>
      </c>
    </row>
    <row r="9114" spans="1:8">
      <c r="A9114">
        <v>2597</v>
      </c>
      <c r="B9114" t="s">
        <v>565</v>
      </c>
      <c r="C9114">
        <v>117</v>
      </c>
      <c r="D9114" t="s">
        <v>1120</v>
      </c>
      <c r="E9114">
        <v>1162</v>
      </c>
      <c r="F9114" s="48" t="str">
        <f t="shared" si="142"/>
        <v>Tỉnh Tây NinhHuyện Tân ChâuXã Tân Hưng</v>
      </c>
      <c r="G9114" t="s">
        <v>1859</v>
      </c>
      <c r="H9114">
        <v>8835</v>
      </c>
    </row>
    <row r="9115" spans="1:8">
      <c r="A9115">
        <v>2598</v>
      </c>
      <c r="B9115" t="s">
        <v>565</v>
      </c>
      <c r="C9115">
        <v>117</v>
      </c>
      <c r="D9115" t="s">
        <v>1121</v>
      </c>
      <c r="E9115">
        <v>1163</v>
      </c>
      <c r="F9115" s="48" t="str">
        <f t="shared" si="142"/>
        <v>Tỉnh Tây NinhHuyện Dương Minh ChâuXã Suối Đá</v>
      </c>
      <c r="G9115" t="s">
        <v>8142</v>
      </c>
      <c r="H9115">
        <v>8836</v>
      </c>
    </row>
    <row r="9116" spans="1:8">
      <c r="A9116">
        <v>2599</v>
      </c>
      <c r="B9116" t="s">
        <v>565</v>
      </c>
      <c r="C9116">
        <v>117</v>
      </c>
      <c r="D9116" t="s">
        <v>1121</v>
      </c>
      <c r="E9116">
        <v>1163</v>
      </c>
      <c r="F9116" s="48" t="str">
        <f t="shared" si="142"/>
        <v>Tỉnh Tây NinhHuyện Dương Minh ChâuXã Phước Ninh</v>
      </c>
      <c r="G9116" t="s">
        <v>8143</v>
      </c>
      <c r="H9116">
        <v>8837</v>
      </c>
    </row>
    <row r="9117" spans="1:8">
      <c r="A9117">
        <v>2601</v>
      </c>
      <c r="B9117" t="s">
        <v>565</v>
      </c>
      <c r="C9117">
        <v>117</v>
      </c>
      <c r="D9117" t="s">
        <v>1121</v>
      </c>
      <c r="E9117">
        <v>1163</v>
      </c>
      <c r="F9117" s="48" t="str">
        <f t="shared" si="142"/>
        <v>Tỉnh Tây NinhHuyện Dương Minh ChâuXã Cầu Khởi</v>
      </c>
      <c r="G9117" t="s">
        <v>8144</v>
      </c>
      <c r="H9117">
        <v>8838</v>
      </c>
    </row>
    <row r="9118" spans="1:8">
      <c r="A9118">
        <v>2602</v>
      </c>
      <c r="B9118" t="s">
        <v>565</v>
      </c>
      <c r="C9118">
        <v>117</v>
      </c>
      <c r="D9118" t="s">
        <v>1121</v>
      </c>
      <c r="E9118">
        <v>1163</v>
      </c>
      <c r="F9118" s="48" t="str">
        <f t="shared" si="142"/>
        <v>Tỉnh Tây NinhHuyện Dương Minh ChâuThị trấn Dương Minh Châu</v>
      </c>
      <c r="G9118" t="s">
        <v>8145</v>
      </c>
      <c r="H9118">
        <v>8839</v>
      </c>
    </row>
    <row r="9119" spans="1:8">
      <c r="A9119">
        <v>2603</v>
      </c>
      <c r="B9119" t="s">
        <v>565</v>
      </c>
      <c r="C9119">
        <v>117</v>
      </c>
      <c r="D9119" t="s">
        <v>1121</v>
      </c>
      <c r="E9119">
        <v>1163</v>
      </c>
      <c r="F9119" s="48" t="str">
        <f t="shared" si="142"/>
        <v>Tỉnh Tây NinhHuyện Dương Minh ChâuXã Phước Minh</v>
      </c>
      <c r="G9119" t="s">
        <v>8146</v>
      </c>
      <c r="H9119">
        <v>8840</v>
      </c>
    </row>
    <row r="9120" spans="1:8">
      <c r="A9120">
        <v>2604</v>
      </c>
      <c r="B9120" t="s">
        <v>565</v>
      </c>
      <c r="C9120">
        <v>117</v>
      </c>
      <c r="D9120" t="s">
        <v>1121</v>
      </c>
      <c r="E9120">
        <v>1163</v>
      </c>
      <c r="F9120" s="48" t="str">
        <f t="shared" si="142"/>
        <v>Tỉnh Tây NinhHuyện Dương Minh ChâuXã Phan</v>
      </c>
      <c r="G9120" t="s">
        <v>8147</v>
      </c>
      <c r="H9120">
        <v>8841</v>
      </c>
    </row>
    <row r="9121" spans="1:8">
      <c r="A9121">
        <v>2605</v>
      </c>
      <c r="B9121" t="s">
        <v>565</v>
      </c>
      <c r="C9121">
        <v>117</v>
      </c>
      <c r="D9121" t="s">
        <v>1121</v>
      </c>
      <c r="E9121">
        <v>1163</v>
      </c>
      <c r="F9121" s="48" t="str">
        <f t="shared" si="142"/>
        <v>Tỉnh Tây NinhHuyện Dương Minh ChâuXã Chà Là</v>
      </c>
      <c r="G9121" t="s">
        <v>8148</v>
      </c>
      <c r="H9121">
        <v>8842</v>
      </c>
    </row>
    <row r="9122" spans="1:8">
      <c r="A9122">
        <v>2606</v>
      </c>
      <c r="B9122" t="s">
        <v>565</v>
      </c>
      <c r="C9122">
        <v>117</v>
      </c>
      <c r="D9122" t="s">
        <v>1121</v>
      </c>
      <c r="E9122">
        <v>1163</v>
      </c>
      <c r="F9122" s="48" t="str">
        <f t="shared" si="142"/>
        <v>Tỉnh Tây NinhHuyện Dương Minh ChâuXã Bàu Năng</v>
      </c>
      <c r="G9122" t="s">
        <v>8149</v>
      </c>
      <c r="H9122">
        <v>8843</v>
      </c>
    </row>
    <row r="9123" spans="1:8">
      <c r="A9123">
        <v>2607</v>
      </c>
      <c r="B9123" t="s">
        <v>565</v>
      </c>
      <c r="C9123">
        <v>117</v>
      </c>
      <c r="D9123" t="s">
        <v>1121</v>
      </c>
      <c r="E9123">
        <v>1163</v>
      </c>
      <c r="F9123" s="48" t="str">
        <f t="shared" si="142"/>
        <v>Tỉnh Tây NinhHuyện Dương Minh ChâuXã Bến Củi</v>
      </c>
      <c r="G9123" t="s">
        <v>8150</v>
      </c>
      <c r="H9123">
        <v>8844</v>
      </c>
    </row>
    <row r="9124" spans="1:8">
      <c r="A9124">
        <v>2608</v>
      </c>
      <c r="B9124" t="s">
        <v>565</v>
      </c>
      <c r="C9124">
        <v>117</v>
      </c>
      <c r="D9124" t="s">
        <v>1121</v>
      </c>
      <c r="E9124">
        <v>1163</v>
      </c>
      <c r="F9124" s="48" t="str">
        <f t="shared" si="142"/>
        <v>Tỉnh Tây NinhHuyện Dương Minh ChâuXã Lộc Ninh</v>
      </c>
      <c r="G9124" t="s">
        <v>6173</v>
      </c>
      <c r="H9124">
        <v>8845</v>
      </c>
    </row>
    <row r="9125" spans="1:8">
      <c r="A9125">
        <v>2609</v>
      </c>
      <c r="B9125" t="s">
        <v>565</v>
      </c>
      <c r="C9125">
        <v>117</v>
      </c>
      <c r="D9125" t="s">
        <v>1121</v>
      </c>
      <c r="E9125">
        <v>1163</v>
      </c>
      <c r="F9125" s="48" t="str">
        <f t="shared" si="142"/>
        <v>Tỉnh Tây NinhHuyện Dương Minh ChâuXã Truông Mít</v>
      </c>
      <c r="G9125" t="s">
        <v>8151</v>
      </c>
      <c r="H9125">
        <v>8846</v>
      </c>
    </row>
    <row r="9126" spans="1:8">
      <c r="A9126">
        <v>2610</v>
      </c>
      <c r="B9126" t="s">
        <v>565</v>
      </c>
      <c r="C9126">
        <v>117</v>
      </c>
      <c r="D9126" t="s">
        <v>1122</v>
      </c>
      <c r="E9126">
        <v>1164</v>
      </c>
      <c r="F9126" s="48" t="str">
        <f t="shared" si="142"/>
        <v>Tỉnh Tây NinhHuyện Châu ThànhThị trấn Châu Thành</v>
      </c>
      <c r="G9126" t="s">
        <v>4093</v>
      </c>
      <c r="H9126">
        <v>8847</v>
      </c>
    </row>
    <row r="9127" spans="1:8">
      <c r="A9127">
        <v>2611</v>
      </c>
      <c r="B9127" t="s">
        <v>565</v>
      </c>
      <c r="C9127">
        <v>117</v>
      </c>
      <c r="D9127" t="s">
        <v>1122</v>
      </c>
      <c r="E9127">
        <v>1164</v>
      </c>
      <c r="F9127" s="48" t="str">
        <f t="shared" si="142"/>
        <v>Tỉnh Tây NinhHuyện Châu ThànhXã Hòa Thạnh</v>
      </c>
      <c r="G9127" t="s">
        <v>8152</v>
      </c>
      <c r="H9127">
        <v>8848</v>
      </c>
    </row>
    <row r="9128" spans="1:8">
      <c r="A9128">
        <v>2612</v>
      </c>
      <c r="B9128" t="s">
        <v>565</v>
      </c>
      <c r="C9128">
        <v>117</v>
      </c>
      <c r="D9128" t="s">
        <v>1122</v>
      </c>
      <c r="E9128">
        <v>1164</v>
      </c>
      <c r="F9128" s="48" t="str">
        <f t="shared" si="142"/>
        <v>Tỉnh Tây NinhHuyện Châu ThànhXã Hòa Hội</v>
      </c>
      <c r="G9128" t="s">
        <v>7755</v>
      </c>
      <c r="H9128">
        <v>8849</v>
      </c>
    </row>
    <row r="9129" spans="1:8">
      <c r="A9129">
        <v>2613</v>
      </c>
      <c r="B9129" t="s">
        <v>565</v>
      </c>
      <c r="C9129">
        <v>117</v>
      </c>
      <c r="D9129" t="s">
        <v>1122</v>
      </c>
      <c r="E9129">
        <v>1164</v>
      </c>
      <c r="F9129" s="48" t="str">
        <f t="shared" si="142"/>
        <v>Tỉnh Tây NinhHuyện Châu ThànhXã An Cơ</v>
      </c>
      <c r="G9129" t="s">
        <v>8153</v>
      </c>
      <c r="H9129">
        <v>8850</v>
      </c>
    </row>
    <row r="9130" spans="1:8">
      <c r="A9130">
        <v>2614</v>
      </c>
      <c r="B9130" t="s">
        <v>565</v>
      </c>
      <c r="C9130">
        <v>117</v>
      </c>
      <c r="D9130" t="s">
        <v>1122</v>
      </c>
      <c r="E9130">
        <v>1164</v>
      </c>
      <c r="F9130" s="48" t="str">
        <f t="shared" si="142"/>
        <v>Tỉnh Tây NinhHuyện Châu ThànhXã Biên Giới</v>
      </c>
      <c r="G9130" t="s">
        <v>8154</v>
      </c>
      <c r="H9130">
        <v>8851</v>
      </c>
    </row>
    <row r="9131" spans="1:8">
      <c r="A9131">
        <v>2615</v>
      </c>
      <c r="B9131" t="s">
        <v>565</v>
      </c>
      <c r="C9131">
        <v>117</v>
      </c>
      <c r="D9131" t="s">
        <v>1122</v>
      </c>
      <c r="E9131">
        <v>1164</v>
      </c>
      <c r="F9131" s="48" t="str">
        <f t="shared" si="142"/>
        <v>Tỉnh Tây NinhHuyện Châu ThànhXã Trí Bình</v>
      </c>
      <c r="G9131" t="s">
        <v>8155</v>
      </c>
      <c r="H9131">
        <v>8852</v>
      </c>
    </row>
    <row r="9132" spans="1:8">
      <c r="A9132">
        <v>2616</v>
      </c>
      <c r="B9132" t="s">
        <v>565</v>
      </c>
      <c r="C9132">
        <v>117</v>
      </c>
      <c r="D9132" t="s">
        <v>1122</v>
      </c>
      <c r="E9132">
        <v>1164</v>
      </c>
      <c r="F9132" s="48" t="str">
        <f t="shared" si="142"/>
        <v>Tỉnh Tây NinhHuyện Châu ThànhXã Thanh Điền</v>
      </c>
      <c r="G9132" t="s">
        <v>8156</v>
      </c>
      <c r="H9132">
        <v>8854</v>
      </c>
    </row>
    <row r="9133" spans="1:8">
      <c r="A9133">
        <v>2617</v>
      </c>
      <c r="B9133" t="s">
        <v>565</v>
      </c>
      <c r="C9133">
        <v>117</v>
      </c>
      <c r="D9133" t="s">
        <v>1122</v>
      </c>
      <c r="E9133">
        <v>1164</v>
      </c>
      <c r="F9133" s="48" t="str">
        <f t="shared" si="142"/>
        <v>Tỉnh Tây NinhHuyện Châu ThànhXã Ninh Điền</v>
      </c>
      <c r="G9133" t="s">
        <v>8157</v>
      </c>
      <c r="H9133">
        <v>8855</v>
      </c>
    </row>
    <row r="9134" spans="1:8">
      <c r="A9134">
        <v>2618</v>
      </c>
      <c r="B9134" t="s">
        <v>565</v>
      </c>
      <c r="C9134">
        <v>117</v>
      </c>
      <c r="D9134" t="s">
        <v>1122</v>
      </c>
      <c r="E9134">
        <v>1164</v>
      </c>
      <c r="F9134" s="48" t="str">
        <f t="shared" si="142"/>
        <v>Tỉnh Tây NinhHuyện Châu ThànhXã Thành Long</v>
      </c>
      <c r="G9134" t="s">
        <v>3776</v>
      </c>
      <c r="H9134">
        <v>8856</v>
      </c>
    </row>
    <row r="9135" spans="1:8">
      <c r="A9135">
        <v>2619</v>
      </c>
      <c r="B9135" t="s">
        <v>565</v>
      </c>
      <c r="C9135">
        <v>117</v>
      </c>
      <c r="D9135" t="s">
        <v>1122</v>
      </c>
      <c r="E9135">
        <v>1164</v>
      </c>
      <c r="F9135" s="48" t="str">
        <f t="shared" si="142"/>
        <v>Tỉnh Tây NinhHuyện Châu ThànhXã Long Vĩnh</v>
      </c>
      <c r="G9135" t="s">
        <v>1664</v>
      </c>
      <c r="H9135">
        <v>8857</v>
      </c>
    </row>
    <row r="9136" spans="1:8">
      <c r="A9136">
        <v>2620</v>
      </c>
      <c r="B9136" t="s">
        <v>565</v>
      </c>
      <c r="C9136">
        <v>117</v>
      </c>
      <c r="D9136" t="s">
        <v>1122</v>
      </c>
      <c r="E9136">
        <v>1164</v>
      </c>
      <c r="F9136" s="48" t="str">
        <f t="shared" si="142"/>
        <v>Tỉnh Tây NinhHuyện Châu ThànhXã Phước Vinh</v>
      </c>
      <c r="G9136" t="s">
        <v>8158</v>
      </c>
      <c r="H9136">
        <v>8858</v>
      </c>
    </row>
    <row r="9137" spans="1:8">
      <c r="A9137">
        <v>2621</v>
      </c>
      <c r="B9137" t="s">
        <v>565</v>
      </c>
      <c r="C9137">
        <v>117</v>
      </c>
      <c r="D9137" t="s">
        <v>1122</v>
      </c>
      <c r="E9137">
        <v>1164</v>
      </c>
      <c r="F9137" s="48" t="str">
        <f t="shared" si="142"/>
        <v>Tỉnh Tây NinhHuyện Châu ThànhXã Hảo Đước</v>
      </c>
      <c r="G9137" t="s">
        <v>8159</v>
      </c>
      <c r="H9137">
        <v>8859</v>
      </c>
    </row>
    <row r="9138" spans="1:8">
      <c r="A9138">
        <v>2622</v>
      </c>
      <c r="B9138" t="s">
        <v>565</v>
      </c>
      <c r="C9138">
        <v>117</v>
      </c>
      <c r="D9138" t="s">
        <v>1122</v>
      </c>
      <c r="E9138">
        <v>1164</v>
      </c>
      <c r="F9138" s="48" t="str">
        <f t="shared" si="142"/>
        <v>Tỉnh Tây NinhHuyện Châu ThànhXã Đồng Khởi</v>
      </c>
      <c r="G9138" t="s">
        <v>8160</v>
      </c>
      <c r="H9138">
        <v>8860</v>
      </c>
    </row>
    <row r="9139" spans="1:8">
      <c r="A9139">
        <v>2623</v>
      </c>
      <c r="B9139" t="s">
        <v>565</v>
      </c>
      <c r="C9139">
        <v>117</v>
      </c>
      <c r="D9139" t="s">
        <v>1122</v>
      </c>
      <c r="E9139">
        <v>1164</v>
      </c>
      <c r="F9139" s="48" t="str">
        <f t="shared" si="142"/>
        <v>Tỉnh Tây NinhHuyện Châu ThànhXã Thái Bình</v>
      </c>
      <c r="G9139" t="s">
        <v>2222</v>
      </c>
      <c r="H9139">
        <v>8861</v>
      </c>
    </row>
    <row r="9140" spans="1:8">
      <c r="A9140">
        <v>2624</v>
      </c>
      <c r="B9140" t="s">
        <v>565</v>
      </c>
      <c r="C9140">
        <v>117</v>
      </c>
      <c r="D9140" t="s">
        <v>1123</v>
      </c>
      <c r="E9140">
        <v>1165</v>
      </c>
      <c r="F9140" s="48" t="str">
        <f t="shared" si="142"/>
        <v>Tỉnh Tây NinhHuyện Hòa ThànhThị trấn Hòa Thành</v>
      </c>
      <c r="G9140" t="s">
        <v>8161</v>
      </c>
      <c r="H9140">
        <v>8862</v>
      </c>
    </row>
    <row r="9141" spans="1:8">
      <c r="A9141">
        <v>2625</v>
      </c>
      <c r="B9141" t="s">
        <v>565</v>
      </c>
      <c r="C9141">
        <v>117</v>
      </c>
      <c r="D9141" t="s">
        <v>1123</v>
      </c>
      <c r="E9141">
        <v>1165</v>
      </c>
      <c r="F9141" s="48" t="str">
        <f t="shared" si="142"/>
        <v>Tỉnh Tây NinhHuyện Hòa ThànhXã Long Thành Bắc</v>
      </c>
      <c r="G9141" t="s">
        <v>8162</v>
      </c>
      <c r="H9141">
        <v>8863</v>
      </c>
    </row>
    <row r="9142" spans="1:8">
      <c r="A9142">
        <v>2626</v>
      </c>
      <c r="B9142" t="s">
        <v>565</v>
      </c>
      <c r="C9142">
        <v>117</v>
      </c>
      <c r="D9142" t="s">
        <v>1123</v>
      </c>
      <c r="E9142">
        <v>1165</v>
      </c>
      <c r="F9142" s="48" t="str">
        <f t="shared" si="142"/>
        <v>Tỉnh Tây NinhHuyện Hòa ThànhXã Long Thành Trung</v>
      </c>
      <c r="G9142" t="s">
        <v>8163</v>
      </c>
      <c r="H9142">
        <v>8864</v>
      </c>
    </row>
    <row r="9143" spans="1:8">
      <c r="A9143">
        <v>2627</v>
      </c>
      <c r="B9143" t="s">
        <v>565</v>
      </c>
      <c r="C9143">
        <v>117</v>
      </c>
      <c r="D9143" t="s">
        <v>1123</v>
      </c>
      <c r="E9143">
        <v>1165</v>
      </c>
      <c r="F9143" s="48" t="str">
        <f t="shared" si="142"/>
        <v>Tỉnh Tây NinhHuyện Hòa ThànhXã Trường Đông</v>
      </c>
      <c r="G9143" t="s">
        <v>8164</v>
      </c>
      <c r="H9143">
        <v>8865</v>
      </c>
    </row>
    <row r="9144" spans="1:8">
      <c r="A9144">
        <v>2628</v>
      </c>
      <c r="B9144" t="s">
        <v>565</v>
      </c>
      <c r="C9144">
        <v>117</v>
      </c>
      <c r="D9144" t="s">
        <v>1123</v>
      </c>
      <c r="E9144">
        <v>1165</v>
      </c>
      <c r="F9144" s="48" t="str">
        <f t="shared" si="142"/>
        <v>Tỉnh Tây NinhHuyện Hòa ThànhXã Trường Hòa</v>
      </c>
      <c r="G9144" t="s">
        <v>8165</v>
      </c>
      <c r="H9144">
        <v>8866</v>
      </c>
    </row>
    <row r="9145" spans="1:8">
      <c r="A9145">
        <v>2629</v>
      </c>
      <c r="B9145" t="s">
        <v>565</v>
      </c>
      <c r="C9145">
        <v>117</v>
      </c>
      <c r="D9145" t="s">
        <v>1123</v>
      </c>
      <c r="E9145">
        <v>1165</v>
      </c>
      <c r="F9145" s="48" t="str">
        <f t="shared" si="142"/>
        <v>Tỉnh Tây NinhHuyện Hòa ThànhXã Hiệp Tân</v>
      </c>
      <c r="G9145" t="s">
        <v>8166</v>
      </c>
      <c r="H9145">
        <v>8867</v>
      </c>
    </row>
    <row r="9146" spans="1:8">
      <c r="A9146">
        <v>2630</v>
      </c>
      <c r="B9146" t="s">
        <v>565</v>
      </c>
      <c r="C9146">
        <v>117</v>
      </c>
      <c r="D9146" t="s">
        <v>1123</v>
      </c>
      <c r="E9146">
        <v>1165</v>
      </c>
      <c r="F9146" s="48" t="str">
        <f t="shared" si="142"/>
        <v>Tỉnh Tây NinhHuyện Hòa ThànhXã Trường Tây</v>
      </c>
      <c r="G9146" t="s">
        <v>8167</v>
      </c>
      <c r="H9146">
        <v>8868</v>
      </c>
    </row>
    <row r="9147" spans="1:8">
      <c r="A9147">
        <v>2631</v>
      </c>
      <c r="B9147" t="s">
        <v>565</v>
      </c>
      <c r="C9147">
        <v>117</v>
      </c>
      <c r="D9147" t="s">
        <v>1123</v>
      </c>
      <c r="E9147">
        <v>1165</v>
      </c>
      <c r="F9147" s="48" t="str">
        <f t="shared" si="142"/>
        <v>Tỉnh Tây NinhHuyện Hòa ThànhXã Long Thành Nam</v>
      </c>
      <c r="G9147" t="s">
        <v>8168</v>
      </c>
      <c r="H9147">
        <v>8869</v>
      </c>
    </row>
    <row r="9148" spans="1:8">
      <c r="A9148">
        <v>2632</v>
      </c>
      <c r="B9148" t="s">
        <v>565</v>
      </c>
      <c r="C9148">
        <v>117</v>
      </c>
      <c r="D9148" t="s">
        <v>1125</v>
      </c>
      <c r="E9148">
        <v>1167</v>
      </c>
      <c r="F9148" s="48" t="str">
        <f t="shared" si="142"/>
        <v>Tỉnh Tây NinhHuyện Bến CầuThị trấn Bến Cầu</v>
      </c>
      <c r="G9148" t="s">
        <v>8169</v>
      </c>
      <c r="H9148">
        <v>8870</v>
      </c>
    </row>
    <row r="9149" spans="1:8">
      <c r="A9149">
        <v>2633</v>
      </c>
      <c r="B9149" t="s">
        <v>565</v>
      </c>
      <c r="C9149">
        <v>117</v>
      </c>
      <c r="D9149" t="s">
        <v>1125</v>
      </c>
      <c r="E9149">
        <v>1167</v>
      </c>
      <c r="F9149" s="48" t="str">
        <f t="shared" si="142"/>
        <v>Tỉnh Tây NinhHuyện Bến CầuXã Long Chữ</v>
      </c>
      <c r="G9149" t="s">
        <v>8170</v>
      </c>
      <c r="H9149">
        <v>8871</v>
      </c>
    </row>
    <row r="9150" spans="1:8">
      <c r="A9150">
        <v>2634</v>
      </c>
      <c r="B9150" t="s">
        <v>565</v>
      </c>
      <c r="C9150">
        <v>117</v>
      </c>
      <c r="D9150" t="s">
        <v>1125</v>
      </c>
      <c r="E9150">
        <v>1167</v>
      </c>
      <c r="F9150" s="48" t="str">
        <f t="shared" si="142"/>
        <v>Tỉnh Tây NinhHuyện Bến CầuXã Long Phước</v>
      </c>
      <c r="G9150" t="s">
        <v>6311</v>
      </c>
      <c r="H9150">
        <v>8872</v>
      </c>
    </row>
    <row r="9151" spans="1:8">
      <c r="A9151">
        <v>2635</v>
      </c>
      <c r="B9151" t="s">
        <v>565</v>
      </c>
      <c r="C9151">
        <v>117</v>
      </c>
      <c r="D9151" t="s">
        <v>1125</v>
      </c>
      <c r="E9151">
        <v>1167</v>
      </c>
      <c r="F9151" s="48" t="str">
        <f t="shared" si="142"/>
        <v>Tỉnh Tây NinhHuyện Bến CầuXã Tiên Thuận</v>
      </c>
      <c r="G9151" t="s">
        <v>8171</v>
      </c>
      <c r="H9151">
        <v>8873</v>
      </c>
    </row>
    <row r="9152" spans="1:8">
      <c r="A9152">
        <v>2636</v>
      </c>
      <c r="B9152" t="s">
        <v>565</v>
      </c>
      <c r="C9152">
        <v>117</v>
      </c>
      <c r="D9152" t="s">
        <v>1125</v>
      </c>
      <c r="E9152">
        <v>1167</v>
      </c>
      <c r="F9152" s="48" t="str">
        <f t="shared" si="142"/>
        <v>Tỉnh Tây NinhHuyện Bến CầuXã Lợi Thuận</v>
      </c>
      <c r="G9152" t="s">
        <v>8172</v>
      </c>
      <c r="H9152">
        <v>8874</v>
      </c>
    </row>
    <row r="9153" spans="1:8">
      <c r="A9153">
        <v>2637</v>
      </c>
      <c r="B9153" t="s">
        <v>565</v>
      </c>
      <c r="C9153">
        <v>117</v>
      </c>
      <c r="D9153" t="s">
        <v>1125</v>
      </c>
      <c r="E9153">
        <v>1167</v>
      </c>
      <c r="F9153" s="48" t="str">
        <f t="shared" si="142"/>
        <v>Tỉnh Tây NinhHuyện Bến CầuXã Long Giang</v>
      </c>
      <c r="G9153" t="s">
        <v>8173</v>
      </c>
      <c r="H9153">
        <v>8875</v>
      </c>
    </row>
    <row r="9154" spans="1:8">
      <c r="A9154">
        <v>2638</v>
      </c>
      <c r="B9154" t="s">
        <v>565</v>
      </c>
      <c r="C9154">
        <v>117</v>
      </c>
      <c r="D9154" t="s">
        <v>1125</v>
      </c>
      <c r="E9154">
        <v>1167</v>
      </c>
      <c r="F9154" s="48" t="str">
        <f t="shared" ref="F9154:F9217" si="143">B9154&amp;D9154&amp;G9154</f>
        <v>Tỉnh Tây NinhHuyện Bến CầuXã Long Khánh</v>
      </c>
      <c r="G9154" t="s">
        <v>1539</v>
      </c>
      <c r="H9154">
        <v>8876</v>
      </c>
    </row>
    <row r="9155" spans="1:8">
      <c r="A9155">
        <v>2639</v>
      </c>
      <c r="B9155" t="s">
        <v>565</v>
      </c>
      <c r="C9155">
        <v>117</v>
      </c>
      <c r="D9155" t="s">
        <v>1125</v>
      </c>
      <c r="E9155">
        <v>1167</v>
      </c>
      <c r="F9155" s="48" t="str">
        <f t="shared" si="143"/>
        <v>Tỉnh Tây NinhHuyện Bến CầuXã Long Thuận</v>
      </c>
      <c r="G9155" t="s">
        <v>3911</v>
      </c>
      <c r="H9155">
        <v>8877</v>
      </c>
    </row>
    <row r="9156" spans="1:8">
      <c r="A9156">
        <v>2640</v>
      </c>
      <c r="B9156" t="s">
        <v>565</v>
      </c>
      <c r="C9156">
        <v>117</v>
      </c>
      <c r="D9156" t="s">
        <v>1125</v>
      </c>
      <c r="E9156">
        <v>1167</v>
      </c>
      <c r="F9156" s="48" t="str">
        <f t="shared" si="143"/>
        <v>Tỉnh Tây NinhHuyện Bến CầuXã An Thạnh</v>
      </c>
      <c r="G9156" t="s">
        <v>7131</v>
      </c>
      <c r="H9156">
        <v>8878</v>
      </c>
    </row>
    <row r="9157" spans="1:8">
      <c r="A9157">
        <v>2667</v>
      </c>
      <c r="B9157" t="s">
        <v>565</v>
      </c>
      <c r="C9157">
        <v>117</v>
      </c>
      <c r="D9157" t="s">
        <v>1122</v>
      </c>
      <c r="E9157">
        <v>1164</v>
      </c>
      <c r="F9157" s="48" t="str">
        <f t="shared" si="143"/>
        <v>Tỉnh Tây NinhHuyện Châu ThànhXã An Bình</v>
      </c>
      <c r="G9157" t="s">
        <v>2415</v>
      </c>
      <c r="H9157">
        <v>8853</v>
      </c>
    </row>
    <row r="9158" spans="1:8">
      <c r="A9158">
        <v>7831</v>
      </c>
      <c r="B9158" t="s">
        <v>565</v>
      </c>
      <c r="C9158">
        <v>117</v>
      </c>
      <c r="D9158" t="s">
        <v>1124</v>
      </c>
      <c r="E9158">
        <v>1166</v>
      </c>
      <c r="F9158" s="48" t="str">
        <f t="shared" si="143"/>
        <v>Tỉnh Tây NinhHuyện Gò DầuXã Cẩm Giang</v>
      </c>
      <c r="G9158" t="s">
        <v>5370</v>
      </c>
      <c r="H9158">
        <v>9187</v>
      </c>
    </row>
    <row r="9159" spans="1:8">
      <c r="A9159">
        <v>7832</v>
      </c>
      <c r="B9159" t="s">
        <v>565</v>
      </c>
      <c r="C9159">
        <v>117</v>
      </c>
      <c r="D9159" t="s">
        <v>1124</v>
      </c>
      <c r="E9159">
        <v>1166</v>
      </c>
      <c r="F9159" s="48" t="str">
        <f t="shared" si="143"/>
        <v>Tỉnh Tây NinhHuyện Gò DầuXã Thanh Phước</v>
      </c>
      <c r="G9159" t="s">
        <v>8365</v>
      </c>
      <c r="H9159">
        <v>9188</v>
      </c>
    </row>
    <row r="9160" spans="1:8">
      <c r="A9160">
        <v>7833</v>
      </c>
      <c r="B9160" t="s">
        <v>565</v>
      </c>
      <c r="C9160">
        <v>117</v>
      </c>
      <c r="D9160" t="s">
        <v>1124</v>
      </c>
      <c r="E9160">
        <v>1166</v>
      </c>
      <c r="F9160" s="48" t="str">
        <f t="shared" si="143"/>
        <v>Tỉnh Tây NinhHuyện Gò DầuXã Hiệp Thạnh</v>
      </c>
      <c r="G9160" t="s">
        <v>5183</v>
      </c>
      <c r="H9160">
        <v>9189</v>
      </c>
    </row>
    <row r="9161" spans="1:8">
      <c r="A9161">
        <v>7834</v>
      </c>
      <c r="B9161" t="s">
        <v>565</v>
      </c>
      <c r="C9161">
        <v>117</v>
      </c>
      <c r="D9161" t="s">
        <v>1124</v>
      </c>
      <c r="E9161">
        <v>1166</v>
      </c>
      <c r="F9161" s="48" t="str">
        <f t="shared" si="143"/>
        <v>Tỉnh Tây NinhHuyện Gò DầuXã Bàu Đồn</v>
      </c>
      <c r="G9161" t="s">
        <v>8366</v>
      </c>
      <c r="H9161">
        <v>9190</v>
      </c>
    </row>
    <row r="9162" spans="1:8">
      <c r="A9162">
        <v>7835</v>
      </c>
      <c r="B9162" t="s">
        <v>565</v>
      </c>
      <c r="C9162">
        <v>117</v>
      </c>
      <c r="D9162" t="s">
        <v>1124</v>
      </c>
      <c r="E9162">
        <v>1166</v>
      </c>
      <c r="F9162" s="48" t="str">
        <f t="shared" si="143"/>
        <v>Tỉnh Tây NinhHuyện Gò DầuXã Phước Thạnh</v>
      </c>
      <c r="G9162" t="s">
        <v>7115</v>
      </c>
      <c r="H9162">
        <v>9191</v>
      </c>
    </row>
    <row r="9163" spans="1:8">
      <c r="A9163">
        <v>7836</v>
      </c>
      <c r="B9163" t="s">
        <v>565</v>
      </c>
      <c r="C9163">
        <v>117</v>
      </c>
      <c r="D9163" t="s">
        <v>1124</v>
      </c>
      <c r="E9163">
        <v>1166</v>
      </c>
      <c r="F9163" s="48" t="str">
        <f t="shared" si="143"/>
        <v>Tỉnh Tây NinhHuyện Gò DầuXã Phước Đông</v>
      </c>
      <c r="G9163" t="s">
        <v>8367</v>
      </c>
      <c r="H9163">
        <v>9192</v>
      </c>
    </row>
    <row r="9164" spans="1:8">
      <c r="A9164">
        <v>1947</v>
      </c>
      <c r="B9164" t="s">
        <v>517</v>
      </c>
      <c r="C9164">
        <v>93</v>
      </c>
      <c r="D9164" t="s">
        <v>845</v>
      </c>
      <c r="E9164">
        <v>884</v>
      </c>
      <c r="F9164" s="48" t="str">
        <f t="shared" si="143"/>
        <v>Tỉnh Thái BìnhHuyện Thái ThụyXã Thái Hồng</v>
      </c>
      <c r="G9164" t="s">
        <v>8270</v>
      </c>
      <c r="H9164">
        <v>9054</v>
      </c>
    </row>
    <row r="9165" spans="1:8">
      <c r="A9165">
        <v>1948</v>
      </c>
      <c r="B9165" t="s">
        <v>517</v>
      </c>
      <c r="C9165">
        <v>93</v>
      </c>
      <c r="D9165" t="s">
        <v>845</v>
      </c>
      <c r="E9165">
        <v>884</v>
      </c>
      <c r="F9165" s="48" t="str">
        <f t="shared" si="143"/>
        <v>Tỉnh Thái BìnhHuyện Thái ThụyXã Thái Hưng</v>
      </c>
      <c r="G9165" t="s">
        <v>8198</v>
      </c>
      <c r="H9165">
        <v>9055</v>
      </c>
    </row>
    <row r="9166" spans="1:8">
      <c r="A9166">
        <v>1949</v>
      </c>
      <c r="B9166" t="s">
        <v>517</v>
      </c>
      <c r="C9166">
        <v>93</v>
      </c>
      <c r="D9166" t="s">
        <v>845</v>
      </c>
      <c r="E9166">
        <v>884</v>
      </c>
      <c r="F9166" s="48" t="str">
        <f t="shared" si="143"/>
        <v>Tỉnh Thái BìnhHuyện Thái ThụyXã Thụy An</v>
      </c>
      <c r="G9166" t="s">
        <v>3519</v>
      </c>
      <c r="H9166">
        <v>9056</v>
      </c>
    </row>
    <row r="9167" spans="1:8">
      <c r="A9167">
        <v>1950</v>
      </c>
      <c r="B9167" t="s">
        <v>517</v>
      </c>
      <c r="C9167">
        <v>93</v>
      </c>
      <c r="D9167" t="s">
        <v>845</v>
      </c>
      <c r="E9167">
        <v>884</v>
      </c>
      <c r="F9167" s="48" t="str">
        <f t="shared" si="143"/>
        <v>Tỉnh Thái BìnhHuyện Thái ThụyXã Thụy Bình</v>
      </c>
      <c r="G9167" t="s">
        <v>8271</v>
      </c>
      <c r="H9167">
        <v>9057</v>
      </c>
    </row>
    <row r="9168" spans="1:8">
      <c r="A9168">
        <v>1951</v>
      </c>
      <c r="B9168" t="s">
        <v>517</v>
      </c>
      <c r="C9168">
        <v>93</v>
      </c>
      <c r="D9168" t="s">
        <v>845</v>
      </c>
      <c r="E9168">
        <v>884</v>
      </c>
      <c r="F9168" s="48" t="str">
        <f t="shared" si="143"/>
        <v>Tỉnh Thái BìnhHuyện Thái ThụyXã Thụy Duyên</v>
      </c>
      <c r="G9168" t="s">
        <v>8272</v>
      </c>
      <c r="H9168">
        <v>9058</v>
      </c>
    </row>
    <row r="9169" spans="1:8">
      <c r="A9169">
        <v>1952</v>
      </c>
      <c r="B9169" t="s">
        <v>517</v>
      </c>
      <c r="C9169">
        <v>93</v>
      </c>
      <c r="D9169" t="s">
        <v>845</v>
      </c>
      <c r="E9169">
        <v>884</v>
      </c>
      <c r="F9169" s="48" t="str">
        <f t="shared" si="143"/>
        <v>Tỉnh Thái BìnhHuyện Thái ThụyXã Thái Thượng</v>
      </c>
      <c r="G9169" t="s">
        <v>8273</v>
      </c>
      <c r="H9169">
        <v>9059</v>
      </c>
    </row>
    <row r="9170" spans="1:8">
      <c r="A9170">
        <v>1953</v>
      </c>
      <c r="B9170" t="s">
        <v>517</v>
      </c>
      <c r="C9170">
        <v>93</v>
      </c>
      <c r="D9170" t="s">
        <v>845</v>
      </c>
      <c r="E9170">
        <v>884</v>
      </c>
      <c r="F9170" s="48" t="str">
        <f t="shared" si="143"/>
        <v>Tỉnh Thái BìnhHuyện Thái ThụyXã Thái Nguyên</v>
      </c>
      <c r="G9170" t="s">
        <v>8274</v>
      </c>
      <c r="H9170">
        <v>9060</v>
      </c>
    </row>
    <row r="9171" spans="1:8">
      <c r="A9171">
        <v>1954</v>
      </c>
      <c r="B9171" t="s">
        <v>517</v>
      </c>
      <c r="C9171">
        <v>93</v>
      </c>
      <c r="D9171" t="s">
        <v>845</v>
      </c>
      <c r="E9171">
        <v>884</v>
      </c>
      <c r="F9171" s="48" t="str">
        <f t="shared" si="143"/>
        <v>Tỉnh Thái BìnhHuyện Thái ThụyXã Thái An</v>
      </c>
      <c r="G9171" t="s">
        <v>4224</v>
      </c>
      <c r="H9171">
        <v>9061</v>
      </c>
    </row>
    <row r="9172" spans="1:8">
      <c r="A9172">
        <v>1955</v>
      </c>
      <c r="B9172" t="s">
        <v>517</v>
      </c>
      <c r="C9172">
        <v>93</v>
      </c>
      <c r="D9172" t="s">
        <v>845</v>
      </c>
      <c r="E9172">
        <v>884</v>
      </c>
      <c r="F9172" s="48" t="str">
        <f t="shared" si="143"/>
        <v>Tỉnh Thái BìnhHuyện Thái ThụyXã Thái Thịnh</v>
      </c>
      <c r="G9172" t="s">
        <v>2847</v>
      </c>
      <c r="H9172">
        <v>9062</v>
      </c>
    </row>
    <row r="9173" spans="1:8">
      <c r="A9173">
        <v>2226</v>
      </c>
      <c r="B9173" t="s">
        <v>517</v>
      </c>
      <c r="C9173">
        <v>93</v>
      </c>
      <c r="D9173" t="s">
        <v>846</v>
      </c>
      <c r="E9173">
        <v>885</v>
      </c>
      <c r="F9173" s="48" t="str">
        <f t="shared" si="143"/>
        <v>Tỉnh Thái BìnhHuyện Tiền HảiXã Đông Trà</v>
      </c>
      <c r="G9173" t="s">
        <v>7914</v>
      </c>
      <c r="H9173">
        <v>8463</v>
      </c>
    </row>
    <row r="9174" spans="1:8">
      <c r="A9174">
        <v>2227</v>
      </c>
      <c r="B9174" t="s">
        <v>517</v>
      </c>
      <c r="C9174">
        <v>93</v>
      </c>
      <c r="D9174" t="s">
        <v>846</v>
      </c>
      <c r="E9174">
        <v>885</v>
      </c>
      <c r="F9174" s="48" t="str">
        <f t="shared" si="143"/>
        <v>Tỉnh Thái BìnhHuyện Tiền HảiXã Đông Long</v>
      </c>
      <c r="G9174" t="s">
        <v>7915</v>
      </c>
      <c r="H9174">
        <v>8464</v>
      </c>
    </row>
    <row r="9175" spans="1:8">
      <c r="A9175">
        <v>2228</v>
      </c>
      <c r="B9175" t="s">
        <v>517</v>
      </c>
      <c r="C9175">
        <v>93</v>
      </c>
      <c r="D9175" t="s">
        <v>846</v>
      </c>
      <c r="E9175">
        <v>885</v>
      </c>
      <c r="F9175" s="48" t="str">
        <f t="shared" si="143"/>
        <v>Tỉnh Thái BìnhHuyện Tiền HảiXã Đông Quí</v>
      </c>
      <c r="G9175" t="s">
        <v>7916</v>
      </c>
      <c r="H9175">
        <v>8465</v>
      </c>
    </row>
    <row r="9176" spans="1:8">
      <c r="A9176">
        <v>2229</v>
      </c>
      <c r="B9176" t="s">
        <v>517</v>
      </c>
      <c r="C9176">
        <v>93</v>
      </c>
      <c r="D9176" t="s">
        <v>846</v>
      </c>
      <c r="E9176">
        <v>885</v>
      </c>
      <c r="F9176" s="48" t="str">
        <f t="shared" si="143"/>
        <v>Tỉnh Thái BìnhHuyện Tiền HảiXã Đông Hải</v>
      </c>
      <c r="G9176" t="s">
        <v>2510</v>
      </c>
      <c r="H9176">
        <v>8466</v>
      </c>
    </row>
    <row r="9177" spans="1:8">
      <c r="A9177">
        <v>2230</v>
      </c>
      <c r="B9177" t="s">
        <v>517</v>
      </c>
      <c r="C9177">
        <v>93</v>
      </c>
      <c r="D9177" t="s">
        <v>846</v>
      </c>
      <c r="E9177">
        <v>885</v>
      </c>
      <c r="F9177" s="48" t="str">
        <f t="shared" si="143"/>
        <v>Tỉnh Thái BìnhHuyện Tiền HảiXã Vũ Lăng</v>
      </c>
      <c r="G9177" t="s">
        <v>2080</v>
      </c>
      <c r="H9177">
        <v>8467</v>
      </c>
    </row>
    <row r="9178" spans="1:8">
      <c r="A9178">
        <v>2231</v>
      </c>
      <c r="B9178" t="s">
        <v>517</v>
      </c>
      <c r="C9178">
        <v>93</v>
      </c>
      <c r="D9178" t="s">
        <v>846</v>
      </c>
      <c r="E9178">
        <v>885</v>
      </c>
      <c r="F9178" s="48" t="str">
        <f t="shared" si="143"/>
        <v>Tỉnh Thái BìnhHuyện Tiền HảiXã Tây Lương</v>
      </c>
      <c r="G9178" t="s">
        <v>7917</v>
      </c>
      <c r="H9178">
        <v>8468</v>
      </c>
    </row>
    <row r="9179" spans="1:8">
      <c r="A9179">
        <v>2232</v>
      </c>
      <c r="B9179" t="s">
        <v>517</v>
      </c>
      <c r="C9179">
        <v>93</v>
      </c>
      <c r="D9179" t="s">
        <v>846</v>
      </c>
      <c r="E9179">
        <v>885</v>
      </c>
      <c r="F9179" s="48" t="str">
        <f t="shared" si="143"/>
        <v>Tỉnh Thái BìnhHuyện Tiền HảiXã Nam Hưng</v>
      </c>
      <c r="G9179" t="s">
        <v>4392</v>
      </c>
      <c r="H9179">
        <v>8469</v>
      </c>
    </row>
    <row r="9180" spans="1:8">
      <c r="A9180">
        <v>2233</v>
      </c>
      <c r="B9180" t="s">
        <v>517</v>
      </c>
      <c r="C9180">
        <v>93</v>
      </c>
      <c r="D9180" t="s">
        <v>846</v>
      </c>
      <c r="E9180">
        <v>885</v>
      </c>
      <c r="F9180" s="48" t="str">
        <f t="shared" si="143"/>
        <v>Tỉnh Thái BìnhHuyện Tiền HảiXã Nam Hải</v>
      </c>
      <c r="G9180" t="s">
        <v>4801</v>
      </c>
      <c r="H9180">
        <v>8470</v>
      </c>
    </row>
    <row r="9181" spans="1:8">
      <c r="A9181">
        <v>2234</v>
      </c>
      <c r="B9181" t="s">
        <v>517</v>
      </c>
      <c r="C9181">
        <v>93</v>
      </c>
      <c r="D9181" t="s">
        <v>846</v>
      </c>
      <c r="E9181">
        <v>885</v>
      </c>
      <c r="F9181" s="48" t="str">
        <f t="shared" si="143"/>
        <v>Tỉnh Thái BìnhHuyện Tiền HảiXã Nam Cường</v>
      </c>
      <c r="G9181" t="s">
        <v>3976</v>
      </c>
      <c r="H9181">
        <v>8471</v>
      </c>
    </row>
    <row r="9182" spans="1:8">
      <c r="A9182">
        <v>2235</v>
      </c>
      <c r="B9182" t="s">
        <v>517</v>
      </c>
      <c r="C9182">
        <v>93</v>
      </c>
      <c r="D9182" t="s">
        <v>846</v>
      </c>
      <c r="E9182">
        <v>885</v>
      </c>
      <c r="F9182" s="48" t="str">
        <f t="shared" si="143"/>
        <v>Tỉnh Thái BìnhHuyện Tiền HảiXã Nam Chính</v>
      </c>
      <c r="G9182" t="s">
        <v>4391</v>
      </c>
      <c r="H9182">
        <v>8472</v>
      </c>
    </row>
    <row r="9183" spans="1:8">
      <c r="A9183">
        <v>2236</v>
      </c>
      <c r="B9183" t="s">
        <v>517</v>
      </c>
      <c r="C9183">
        <v>93</v>
      </c>
      <c r="D9183" t="s">
        <v>846</v>
      </c>
      <c r="E9183">
        <v>885</v>
      </c>
      <c r="F9183" s="48" t="str">
        <f t="shared" si="143"/>
        <v>Tỉnh Thái BìnhHuyện Tiền HảiXã Nam Thanh</v>
      </c>
      <c r="G9183" t="s">
        <v>4794</v>
      </c>
      <c r="H9183">
        <v>8473</v>
      </c>
    </row>
    <row r="9184" spans="1:8">
      <c r="A9184">
        <v>2237</v>
      </c>
      <c r="B9184" t="s">
        <v>517</v>
      </c>
      <c r="C9184">
        <v>93</v>
      </c>
      <c r="D9184" t="s">
        <v>846</v>
      </c>
      <c r="E9184">
        <v>885</v>
      </c>
      <c r="F9184" s="48" t="str">
        <f t="shared" si="143"/>
        <v>Tỉnh Thái BìnhHuyện Tiền HảiXã Nam Hồng</v>
      </c>
      <c r="G9184" t="s">
        <v>1895</v>
      </c>
      <c r="H9184">
        <v>8474</v>
      </c>
    </row>
    <row r="9185" spans="1:8">
      <c r="A9185">
        <v>2238</v>
      </c>
      <c r="B9185" t="s">
        <v>517</v>
      </c>
      <c r="C9185">
        <v>93</v>
      </c>
      <c r="D9185" t="s">
        <v>846</v>
      </c>
      <c r="E9185">
        <v>885</v>
      </c>
      <c r="F9185" s="48" t="str">
        <f t="shared" si="143"/>
        <v>Tỉnh Thái BìnhHuyện Tiền HảiXã Nam Phú</v>
      </c>
      <c r="G9185" t="s">
        <v>7918</v>
      </c>
      <c r="H9185">
        <v>8475</v>
      </c>
    </row>
    <row r="9186" spans="1:8">
      <c r="A9186">
        <v>2239</v>
      </c>
      <c r="B9186" t="s">
        <v>517</v>
      </c>
      <c r="C9186">
        <v>93</v>
      </c>
      <c r="D9186" t="s">
        <v>846</v>
      </c>
      <c r="E9186">
        <v>885</v>
      </c>
      <c r="F9186" s="48" t="str">
        <f t="shared" si="143"/>
        <v>Tỉnh Thái BìnhHuyện Tiền HảiThị trấn Tiền Hải</v>
      </c>
      <c r="G9186" t="s">
        <v>7919</v>
      </c>
      <c r="H9186">
        <v>8476</v>
      </c>
    </row>
    <row r="9187" spans="1:8">
      <c r="A9187">
        <v>2240</v>
      </c>
      <c r="B9187" t="s">
        <v>517</v>
      </c>
      <c r="C9187">
        <v>93</v>
      </c>
      <c r="D9187" t="s">
        <v>846</v>
      </c>
      <c r="E9187">
        <v>885</v>
      </c>
      <c r="F9187" s="48" t="str">
        <f t="shared" si="143"/>
        <v>Tỉnh Thái BìnhHuyện Tiền HảiXã An Ninh</v>
      </c>
      <c r="G9187" t="s">
        <v>6292</v>
      </c>
      <c r="H9187">
        <v>8477</v>
      </c>
    </row>
    <row r="9188" spans="1:8">
      <c r="A9188">
        <v>2241</v>
      </c>
      <c r="B9188" t="s">
        <v>517</v>
      </c>
      <c r="C9188">
        <v>93</v>
      </c>
      <c r="D9188" t="s">
        <v>846</v>
      </c>
      <c r="E9188">
        <v>885</v>
      </c>
      <c r="F9188" s="48" t="str">
        <f t="shared" si="143"/>
        <v>Tỉnh Thái BìnhHuyện Tiền HảiXã Đông Cơ</v>
      </c>
      <c r="G9188" t="s">
        <v>7920</v>
      </c>
      <c r="H9188">
        <v>8478</v>
      </c>
    </row>
    <row r="9189" spans="1:8">
      <c r="A9189">
        <v>2242</v>
      </c>
      <c r="B9189" t="s">
        <v>517</v>
      </c>
      <c r="C9189">
        <v>93</v>
      </c>
      <c r="D9189" t="s">
        <v>846</v>
      </c>
      <c r="E9189">
        <v>885</v>
      </c>
      <c r="F9189" s="48" t="str">
        <f t="shared" si="143"/>
        <v>Tỉnh Thái BìnhHuyện Tiền HảiXã Tây Giang</v>
      </c>
      <c r="G9189" t="s">
        <v>7065</v>
      </c>
      <c r="H9189">
        <v>8479</v>
      </c>
    </row>
    <row r="9190" spans="1:8">
      <c r="A9190">
        <v>2243</v>
      </c>
      <c r="B9190" t="s">
        <v>517</v>
      </c>
      <c r="C9190">
        <v>93</v>
      </c>
      <c r="D9190" t="s">
        <v>846</v>
      </c>
      <c r="E9190">
        <v>885</v>
      </c>
      <c r="F9190" s="48" t="str">
        <f t="shared" si="143"/>
        <v>Tỉnh Thái BìnhHuyện Tiền HảiXã Bắc Hải</v>
      </c>
      <c r="G9190" t="s">
        <v>7921</v>
      </c>
      <c r="H9190">
        <v>8480</v>
      </c>
    </row>
    <row r="9191" spans="1:8">
      <c r="A9191">
        <v>2244</v>
      </c>
      <c r="B9191" t="s">
        <v>517</v>
      </c>
      <c r="C9191">
        <v>93</v>
      </c>
      <c r="D9191" t="s">
        <v>846</v>
      </c>
      <c r="E9191">
        <v>885</v>
      </c>
      <c r="F9191" s="48" t="str">
        <f t="shared" si="143"/>
        <v>Tỉnh Thái BìnhHuyện Tiền HảiXã Nam Thịnh</v>
      </c>
      <c r="G9191" t="s">
        <v>7922</v>
      </c>
      <c r="H9191">
        <v>8481</v>
      </c>
    </row>
    <row r="9192" spans="1:8">
      <c r="A9192">
        <v>2245</v>
      </c>
      <c r="B9192" t="s">
        <v>517</v>
      </c>
      <c r="C9192">
        <v>93</v>
      </c>
      <c r="D9192" t="s">
        <v>846</v>
      </c>
      <c r="E9192">
        <v>885</v>
      </c>
      <c r="F9192" s="48" t="str">
        <f t="shared" si="143"/>
        <v>Tỉnh Thái BìnhHuyện Tiền HảiXã Đông Trung</v>
      </c>
      <c r="G9192" t="s">
        <v>7923</v>
      </c>
      <c r="H9192">
        <v>8482</v>
      </c>
    </row>
    <row r="9193" spans="1:8">
      <c r="A9193">
        <v>2246</v>
      </c>
      <c r="B9193" t="s">
        <v>517</v>
      </c>
      <c r="C9193">
        <v>93</v>
      </c>
      <c r="D9193" t="s">
        <v>846</v>
      </c>
      <c r="E9193">
        <v>885</v>
      </c>
      <c r="F9193" s="48" t="str">
        <f t="shared" si="143"/>
        <v>Tỉnh Thái BìnhHuyện Tiền HảiXã Đông Hoàng</v>
      </c>
      <c r="G9193" t="s">
        <v>5388</v>
      </c>
      <c r="H9193">
        <v>8483</v>
      </c>
    </row>
    <row r="9194" spans="1:8">
      <c r="A9194">
        <v>2247</v>
      </c>
      <c r="B9194" t="s">
        <v>517</v>
      </c>
      <c r="C9194">
        <v>93</v>
      </c>
      <c r="D9194" t="s">
        <v>846</v>
      </c>
      <c r="E9194">
        <v>885</v>
      </c>
      <c r="F9194" s="48" t="str">
        <f t="shared" si="143"/>
        <v>Tỉnh Thái BìnhHuyện Tiền HảiXã Đông Xuyên</v>
      </c>
      <c r="G9194" t="s">
        <v>6011</v>
      </c>
      <c r="H9194">
        <v>8484</v>
      </c>
    </row>
    <row r="9195" spans="1:8">
      <c r="A9195">
        <v>2248</v>
      </c>
      <c r="B9195" t="s">
        <v>517</v>
      </c>
      <c r="C9195">
        <v>93</v>
      </c>
      <c r="D9195" t="s">
        <v>846</v>
      </c>
      <c r="E9195">
        <v>885</v>
      </c>
      <c r="F9195" s="48" t="str">
        <f t="shared" si="143"/>
        <v>Tỉnh Thái BìnhHuyện Tiền HảiXã Tây Ninh</v>
      </c>
      <c r="G9195" t="s">
        <v>7924</v>
      </c>
      <c r="H9195">
        <v>8485</v>
      </c>
    </row>
    <row r="9196" spans="1:8">
      <c r="A9196">
        <v>2249</v>
      </c>
      <c r="B9196" t="s">
        <v>517</v>
      </c>
      <c r="C9196">
        <v>93</v>
      </c>
      <c r="D9196" t="s">
        <v>846</v>
      </c>
      <c r="E9196">
        <v>885</v>
      </c>
      <c r="F9196" s="48" t="str">
        <f t="shared" si="143"/>
        <v>Tỉnh Thái BìnhHuyện Tiền HảiXã Tây An</v>
      </c>
      <c r="G9196" t="s">
        <v>7070</v>
      </c>
      <c r="H9196">
        <v>8486</v>
      </c>
    </row>
    <row r="9197" spans="1:8">
      <c r="A9197">
        <v>2250</v>
      </c>
      <c r="B9197" t="s">
        <v>517</v>
      </c>
      <c r="C9197">
        <v>93</v>
      </c>
      <c r="D9197" t="s">
        <v>846</v>
      </c>
      <c r="E9197">
        <v>885</v>
      </c>
      <c r="F9197" s="48" t="str">
        <f t="shared" si="143"/>
        <v>Tỉnh Thái BìnhHuyện Tiền HảiXã Nam Hà</v>
      </c>
      <c r="G9197" t="s">
        <v>5058</v>
      </c>
      <c r="H9197">
        <v>8487</v>
      </c>
    </row>
    <row r="9198" spans="1:8">
      <c r="A9198">
        <v>2251</v>
      </c>
      <c r="B9198" t="s">
        <v>517</v>
      </c>
      <c r="C9198">
        <v>93</v>
      </c>
      <c r="D9198" t="s">
        <v>846</v>
      </c>
      <c r="E9198">
        <v>885</v>
      </c>
      <c r="F9198" s="48" t="str">
        <f t="shared" si="143"/>
        <v>Tỉnh Thái BìnhHuyện Tiền HảiXã Nam Trung</v>
      </c>
      <c r="G9198" t="s">
        <v>4397</v>
      </c>
      <c r="H9198">
        <v>8488</v>
      </c>
    </row>
    <row r="9199" spans="1:8">
      <c r="A9199">
        <v>2252</v>
      </c>
      <c r="B9199" t="s">
        <v>517</v>
      </c>
      <c r="C9199">
        <v>93</v>
      </c>
      <c r="D9199" t="s">
        <v>846</v>
      </c>
      <c r="E9199">
        <v>885</v>
      </c>
      <c r="F9199" s="48" t="str">
        <f t="shared" si="143"/>
        <v>Tỉnh Thái BìnhHuyện Tiền HảiXã Đông Minh</v>
      </c>
      <c r="G9199" t="s">
        <v>4315</v>
      </c>
      <c r="H9199">
        <v>8489</v>
      </c>
    </row>
    <row r="9200" spans="1:8">
      <c r="A9200">
        <v>2253</v>
      </c>
      <c r="B9200" t="s">
        <v>517</v>
      </c>
      <c r="C9200">
        <v>93</v>
      </c>
      <c r="D9200" t="s">
        <v>846</v>
      </c>
      <c r="E9200">
        <v>885</v>
      </c>
      <c r="F9200" s="48" t="str">
        <f t="shared" si="143"/>
        <v>Tỉnh Thái BìnhHuyện Tiền HảiXã Tây Sơn</v>
      </c>
      <c r="G9200" t="s">
        <v>5843</v>
      </c>
      <c r="H9200">
        <v>8490</v>
      </c>
    </row>
    <row r="9201" spans="1:8">
      <c r="A9201">
        <v>2254</v>
      </c>
      <c r="B9201" t="s">
        <v>517</v>
      </c>
      <c r="C9201">
        <v>93</v>
      </c>
      <c r="D9201" t="s">
        <v>846</v>
      </c>
      <c r="E9201">
        <v>885</v>
      </c>
      <c r="F9201" s="48" t="str">
        <f t="shared" si="143"/>
        <v>Tỉnh Thái BìnhHuyện Tiền HảiXã Đông Phong</v>
      </c>
      <c r="G9201" t="s">
        <v>2816</v>
      </c>
      <c r="H9201">
        <v>8491</v>
      </c>
    </row>
    <row r="9202" spans="1:8">
      <c r="A9202">
        <v>2255</v>
      </c>
      <c r="B9202" t="s">
        <v>517</v>
      </c>
      <c r="C9202">
        <v>93</v>
      </c>
      <c r="D9202" t="s">
        <v>846</v>
      </c>
      <c r="E9202">
        <v>885</v>
      </c>
      <c r="F9202" s="48" t="str">
        <f t="shared" si="143"/>
        <v>Tỉnh Thái BìnhHuyện Tiền HảiXã Tây Phong</v>
      </c>
      <c r="G9202" t="s">
        <v>2808</v>
      </c>
      <c r="H9202">
        <v>8492</v>
      </c>
    </row>
    <row r="9203" spans="1:8">
      <c r="A9203">
        <v>2256</v>
      </c>
      <c r="B9203" t="s">
        <v>517</v>
      </c>
      <c r="C9203">
        <v>93</v>
      </c>
      <c r="D9203" t="s">
        <v>846</v>
      </c>
      <c r="E9203">
        <v>885</v>
      </c>
      <c r="F9203" s="48" t="str">
        <f t="shared" si="143"/>
        <v>Tỉnh Thái BìnhHuyện Tiền HảiXã Đông Lâm</v>
      </c>
      <c r="G9203" t="s">
        <v>7925</v>
      </c>
      <c r="H9203">
        <v>8493</v>
      </c>
    </row>
    <row r="9204" spans="1:8">
      <c r="A9204">
        <v>2257</v>
      </c>
      <c r="B9204" t="s">
        <v>517</v>
      </c>
      <c r="C9204">
        <v>93</v>
      </c>
      <c r="D9204" t="s">
        <v>846</v>
      </c>
      <c r="E9204">
        <v>885</v>
      </c>
      <c r="F9204" s="48" t="str">
        <f t="shared" si="143"/>
        <v>Tỉnh Thái BìnhHuyện Tiền HảiXã Phương Công</v>
      </c>
      <c r="G9204" t="s">
        <v>7926</v>
      </c>
      <c r="H9204">
        <v>8494</v>
      </c>
    </row>
    <row r="9205" spans="1:8">
      <c r="A9205">
        <v>2258</v>
      </c>
      <c r="B9205" t="s">
        <v>517</v>
      </c>
      <c r="C9205">
        <v>93</v>
      </c>
      <c r="D9205" t="s">
        <v>846</v>
      </c>
      <c r="E9205">
        <v>885</v>
      </c>
      <c r="F9205" s="48" t="str">
        <f t="shared" si="143"/>
        <v>Tỉnh Thái BìnhHuyện Tiền HảiXã Tây Tiến</v>
      </c>
      <c r="G9205" t="s">
        <v>7927</v>
      </c>
      <c r="H9205">
        <v>8495</v>
      </c>
    </row>
    <row r="9206" spans="1:8">
      <c r="A9206">
        <v>2259</v>
      </c>
      <c r="B9206" t="s">
        <v>517</v>
      </c>
      <c r="C9206">
        <v>93</v>
      </c>
      <c r="D9206" t="s">
        <v>846</v>
      </c>
      <c r="E9206">
        <v>885</v>
      </c>
      <c r="F9206" s="48" t="str">
        <f t="shared" si="143"/>
        <v>Tỉnh Thái BìnhHuyện Tiền HảiXã Vân Trường</v>
      </c>
      <c r="G9206" t="s">
        <v>7928</v>
      </c>
      <c r="H9206">
        <v>8496</v>
      </c>
    </row>
    <row r="9207" spans="1:8">
      <c r="A9207">
        <v>2260</v>
      </c>
      <c r="B9207" t="s">
        <v>517</v>
      </c>
      <c r="C9207">
        <v>93</v>
      </c>
      <c r="D9207" t="s">
        <v>846</v>
      </c>
      <c r="E9207">
        <v>885</v>
      </c>
      <c r="F9207" s="48" t="str">
        <f t="shared" si="143"/>
        <v>Tỉnh Thái BìnhHuyện Tiền HảiXã Nam Thắng</v>
      </c>
      <c r="G9207" t="s">
        <v>4790</v>
      </c>
      <c r="H9207">
        <v>8497</v>
      </c>
    </row>
    <row r="9208" spans="1:8">
      <c r="A9208">
        <v>2658</v>
      </c>
      <c r="B9208" t="s">
        <v>517</v>
      </c>
      <c r="C9208">
        <v>93</v>
      </c>
      <c r="D9208" t="s">
        <v>843</v>
      </c>
      <c r="E9208">
        <v>882</v>
      </c>
      <c r="F9208" s="48" t="str">
        <f t="shared" si="143"/>
        <v>Tỉnh Thái BìnhHuyện Hưng HàXã Điệp Nông</v>
      </c>
      <c r="G9208" t="s">
        <v>8187</v>
      </c>
      <c r="H9208">
        <v>8896</v>
      </c>
    </row>
    <row r="9209" spans="1:8">
      <c r="A9209">
        <v>2659</v>
      </c>
      <c r="B9209" t="s">
        <v>517</v>
      </c>
      <c r="C9209">
        <v>93</v>
      </c>
      <c r="D9209" t="s">
        <v>843</v>
      </c>
      <c r="E9209">
        <v>882</v>
      </c>
      <c r="F9209" s="48" t="str">
        <f t="shared" si="143"/>
        <v>Tỉnh Thái BìnhHuyện Hưng HàXã Hòa Tiến</v>
      </c>
      <c r="G9209" t="s">
        <v>7038</v>
      </c>
      <c r="H9209">
        <v>8897</v>
      </c>
    </row>
    <row r="9210" spans="1:8">
      <c r="A9210">
        <v>2660</v>
      </c>
      <c r="B9210" t="s">
        <v>517</v>
      </c>
      <c r="C9210">
        <v>93</v>
      </c>
      <c r="D9210" t="s">
        <v>843</v>
      </c>
      <c r="E9210">
        <v>882</v>
      </c>
      <c r="F9210" s="48" t="str">
        <f t="shared" si="143"/>
        <v>Tỉnh Thái BìnhHuyện Hưng HàXã Tân Hòa</v>
      </c>
      <c r="G9210" t="s">
        <v>2214</v>
      </c>
      <c r="H9210">
        <v>8898</v>
      </c>
    </row>
    <row r="9211" spans="1:8">
      <c r="A9211">
        <v>2661</v>
      </c>
      <c r="B9211" t="s">
        <v>517</v>
      </c>
      <c r="C9211">
        <v>93</v>
      </c>
      <c r="D9211" t="s">
        <v>843</v>
      </c>
      <c r="E9211">
        <v>882</v>
      </c>
      <c r="F9211" s="48" t="str">
        <f t="shared" si="143"/>
        <v>Tỉnh Thái BìnhHuyện Hưng HàThị trấn Hưng Hà</v>
      </c>
      <c r="G9211" t="s">
        <v>8188</v>
      </c>
      <c r="H9211">
        <v>8899</v>
      </c>
    </row>
    <row r="9212" spans="1:8">
      <c r="A9212">
        <v>2662</v>
      </c>
      <c r="B9212" t="s">
        <v>517</v>
      </c>
      <c r="C9212">
        <v>93</v>
      </c>
      <c r="D9212" t="s">
        <v>843</v>
      </c>
      <c r="E9212">
        <v>882</v>
      </c>
      <c r="F9212" s="48" t="str">
        <f t="shared" si="143"/>
        <v>Tỉnh Thái BìnhHuyện Hưng HàXã Thái Phương</v>
      </c>
      <c r="G9212" t="s">
        <v>8189</v>
      </c>
      <c r="H9212">
        <v>8900</v>
      </c>
    </row>
    <row r="9213" spans="1:8">
      <c r="A9213">
        <v>2663</v>
      </c>
      <c r="B9213" t="s">
        <v>517</v>
      </c>
      <c r="C9213">
        <v>93</v>
      </c>
      <c r="D9213" t="s">
        <v>843</v>
      </c>
      <c r="E9213">
        <v>882</v>
      </c>
      <c r="F9213" s="48" t="str">
        <f t="shared" si="143"/>
        <v>Tỉnh Thái BìnhHuyện Hưng HàXã Hồng An</v>
      </c>
      <c r="G9213" t="s">
        <v>1446</v>
      </c>
      <c r="H9213">
        <v>8901</v>
      </c>
    </row>
    <row r="9214" spans="1:8">
      <c r="A9214">
        <v>2664</v>
      </c>
      <c r="B9214" t="s">
        <v>517</v>
      </c>
      <c r="C9214">
        <v>93</v>
      </c>
      <c r="D9214" t="s">
        <v>843</v>
      </c>
      <c r="E9214">
        <v>882</v>
      </c>
      <c r="F9214" s="48" t="str">
        <f t="shared" si="143"/>
        <v>Tỉnh Thái BìnhHuyện Hưng HàXã Kim Chung</v>
      </c>
      <c r="G9214" t="s">
        <v>1901</v>
      </c>
      <c r="H9214">
        <v>8902</v>
      </c>
    </row>
    <row r="9215" spans="1:8">
      <c r="A9215">
        <v>2665</v>
      </c>
      <c r="B9215" t="s">
        <v>517</v>
      </c>
      <c r="C9215">
        <v>93</v>
      </c>
      <c r="D9215" t="s">
        <v>843</v>
      </c>
      <c r="E9215">
        <v>882</v>
      </c>
      <c r="F9215" s="48" t="str">
        <f t="shared" si="143"/>
        <v>Tỉnh Thái BìnhHuyện Hưng HàThị trấn Hưng Nhân</v>
      </c>
      <c r="G9215" t="s">
        <v>8190</v>
      </c>
      <c r="H9215">
        <v>8903</v>
      </c>
    </row>
    <row r="9216" spans="1:8">
      <c r="A9216">
        <v>2666</v>
      </c>
      <c r="B9216" t="s">
        <v>517</v>
      </c>
      <c r="C9216">
        <v>93</v>
      </c>
      <c r="D9216" t="s">
        <v>843</v>
      </c>
      <c r="E9216">
        <v>882</v>
      </c>
      <c r="F9216" s="48" t="str">
        <f t="shared" si="143"/>
        <v>Tỉnh Thái BìnhHuyện Hưng HàXã Bắc Sơn</v>
      </c>
      <c r="G9216" t="s">
        <v>1874</v>
      </c>
      <c r="H9216">
        <v>8904</v>
      </c>
    </row>
    <row r="9217" spans="1:8">
      <c r="A9217">
        <v>2668</v>
      </c>
      <c r="B9217" t="s">
        <v>517</v>
      </c>
      <c r="C9217">
        <v>93</v>
      </c>
      <c r="D9217" t="s">
        <v>843</v>
      </c>
      <c r="E9217">
        <v>882</v>
      </c>
      <c r="F9217" s="48" t="str">
        <f t="shared" si="143"/>
        <v>Tỉnh Thái BìnhHuyện Hưng HàXã Đông Đô</v>
      </c>
      <c r="G9217" t="s">
        <v>8191</v>
      </c>
      <c r="H9217">
        <v>8905</v>
      </c>
    </row>
    <row r="9218" spans="1:8">
      <c r="A9218">
        <v>2669</v>
      </c>
      <c r="B9218" t="s">
        <v>517</v>
      </c>
      <c r="C9218">
        <v>93</v>
      </c>
      <c r="D9218" t="s">
        <v>843</v>
      </c>
      <c r="E9218">
        <v>882</v>
      </c>
      <c r="F9218" s="48" t="str">
        <f t="shared" ref="F9218:F9281" si="144">B9218&amp;D9218&amp;G9218</f>
        <v>Tỉnh Thái BìnhHuyện Hưng HàXã Duyên Hải</v>
      </c>
      <c r="G9218" t="s">
        <v>8192</v>
      </c>
      <c r="H9218">
        <v>8906</v>
      </c>
    </row>
    <row r="9219" spans="1:8">
      <c r="A9219">
        <v>2670</v>
      </c>
      <c r="B9219" t="s">
        <v>517</v>
      </c>
      <c r="C9219">
        <v>93</v>
      </c>
      <c r="D9219" t="s">
        <v>843</v>
      </c>
      <c r="E9219">
        <v>882</v>
      </c>
      <c r="F9219" s="48" t="str">
        <f t="shared" si="144"/>
        <v>Tỉnh Thái BìnhHuyện Hưng HàXã Dân Chủ</v>
      </c>
      <c r="G9219" t="s">
        <v>1398</v>
      </c>
      <c r="H9219">
        <v>8907</v>
      </c>
    </row>
    <row r="9220" spans="1:8">
      <c r="A9220">
        <v>2671</v>
      </c>
      <c r="B9220" t="s">
        <v>517</v>
      </c>
      <c r="C9220">
        <v>93</v>
      </c>
      <c r="D9220" t="s">
        <v>843</v>
      </c>
      <c r="E9220">
        <v>882</v>
      </c>
      <c r="F9220" s="48" t="str">
        <f t="shared" si="144"/>
        <v>Tỉnh Thái BìnhHuyện Hưng HàXã Canh Tân</v>
      </c>
      <c r="G9220" t="s">
        <v>1425</v>
      </c>
      <c r="H9220">
        <v>8908</v>
      </c>
    </row>
    <row r="9221" spans="1:8">
      <c r="A9221">
        <v>2672</v>
      </c>
      <c r="B9221" t="s">
        <v>517</v>
      </c>
      <c r="C9221">
        <v>93</v>
      </c>
      <c r="D9221" t="s">
        <v>843</v>
      </c>
      <c r="E9221">
        <v>882</v>
      </c>
      <c r="F9221" s="48" t="str">
        <f t="shared" si="144"/>
        <v>Tỉnh Thái BìnhHuyện Hưng HàXã Đoan Hùng</v>
      </c>
      <c r="G9221" t="s">
        <v>8193</v>
      </c>
      <c r="H9221">
        <v>8909</v>
      </c>
    </row>
    <row r="9222" spans="1:8">
      <c r="A9222">
        <v>2673</v>
      </c>
      <c r="B9222" t="s">
        <v>517</v>
      </c>
      <c r="C9222">
        <v>93</v>
      </c>
      <c r="D9222" t="s">
        <v>843</v>
      </c>
      <c r="E9222">
        <v>882</v>
      </c>
      <c r="F9222" s="48" t="str">
        <f t="shared" si="144"/>
        <v>Tỉnh Thái BìnhHuyện Hưng HàXã Văn Cẩm</v>
      </c>
      <c r="G9222" t="s">
        <v>8194</v>
      </c>
      <c r="H9222">
        <v>8910</v>
      </c>
    </row>
    <row r="9223" spans="1:8">
      <c r="A9223">
        <v>2674</v>
      </c>
      <c r="B9223" t="s">
        <v>517</v>
      </c>
      <c r="C9223">
        <v>93</v>
      </c>
      <c r="D9223" t="s">
        <v>843</v>
      </c>
      <c r="E9223">
        <v>882</v>
      </c>
      <c r="F9223" s="48" t="str">
        <f t="shared" si="144"/>
        <v>Tỉnh Thái BìnhHuyện Hưng HàXã Phúc Khánh</v>
      </c>
      <c r="G9223" t="s">
        <v>3658</v>
      </c>
      <c r="H9223">
        <v>8911</v>
      </c>
    </row>
    <row r="9224" spans="1:8">
      <c r="A9224">
        <v>2675</v>
      </c>
      <c r="B9224" t="s">
        <v>517</v>
      </c>
      <c r="C9224">
        <v>93</v>
      </c>
      <c r="D9224" t="s">
        <v>843</v>
      </c>
      <c r="E9224">
        <v>882</v>
      </c>
      <c r="F9224" s="48" t="str">
        <f t="shared" si="144"/>
        <v>Tỉnh Thái BìnhHuyện Hưng HàXã Minh Khai</v>
      </c>
      <c r="G9224" t="s">
        <v>1426</v>
      </c>
      <c r="H9224">
        <v>8912</v>
      </c>
    </row>
    <row r="9225" spans="1:8">
      <c r="A9225">
        <v>2676</v>
      </c>
      <c r="B9225" t="s">
        <v>517</v>
      </c>
      <c r="C9225">
        <v>93</v>
      </c>
      <c r="D9225" t="s">
        <v>843</v>
      </c>
      <c r="E9225">
        <v>882</v>
      </c>
      <c r="F9225" s="48" t="str">
        <f t="shared" si="144"/>
        <v>Tỉnh Thái BìnhHuyện Hưng HàXã Chí Hòa</v>
      </c>
      <c r="G9225" t="s">
        <v>8195</v>
      </c>
      <c r="H9225">
        <v>8913</v>
      </c>
    </row>
    <row r="9226" spans="1:8">
      <c r="A9226">
        <v>2677</v>
      </c>
      <c r="B9226" t="s">
        <v>517</v>
      </c>
      <c r="C9226">
        <v>93</v>
      </c>
      <c r="D9226" t="s">
        <v>843</v>
      </c>
      <c r="E9226">
        <v>882</v>
      </c>
      <c r="F9226" s="48" t="str">
        <f t="shared" si="144"/>
        <v>Tỉnh Thái BìnhHuyện Hưng HàXã Tân Lễ</v>
      </c>
      <c r="G9226" t="s">
        <v>8196</v>
      </c>
      <c r="H9226">
        <v>8914</v>
      </c>
    </row>
    <row r="9227" spans="1:8">
      <c r="A9227">
        <v>2678</v>
      </c>
      <c r="B9227" t="s">
        <v>517</v>
      </c>
      <c r="C9227">
        <v>93</v>
      </c>
      <c r="D9227" t="s">
        <v>843</v>
      </c>
      <c r="E9227">
        <v>882</v>
      </c>
      <c r="F9227" s="48" t="str">
        <f t="shared" si="144"/>
        <v>Tỉnh Thái BìnhHuyện Hưng HàXã Cộng Hòa</v>
      </c>
      <c r="G9227" t="s">
        <v>2562</v>
      </c>
      <c r="H9227">
        <v>8915</v>
      </c>
    </row>
    <row r="9228" spans="1:8">
      <c r="A9228">
        <v>2679</v>
      </c>
      <c r="B9228" t="s">
        <v>517</v>
      </c>
      <c r="C9228">
        <v>93</v>
      </c>
      <c r="D9228" t="s">
        <v>843</v>
      </c>
      <c r="E9228">
        <v>882</v>
      </c>
      <c r="F9228" s="48" t="str">
        <f t="shared" si="144"/>
        <v>Tỉnh Thái BìnhHuyện Hưng HàXã Hùng Dũng</v>
      </c>
      <c r="G9228" t="s">
        <v>8197</v>
      </c>
      <c r="H9228">
        <v>8916</v>
      </c>
    </row>
    <row r="9229" spans="1:8">
      <c r="A9229">
        <v>2680</v>
      </c>
      <c r="B9229" t="s">
        <v>517</v>
      </c>
      <c r="C9229">
        <v>93</v>
      </c>
      <c r="D9229" t="s">
        <v>843</v>
      </c>
      <c r="E9229">
        <v>882</v>
      </c>
      <c r="F9229" s="48" t="str">
        <f t="shared" si="144"/>
        <v>Tỉnh Thái BìnhHuyện Hưng HàXã Tân Tiến</v>
      </c>
      <c r="G9229" t="s">
        <v>1316</v>
      </c>
      <c r="H9229">
        <v>8917</v>
      </c>
    </row>
    <row r="9230" spans="1:8">
      <c r="A9230">
        <v>2681</v>
      </c>
      <c r="B9230" t="s">
        <v>517</v>
      </c>
      <c r="C9230">
        <v>93</v>
      </c>
      <c r="D9230" t="s">
        <v>843</v>
      </c>
      <c r="E9230">
        <v>882</v>
      </c>
      <c r="F9230" s="48" t="str">
        <f t="shared" si="144"/>
        <v>Tỉnh Thái BìnhHuyện Hưng HàXã Thống Nhất</v>
      </c>
      <c r="G9230" t="s">
        <v>1355</v>
      </c>
      <c r="H9230">
        <v>8918</v>
      </c>
    </row>
    <row r="9231" spans="1:8">
      <c r="A9231">
        <v>2682</v>
      </c>
      <c r="B9231" t="s">
        <v>517</v>
      </c>
      <c r="C9231">
        <v>93</v>
      </c>
      <c r="D9231" t="s">
        <v>843</v>
      </c>
      <c r="E9231">
        <v>882</v>
      </c>
      <c r="F9231" s="48" t="str">
        <f t="shared" si="144"/>
        <v>Tỉnh Thái BìnhHuyện Hưng HàXã Thái Hưng</v>
      </c>
      <c r="G9231" t="s">
        <v>8198</v>
      </c>
      <c r="H9231">
        <v>8919</v>
      </c>
    </row>
    <row r="9232" spans="1:8">
      <c r="A9232">
        <v>2683</v>
      </c>
      <c r="B9232" t="s">
        <v>517</v>
      </c>
      <c r="C9232">
        <v>93</v>
      </c>
      <c r="D9232" t="s">
        <v>843</v>
      </c>
      <c r="E9232">
        <v>882</v>
      </c>
      <c r="F9232" s="48" t="str">
        <f t="shared" si="144"/>
        <v>Tỉnh Thái BìnhHuyện Hưng HàXã Hồng Lĩnh</v>
      </c>
      <c r="G9232" t="s">
        <v>8199</v>
      </c>
      <c r="H9232">
        <v>8920</v>
      </c>
    </row>
    <row r="9233" spans="1:8">
      <c r="A9233">
        <v>2684</v>
      </c>
      <c r="B9233" t="s">
        <v>517</v>
      </c>
      <c r="C9233">
        <v>93</v>
      </c>
      <c r="D9233" t="s">
        <v>843</v>
      </c>
      <c r="E9233">
        <v>882</v>
      </c>
      <c r="F9233" s="48" t="str">
        <f t="shared" si="144"/>
        <v>Tỉnh Thái BìnhHuyện Hưng HàXã Hoà Bình</v>
      </c>
      <c r="G9233" t="s">
        <v>2336</v>
      </c>
      <c r="H9233">
        <v>8921</v>
      </c>
    </row>
    <row r="9234" spans="1:8">
      <c r="A9234">
        <v>2685</v>
      </c>
      <c r="B9234" t="s">
        <v>517</v>
      </c>
      <c r="C9234">
        <v>93</v>
      </c>
      <c r="D9234" t="s">
        <v>843</v>
      </c>
      <c r="E9234">
        <v>882</v>
      </c>
      <c r="F9234" s="48" t="str">
        <f t="shared" si="144"/>
        <v>Tỉnh Thái BìnhHuyện Hưng HàXã Tây Đô</v>
      </c>
      <c r="G9234" t="s">
        <v>8200</v>
      </c>
      <c r="H9234">
        <v>8922</v>
      </c>
    </row>
    <row r="9235" spans="1:8">
      <c r="A9235">
        <v>2686</v>
      </c>
      <c r="B9235" t="s">
        <v>517</v>
      </c>
      <c r="C9235">
        <v>93</v>
      </c>
      <c r="D9235" t="s">
        <v>843</v>
      </c>
      <c r="E9235">
        <v>882</v>
      </c>
      <c r="F9235" s="48" t="str">
        <f t="shared" si="144"/>
        <v>Tỉnh Thái BìnhHuyện Hưng HàXã Liên Hiệp</v>
      </c>
      <c r="G9235" t="s">
        <v>3566</v>
      </c>
      <c r="H9235">
        <v>8923</v>
      </c>
    </row>
    <row r="9236" spans="1:8">
      <c r="A9236">
        <v>2687</v>
      </c>
      <c r="B9236" t="s">
        <v>517</v>
      </c>
      <c r="C9236">
        <v>93</v>
      </c>
      <c r="D9236" t="s">
        <v>843</v>
      </c>
      <c r="E9236">
        <v>882</v>
      </c>
      <c r="F9236" s="48" t="str">
        <f t="shared" si="144"/>
        <v>Tỉnh Thái BìnhHuyện Hưng HàXã Tiến Đức</v>
      </c>
      <c r="G9236" t="s">
        <v>8201</v>
      </c>
      <c r="H9236">
        <v>8924</v>
      </c>
    </row>
    <row r="9237" spans="1:8">
      <c r="A9237">
        <v>2688</v>
      </c>
      <c r="B9237" t="s">
        <v>517</v>
      </c>
      <c r="C9237">
        <v>93</v>
      </c>
      <c r="D9237" t="s">
        <v>843</v>
      </c>
      <c r="E9237">
        <v>882</v>
      </c>
      <c r="F9237" s="48" t="str">
        <f t="shared" si="144"/>
        <v>Tỉnh Thái BìnhHuyện Hưng HàXã Minh Tân</v>
      </c>
      <c r="G9237" t="s">
        <v>1533</v>
      </c>
      <c r="H9237">
        <v>8925</v>
      </c>
    </row>
    <row r="9238" spans="1:8">
      <c r="A9238">
        <v>2689</v>
      </c>
      <c r="B9238" t="s">
        <v>517</v>
      </c>
      <c r="C9238">
        <v>93</v>
      </c>
      <c r="D9238" t="s">
        <v>843</v>
      </c>
      <c r="E9238">
        <v>882</v>
      </c>
      <c r="F9238" s="48" t="str">
        <f t="shared" si="144"/>
        <v>Tỉnh Thái BìnhHuyện Hưng HàXã Văn Lang</v>
      </c>
      <c r="G9238" t="s">
        <v>3604</v>
      </c>
      <c r="H9238">
        <v>8926</v>
      </c>
    </row>
    <row r="9239" spans="1:8">
      <c r="A9239">
        <v>2690</v>
      </c>
      <c r="B9239" t="s">
        <v>517</v>
      </c>
      <c r="C9239">
        <v>93</v>
      </c>
      <c r="D9239" t="s">
        <v>843</v>
      </c>
      <c r="E9239">
        <v>882</v>
      </c>
      <c r="F9239" s="48" t="str">
        <f t="shared" si="144"/>
        <v>Tỉnh Thái BìnhHuyện Hưng HàXã Độc Lập</v>
      </c>
      <c r="G9239" t="s">
        <v>1483</v>
      </c>
      <c r="H9239">
        <v>8927</v>
      </c>
    </row>
    <row r="9240" spans="1:8">
      <c r="A9240">
        <v>2691</v>
      </c>
      <c r="B9240" t="s">
        <v>517</v>
      </c>
      <c r="C9240">
        <v>93</v>
      </c>
      <c r="D9240" t="s">
        <v>843</v>
      </c>
      <c r="E9240">
        <v>882</v>
      </c>
      <c r="F9240" s="48" t="str">
        <f t="shared" si="144"/>
        <v>Tỉnh Thái BìnhHuyện Hưng HàXã Minh Hòa</v>
      </c>
      <c r="G9240" t="s">
        <v>2104</v>
      </c>
      <c r="H9240">
        <v>8928</v>
      </c>
    </row>
    <row r="9241" spans="1:8">
      <c r="A9241">
        <v>2692</v>
      </c>
      <c r="B9241" t="s">
        <v>517</v>
      </c>
      <c r="C9241">
        <v>93</v>
      </c>
      <c r="D9241" t="s">
        <v>843</v>
      </c>
      <c r="E9241">
        <v>882</v>
      </c>
      <c r="F9241" s="48" t="str">
        <f t="shared" si="144"/>
        <v>Tỉnh Thái BìnhHuyện Hưng HàXã Hồng Minh</v>
      </c>
      <c r="G9241" t="s">
        <v>3462</v>
      </c>
      <c r="H9241">
        <v>8929</v>
      </c>
    </row>
    <row r="9242" spans="1:8">
      <c r="A9242">
        <v>2693</v>
      </c>
      <c r="B9242" t="s">
        <v>517</v>
      </c>
      <c r="C9242">
        <v>93</v>
      </c>
      <c r="D9242" t="s">
        <v>843</v>
      </c>
      <c r="E9242">
        <v>882</v>
      </c>
      <c r="F9242" s="48" t="str">
        <f t="shared" si="144"/>
        <v>Tỉnh Thái BìnhHuyện Hưng HàXã Chi Lăng</v>
      </c>
      <c r="G9242" t="s">
        <v>2160</v>
      </c>
      <c r="H9242">
        <v>8930</v>
      </c>
    </row>
    <row r="9243" spans="1:8">
      <c r="A9243">
        <v>2694</v>
      </c>
      <c r="B9243" t="s">
        <v>517</v>
      </c>
      <c r="C9243">
        <v>93</v>
      </c>
      <c r="D9243" t="s">
        <v>842</v>
      </c>
      <c r="E9243">
        <v>881</v>
      </c>
      <c r="F9243" s="48" t="str">
        <f t="shared" si="144"/>
        <v>Tỉnh Thái BìnhHuyện Quỳnh PhụThị trấn Quỳnh Côi</v>
      </c>
      <c r="G9243" t="s">
        <v>8202</v>
      </c>
      <c r="H9243">
        <v>8931</v>
      </c>
    </row>
    <row r="9244" spans="1:8">
      <c r="A9244">
        <v>2695</v>
      </c>
      <c r="B9244" t="s">
        <v>517</v>
      </c>
      <c r="C9244">
        <v>93</v>
      </c>
      <c r="D9244" t="s">
        <v>842</v>
      </c>
      <c r="E9244">
        <v>881</v>
      </c>
      <c r="F9244" s="48" t="str">
        <f t="shared" si="144"/>
        <v>Tỉnh Thái BìnhHuyện Quỳnh PhụXã An Hiệp</v>
      </c>
      <c r="G9244" t="s">
        <v>6581</v>
      </c>
      <c r="H9244">
        <v>8932</v>
      </c>
    </row>
    <row r="9245" spans="1:8">
      <c r="A9245">
        <v>2696</v>
      </c>
      <c r="B9245" t="s">
        <v>517</v>
      </c>
      <c r="C9245">
        <v>93</v>
      </c>
      <c r="D9245" t="s">
        <v>842</v>
      </c>
      <c r="E9245">
        <v>881</v>
      </c>
      <c r="F9245" s="48" t="str">
        <f t="shared" si="144"/>
        <v>Tỉnh Thái BìnhHuyện Quỳnh PhụXã Quỳnh Thọ</v>
      </c>
      <c r="G9245" t="s">
        <v>5583</v>
      </c>
      <c r="H9245">
        <v>8933</v>
      </c>
    </row>
    <row r="9246" spans="1:8">
      <c r="A9246">
        <v>2697</v>
      </c>
      <c r="B9246" t="s">
        <v>517</v>
      </c>
      <c r="C9246">
        <v>93</v>
      </c>
      <c r="D9246" t="s">
        <v>842</v>
      </c>
      <c r="E9246">
        <v>881</v>
      </c>
      <c r="F9246" s="48" t="str">
        <f t="shared" si="144"/>
        <v>Tỉnh Thái BìnhHuyện Quỳnh PhụXã Quỳnh Khê</v>
      </c>
      <c r="G9246" t="s">
        <v>8203</v>
      </c>
      <c r="H9246">
        <v>8934</v>
      </c>
    </row>
    <row r="9247" spans="1:8">
      <c r="A9247">
        <v>2698</v>
      </c>
      <c r="B9247" t="s">
        <v>517</v>
      </c>
      <c r="C9247">
        <v>93</v>
      </c>
      <c r="D9247" t="s">
        <v>842</v>
      </c>
      <c r="E9247">
        <v>881</v>
      </c>
      <c r="F9247" s="48" t="str">
        <f t="shared" si="144"/>
        <v>Tỉnh Thái BìnhHuyện Quỳnh PhụXã An ấp</v>
      </c>
      <c r="G9247" t="s">
        <v>8204</v>
      </c>
      <c r="H9247">
        <v>8935</v>
      </c>
    </row>
    <row r="9248" spans="1:8">
      <c r="A9248">
        <v>2699</v>
      </c>
      <c r="B9248" t="s">
        <v>517</v>
      </c>
      <c r="C9248">
        <v>93</v>
      </c>
      <c r="D9248" t="s">
        <v>842</v>
      </c>
      <c r="E9248">
        <v>881</v>
      </c>
      <c r="F9248" s="48" t="str">
        <f t="shared" si="144"/>
        <v>Tỉnh Thái BìnhHuyện Quỳnh PhụXã Quỳnh Hưng</v>
      </c>
      <c r="G9248" t="s">
        <v>5572</v>
      </c>
      <c r="H9248">
        <v>8936</v>
      </c>
    </row>
    <row r="9249" spans="1:8">
      <c r="A9249">
        <v>2700</v>
      </c>
      <c r="B9249" t="s">
        <v>517</v>
      </c>
      <c r="C9249">
        <v>93</v>
      </c>
      <c r="D9249" t="s">
        <v>842</v>
      </c>
      <c r="E9249">
        <v>881</v>
      </c>
      <c r="F9249" s="48" t="str">
        <f t="shared" si="144"/>
        <v>Tỉnh Thái BìnhHuyện Quỳnh PhụXã An Mỹ</v>
      </c>
      <c r="G9249" t="s">
        <v>3499</v>
      </c>
      <c r="H9249">
        <v>8937</v>
      </c>
    </row>
    <row r="9250" spans="1:8">
      <c r="A9250">
        <v>2701</v>
      </c>
      <c r="B9250" t="s">
        <v>517</v>
      </c>
      <c r="C9250">
        <v>93</v>
      </c>
      <c r="D9250" t="s">
        <v>842</v>
      </c>
      <c r="E9250">
        <v>881</v>
      </c>
      <c r="F9250" s="48" t="str">
        <f t="shared" si="144"/>
        <v>Tỉnh Thái BìnhHuyện Quỳnh PhụXã An Thanh</v>
      </c>
      <c r="G9250" t="s">
        <v>6021</v>
      </c>
      <c r="H9250">
        <v>8938</v>
      </c>
    </row>
    <row r="9251" spans="1:8">
      <c r="A9251">
        <v>2702</v>
      </c>
      <c r="B9251" t="s">
        <v>517</v>
      </c>
      <c r="C9251">
        <v>93</v>
      </c>
      <c r="D9251" t="s">
        <v>842</v>
      </c>
      <c r="E9251">
        <v>881</v>
      </c>
      <c r="F9251" s="48" t="str">
        <f t="shared" si="144"/>
        <v>Tỉnh Thái BìnhHuyện Quỳnh PhụXã An Ninh</v>
      </c>
      <c r="G9251" t="s">
        <v>6292</v>
      </c>
      <c r="H9251">
        <v>8939</v>
      </c>
    </row>
    <row r="9252" spans="1:8">
      <c r="A9252">
        <v>2703</v>
      </c>
      <c r="B9252" t="s">
        <v>517</v>
      </c>
      <c r="C9252">
        <v>93</v>
      </c>
      <c r="D9252" t="s">
        <v>842</v>
      </c>
      <c r="E9252">
        <v>881</v>
      </c>
      <c r="F9252" s="48" t="str">
        <f t="shared" si="144"/>
        <v>Tỉnh Thái BìnhHuyện Quỳnh PhụXã An Đồng</v>
      </c>
      <c r="G9252" t="s">
        <v>5897</v>
      </c>
      <c r="H9252">
        <v>8940</v>
      </c>
    </row>
    <row r="9253" spans="1:8">
      <c r="A9253">
        <v>2704</v>
      </c>
      <c r="B9253" t="s">
        <v>517</v>
      </c>
      <c r="C9253">
        <v>93</v>
      </c>
      <c r="D9253" t="s">
        <v>842</v>
      </c>
      <c r="E9253">
        <v>881</v>
      </c>
      <c r="F9253" s="48" t="str">
        <f t="shared" si="144"/>
        <v>Tỉnh Thái BìnhHuyện Quỳnh PhụXã Quỳnh Giao</v>
      </c>
      <c r="G9253" t="s">
        <v>8205</v>
      </c>
      <c r="H9253">
        <v>8941</v>
      </c>
    </row>
    <row r="9254" spans="1:8">
      <c r="A9254">
        <v>2705</v>
      </c>
      <c r="B9254" t="s">
        <v>517</v>
      </c>
      <c r="C9254">
        <v>93</v>
      </c>
      <c r="D9254" t="s">
        <v>842</v>
      </c>
      <c r="E9254">
        <v>881</v>
      </c>
      <c r="F9254" s="48" t="str">
        <f t="shared" si="144"/>
        <v>Tỉnh Thái BìnhHuyện Quỳnh PhụXã Đông Hải</v>
      </c>
      <c r="G9254" t="s">
        <v>2510</v>
      </c>
      <c r="H9254">
        <v>8942</v>
      </c>
    </row>
    <row r="9255" spans="1:8">
      <c r="A9255">
        <v>2706</v>
      </c>
      <c r="B9255" t="s">
        <v>517</v>
      </c>
      <c r="C9255">
        <v>93</v>
      </c>
      <c r="D9255" t="s">
        <v>842</v>
      </c>
      <c r="E9255">
        <v>881</v>
      </c>
      <c r="F9255" s="48" t="str">
        <f t="shared" si="144"/>
        <v>Tỉnh Thái BìnhHuyện Quỳnh PhụXã An Cầu</v>
      </c>
      <c r="G9255" t="s">
        <v>8206</v>
      </c>
      <c r="H9255">
        <v>8943</v>
      </c>
    </row>
    <row r="9256" spans="1:8">
      <c r="A9256">
        <v>2707</v>
      </c>
      <c r="B9256" t="s">
        <v>517</v>
      </c>
      <c r="C9256">
        <v>93</v>
      </c>
      <c r="D9256" t="s">
        <v>842</v>
      </c>
      <c r="E9256">
        <v>881</v>
      </c>
      <c r="F9256" s="48" t="str">
        <f t="shared" si="144"/>
        <v>Tỉnh Thái BìnhHuyện Quỳnh PhụXã Quỳnh Minh</v>
      </c>
      <c r="G9256" t="s">
        <v>5571</v>
      </c>
      <c r="H9256">
        <v>8944</v>
      </c>
    </row>
    <row r="9257" spans="1:8">
      <c r="A9257">
        <v>2708</v>
      </c>
      <c r="B9257" t="s">
        <v>517</v>
      </c>
      <c r="C9257">
        <v>93</v>
      </c>
      <c r="D9257" t="s">
        <v>842</v>
      </c>
      <c r="E9257">
        <v>881</v>
      </c>
      <c r="F9257" s="48" t="str">
        <f t="shared" si="144"/>
        <v>Tỉnh Thái BìnhHuyện Quỳnh PhụXã An Vũ</v>
      </c>
      <c r="G9257" t="s">
        <v>8207</v>
      </c>
      <c r="H9257">
        <v>8945</v>
      </c>
    </row>
    <row r="9258" spans="1:8">
      <c r="A9258">
        <v>2709</v>
      </c>
      <c r="B9258" t="s">
        <v>517</v>
      </c>
      <c r="C9258">
        <v>93</v>
      </c>
      <c r="D9258" t="s">
        <v>842</v>
      </c>
      <c r="E9258">
        <v>881</v>
      </c>
      <c r="F9258" s="48" t="str">
        <f t="shared" si="144"/>
        <v>Tỉnh Thái BìnhHuyện Quỳnh PhụXã An Lễ</v>
      </c>
      <c r="G9258" t="s">
        <v>8208</v>
      </c>
      <c r="H9258">
        <v>8946</v>
      </c>
    </row>
    <row r="9259" spans="1:8">
      <c r="A9259">
        <v>2710</v>
      </c>
      <c r="B9259" t="s">
        <v>517</v>
      </c>
      <c r="C9259">
        <v>93</v>
      </c>
      <c r="D9259" t="s">
        <v>842</v>
      </c>
      <c r="E9259">
        <v>881</v>
      </c>
      <c r="F9259" s="48" t="str">
        <f t="shared" si="144"/>
        <v>Tỉnh Thái BìnhHuyện Quỳnh PhụXã Đồng Tiến</v>
      </c>
      <c r="G9259" t="s">
        <v>2101</v>
      </c>
      <c r="H9259">
        <v>8947</v>
      </c>
    </row>
    <row r="9260" spans="1:8">
      <c r="A9260">
        <v>2711</v>
      </c>
      <c r="B9260" t="s">
        <v>517</v>
      </c>
      <c r="C9260">
        <v>93</v>
      </c>
      <c r="D9260" t="s">
        <v>842</v>
      </c>
      <c r="E9260">
        <v>881</v>
      </c>
      <c r="F9260" s="48" t="str">
        <f t="shared" si="144"/>
        <v>Tỉnh Thái BìnhHuyện Quỳnh PhụXã An Khê</v>
      </c>
      <c r="G9260" t="s">
        <v>8209</v>
      </c>
      <c r="H9260">
        <v>8948</v>
      </c>
    </row>
    <row r="9261" spans="1:8">
      <c r="A9261">
        <v>2712</v>
      </c>
      <c r="B9261" t="s">
        <v>517</v>
      </c>
      <c r="C9261">
        <v>93</v>
      </c>
      <c r="D9261" t="s">
        <v>842</v>
      </c>
      <c r="E9261">
        <v>881</v>
      </c>
      <c r="F9261" s="48" t="str">
        <f t="shared" si="144"/>
        <v>Tỉnh Thái BìnhHuyện Quỳnh PhụXã Quỳnh Ngọc</v>
      </c>
      <c r="G9261" t="s">
        <v>5563</v>
      </c>
      <c r="H9261">
        <v>8949</v>
      </c>
    </row>
    <row r="9262" spans="1:8">
      <c r="A9262">
        <v>2713</v>
      </c>
      <c r="B9262" t="s">
        <v>517</v>
      </c>
      <c r="C9262">
        <v>93</v>
      </c>
      <c r="D9262" t="s">
        <v>842</v>
      </c>
      <c r="E9262">
        <v>881</v>
      </c>
      <c r="F9262" s="48" t="str">
        <f t="shared" si="144"/>
        <v>Tỉnh Thái BìnhHuyện Quỳnh PhụXã Quỳnh Bảo</v>
      </c>
      <c r="G9262" t="s">
        <v>8210</v>
      </c>
      <c r="H9262">
        <v>8950</v>
      </c>
    </row>
    <row r="9263" spans="1:8">
      <c r="A9263">
        <v>2714</v>
      </c>
      <c r="B9263" t="s">
        <v>517</v>
      </c>
      <c r="C9263">
        <v>93</v>
      </c>
      <c r="D9263" t="s">
        <v>842</v>
      </c>
      <c r="E9263">
        <v>881</v>
      </c>
      <c r="F9263" s="48" t="str">
        <f t="shared" si="144"/>
        <v>Tỉnh Thái BìnhHuyện Quỳnh PhụXã An Tràng</v>
      </c>
      <c r="G9263" t="s">
        <v>8211</v>
      </c>
      <c r="H9263">
        <v>8951</v>
      </c>
    </row>
    <row r="9264" spans="1:8">
      <c r="A9264">
        <v>2715</v>
      </c>
      <c r="B9264" t="s">
        <v>517</v>
      </c>
      <c r="C9264">
        <v>93</v>
      </c>
      <c r="D9264" t="s">
        <v>842</v>
      </c>
      <c r="E9264">
        <v>881</v>
      </c>
      <c r="F9264" s="48" t="str">
        <f t="shared" si="144"/>
        <v>Tỉnh Thái BìnhHuyện Quỳnh PhụXã Quỳnh Hoàng</v>
      </c>
      <c r="G9264" t="s">
        <v>8212</v>
      </c>
      <c r="H9264">
        <v>8952</v>
      </c>
    </row>
    <row r="9265" spans="1:8">
      <c r="A9265">
        <v>2716</v>
      </c>
      <c r="B9265" t="s">
        <v>517</v>
      </c>
      <c r="C9265">
        <v>93</v>
      </c>
      <c r="D9265" t="s">
        <v>842</v>
      </c>
      <c r="E9265">
        <v>881</v>
      </c>
      <c r="F9265" s="48" t="str">
        <f t="shared" si="144"/>
        <v>Tỉnh Thái BìnhHuyện Quỳnh PhụXã An Thái</v>
      </c>
      <c r="G9265" t="s">
        <v>2256</v>
      </c>
      <c r="H9265">
        <v>8953</v>
      </c>
    </row>
    <row r="9266" spans="1:8">
      <c r="A9266">
        <v>2717</v>
      </c>
      <c r="B9266" t="s">
        <v>517</v>
      </c>
      <c r="C9266">
        <v>93</v>
      </c>
      <c r="D9266" t="s">
        <v>842</v>
      </c>
      <c r="E9266">
        <v>881</v>
      </c>
      <c r="F9266" s="48" t="str">
        <f t="shared" si="144"/>
        <v>Tỉnh Thái BìnhHuyện Quỳnh PhụXã Quỳnh Hoa</v>
      </c>
      <c r="G9266" t="s">
        <v>5569</v>
      </c>
      <c r="H9266">
        <v>8954</v>
      </c>
    </row>
    <row r="9267" spans="1:8">
      <c r="A9267">
        <v>2718</v>
      </c>
      <c r="B9267" t="s">
        <v>517</v>
      </c>
      <c r="C9267">
        <v>93</v>
      </c>
      <c r="D9267" t="s">
        <v>842</v>
      </c>
      <c r="E9267">
        <v>881</v>
      </c>
      <c r="F9267" s="48" t="str">
        <f t="shared" si="144"/>
        <v>Tỉnh Thái BìnhHuyện Quỳnh PhụXã Quỳnh Lâm</v>
      </c>
      <c r="G9267" t="s">
        <v>5579</v>
      </c>
      <c r="H9267">
        <v>8955</v>
      </c>
    </row>
    <row r="9268" spans="1:8">
      <c r="A9268">
        <v>2719</v>
      </c>
      <c r="B9268" t="s">
        <v>517</v>
      </c>
      <c r="C9268">
        <v>93</v>
      </c>
      <c r="D9268" t="s">
        <v>842</v>
      </c>
      <c r="E9268">
        <v>881</v>
      </c>
      <c r="F9268" s="48" t="str">
        <f t="shared" si="144"/>
        <v>Tỉnh Thái BìnhHuyện Quỳnh PhụXã Quỳnh Hồng</v>
      </c>
      <c r="G9268" t="s">
        <v>5564</v>
      </c>
      <c r="H9268">
        <v>8956</v>
      </c>
    </row>
    <row r="9269" spans="1:8">
      <c r="A9269">
        <v>2720</v>
      </c>
      <c r="B9269" t="s">
        <v>517</v>
      </c>
      <c r="C9269">
        <v>93</v>
      </c>
      <c r="D9269" t="s">
        <v>842</v>
      </c>
      <c r="E9269">
        <v>881</v>
      </c>
      <c r="F9269" s="48" t="str">
        <f t="shared" si="144"/>
        <v>Tỉnh Thái BìnhHuyện Quỳnh PhụXã Quỳnh Hội</v>
      </c>
      <c r="G9269" t="s">
        <v>8213</v>
      </c>
      <c r="H9269">
        <v>8957</v>
      </c>
    </row>
    <row r="9270" spans="1:8">
      <c r="A9270">
        <v>2721</v>
      </c>
      <c r="B9270" t="s">
        <v>517</v>
      </c>
      <c r="C9270">
        <v>93</v>
      </c>
      <c r="D9270" t="s">
        <v>842</v>
      </c>
      <c r="E9270">
        <v>881</v>
      </c>
      <c r="F9270" s="48" t="str">
        <f t="shared" si="144"/>
        <v>Tỉnh Thái BìnhHuyện Quỳnh PhụXã Quỳnh Xá</v>
      </c>
      <c r="G9270" t="s">
        <v>8214</v>
      </c>
      <c r="H9270">
        <v>8958</v>
      </c>
    </row>
    <row r="9271" spans="1:8">
      <c r="A9271">
        <v>2722</v>
      </c>
      <c r="B9271" t="s">
        <v>517</v>
      </c>
      <c r="C9271">
        <v>93</v>
      </c>
      <c r="D9271" t="s">
        <v>842</v>
      </c>
      <c r="E9271">
        <v>881</v>
      </c>
      <c r="F9271" s="48" t="str">
        <f t="shared" si="144"/>
        <v>Tỉnh Thái BìnhHuyện Quỳnh PhụXã Quỳnh Trang</v>
      </c>
      <c r="G9271" t="s">
        <v>5585</v>
      </c>
      <c r="H9271">
        <v>8959</v>
      </c>
    </row>
    <row r="9272" spans="1:8">
      <c r="A9272">
        <v>2723</v>
      </c>
      <c r="B9272" t="s">
        <v>517</v>
      </c>
      <c r="C9272">
        <v>93</v>
      </c>
      <c r="D9272" t="s">
        <v>842</v>
      </c>
      <c r="E9272">
        <v>881</v>
      </c>
      <c r="F9272" s="48" t="str">
        <f t="shared" si="144"/>
        <v>Tỉnh Thái BìnhHuyện Quỳnh PhụXã Quỳnh Sơn</v>
      </c>
      <c r="G9272" t="s">
        <v>2088</v>
      </c>
      <c r="H9272">
        <v>8960</v>
      </c>
    </row>
    <row r="9273" spans="1:8">
      <c r="A9273">
        <v>2724</v>
      </c>
      <c r="B9273" t="s">
        <v>517</v>
      </c>
      <c r="C9273">
        <v>93</v>
      </c>
      <c r="D9273" t="s">
        <v>842</v>
      </c>
      <c r="E9273">
        <v>881</v>
      </c>
      <c r="F9273" s="48" t="str">
        <f t="shared" si="144"/>
        <v>Tỉnh Thái BìnhHuyện Quỳnh PhụXã Quỳnh Châu</v>
      </c>
      <c r="G9273" t="s">
        <v>5574</v>
      </c>
      <c r="H9273">
        <v>8961</v>
      </c>
    </row>
    <row r="9274" spans="1:8">
      <c r="A9274">
        <v>2725</v>
      </c>
      <c r="B9274" t="s">
        <v>517</v>
      </c>
      <c r="C9274">
        <v>93</v>
      </c>
      <c r="D9274" t="s">
        <v>842</v>
      </c>
      <c r="E9274">
        <v>881</v>
      </c>
      <c r="F9274" s="48" t="str">
        <f t="shared" si="144"/>
        <v>Tỉnh Thái BìnhHuyện Quỳnh PhụXã An Vinh</v>
      </c>
      <c r="G9274" t="s">
        <v>7287</v>
      </c>
      <c r="H9274">
        <v>8962</v>
      </c>
    </row>
    <row r="9275" spans="1:8">
      <c r="A9275">
        <v>2726</v>
      </c>
      <c r="B9275" t="s">
        <v>517</v>
      </c>
      <c r="C9275">
        <v>93</v>
      </c>
      <c r="D9275" t="s">
        <v>842</v>
      </c>
      <c r="E9275">
        <v>881</v>
      </c>
      <c r="F9275" s="48" t="str">
        <f t="shared" si="144"/>
        <v>Tỉnh Thái BìnhHuyện Quỳnh PhụXã Quỳnh Hải</v>
      </c>
      <c r="G9275" t="s">
        <v>8215</v>
      </c>
      <c r="H9275">
        <v>8963</v>
      </c>
    </row>
    <row r="9276" spans="1:8">
      <c r="A9276">
        <v>2727</v>
      </c>
      <c r="B9276" t="s">
        <v>517</v>
      </c>
      <c r="C9276">
        <v>93</v>
      </c>
      <c r="D9276" t="s">
        <v>842</v>
      </c>
      <c r="E9276">
        <v>881</v>
      </c>
      <c r="F9276" s="48" t="str">
        <f t="shared" si="144"/>
        <v>Tỉnh Thái BìnhHuyện Quỳnh PhụThị trấn An Bài</v>
      </c>
      <c r="G9276" t="s">
        <v>8216</v>
      </c>
      <c r="H9276">
        <v>8964</v>
      </c>
    </row>
    <row r="9277" spans="1:8">
      <c r="A9277">
        <v>2728</v>
      </c>
      <c r="B9277" t="s">
        <v>517</v>
      </c>
      <c r="C9277">
        <v>93</v>
      </c>
      <c r="D9277" t="s">
        <v>842</v>
      </c>
      <c r="E9277">
        <v>881</v>
      </c>
      <c r="F9277" s="48" t="str">
        <f t="shared" si="144"/>
        <v>Tỉnh Thái BìnhHuyện Quỳnh PhụXã Quỳnh Mỹ</v>
      </c>
      <c r="G9277" t="s">
        <v>5590</v>
      </c>
      <c r="H9277">
        <v>8965</v>
      </c>
    </row>
    <row r="9278" spans="1:8">
      <c r="A9278">
        <v>2729</v>
      </c>
      <c r="B9278" t="s">
        <v>517</v>
      </c>
      <c r="C9278">
        <v>93</v>
      </c>
      <c r="D9278" t="s">
        <v>842</v>
      </c>
      <c r="E9278">
        <v>881</v>
      </c>
      <c r="F9278" s="48" t="str">
        <f t="shared" si="144"/>
        <v>Tỉnh Thái BìnhHuyện Quỳnh PhụXã An Quí</v>
      </c>
      <c r="G9278" t="s">
        <v>8217</v>
      </c>
      <c r="H9278">
        <v>8966</v>
      </c>
    </row>
    <row r="9279" spans="1:8">
      <c r="A9279">
        <v>2730</v>
      </c>
      <c r="B9279" t="s">
        <v>517</v>
      </c>
      <c r="C9279">
        <v>93</v>
      </c>
      <c r="D9279" t="s">
        <v>842</v>
      </c>
      <c r="E9279">
        <v>881</v>
      </c>
      <c r="F9279" s="48" t="str">
        <f t="shared" si="144"/>
        <v>Tỉnh Thái BìnhHuyện Quỳnh PhụXã Quỳnh Nguyên</v>
      </c>
      <c r="G9279" t="s">
        <v>8218</v>
      </c>
      <c r="H9279">
        <v>8967</v>
      </c>
    </row>
    <row r="9280" spans="1:8">
      <c r="A9280">
        <v>2731</v>
      </c>
      <c r="B9280" t="s">
        <v>517</v>
      </c>
      <c r="C9280">
        <v>93</v>
      </c>
      <c r="D9280" t="s">
        <v>842</v>
      </c>
      <c r="E9280">
        <v>881</v>
      </c>
      <c r="F9280" s="48" t="str">
        <f t="shared" si="144"/>
        <v>Tỉnh Thái BìnhHuyện Quỳnh PhụXã An Dục</v>
      </c>
      <c r="G9280" t="s">
        <v>8219</v>
      </c>
      <c r="H9280">
        <v>8968</v>
      </c>
    </row>
    <row r="9281" spans="1:8">
      <c r="A9281">
        <v>2732</v>
      </c>
      <c r="B9281" t="s">
        <v>517</v>
      </c>
      <c r="C9281">
        <v>93</v>
      </c>
      <c r="D9281" t="s">
        <v>844</v>
      </c>
      <c r="E9281">
        <v>883</v>
      </c>
      <c r="F9281" s="48" t="str">
        <f t="shared" si="144"/>
        <v>Tỉnh Thái BìnhHuyện Đông HưngXã Đô Lương</v>
      </c>
      <c r="G9281" t="s">
        <v>2112</v>
      </c>
      <c r="H9281">
        <v>8969</v>
      </c>
    </row>
    <row r="9282" spans="1:8">
      <c r="A9282">
        <v>2733</v>
      </c>
      <c r="B9282" t="s">
        <v>517</v>
      </c>
      <c r="C9282">
        <v>93</v>
      </c>
      <c r="D9282" t="s">
        <v>844</v>
      </c>
      <c r="E9282">
        <v>883</v>
      </c>
      <c r="F9282" s="48" t="str">
        <f t="shared" ref="F9282:F9345" si="145">B9282&amp;D9282&amp;G9282</f>
        <v>Tỉnh Thái BìnhHuyện Đông HưngXã Minh Tân</v>
      </c>
      <c r="G9282" t="s">
        <v>1533</v>
      </c>
      <c r="H9282">
        <v>8970</v>
      </c>
    </row>
    <row r="9283" spans="1:8">
      <c r="A9283">
        <v>2734</v>
      </c>
      <c r="B9283" t="s">
        <v>517</v>
      </c>
      <c r="C9283">
        <v>93</v>
      </c>
      <c r="D9283" t="s">
        <v>844</v>
      </c>
      <c r="E9283">
        <v>883</v>
      </c>
      <c r="F9283" s="48" t="str">
        <f t="shared" si="145"/>
        <v>Tỉnh Thái BìnhHuyện Đông HưngXã Đông Kinh</v>
      </c>
      <c r="G9283" t="s">
        <v>8220</v>
      </c>
      <c r="H9283">
        <v>8971</v>
      </c>
    </row>
    <row r="9284" spans="1:8">
      <c r="A9284">
        <v>2735</v>
      </c>
      <c r="B9284" t="s">
        <v>517</v>
      </c>
      <c r="C9284">
        <v>93</v>
      </c>
      <c r="D9284" t="s">
        <v>844</v>
      </c>
      <c r="E9284">
        <v>883</v>
      </c>
      <c r="F9284" s="48" t="str">
        <f t="shared" si="145"/>
        <v>Tỉnh Thái BìnhHuyện Đông HưngXã Đông Lĩnh</v>
      </c>
      <c r="G9284" t="s">
        <v>3614</v>
      </c>
      <c r="H9284">
        <v>8972</v>
      </c>
    </row>
    <row r="9285" spans="1:8">
      <c r="A9285">
        <v>2736</v>
      </c>
      <c r="B9285" t="s">
        <v>517</v>
      </c>
      <c r="C9285">
        <v>93</v>
      </c>
      <c r="D9285" t="s">
        <v>844</v>
      </c>
      <c r="E9285">
        <v>883</v>
      </c>
      <c r="F9285" s="48" t="str">
        <f t="shared" si="145"/>
        <v>Tỉnh Thái BìnhHuyện Đông HưngXã Liên Giang</v>
      </c>
      <c r="G9285" t="s">
        <v>8221</v>
      </c>
      <c r="H9285">
        <v>8973</v>
      </c>
    </row>
    <row r="9286" spans="1:8">
      <c r="A9286">
        <v>2737</v>
      </c>
      <c r="B9286" t="s">
        <v>517</v>
      </c>
      <c r="C9286">
        <v>93</v>
      </c>
      <c r="D9286" t="s">
        <v>844</v>
      </c>
      <c r="E9286">
        <v>883</v>
      </c>
      <c r="F9286" s="48" t="str">
        <f t="shared" si="145"/>
        <v>Tỉnh Thái BìnhHuyện Đông HưngXã Phú Châu</v>
      </c>
      <c r="G9286" t="s">
        <v>3509</v>
      </c>
      <c r="H9286">
        <v>8974</v>
      </c>
    </row>
    <row r="9287" spans="1:8">
      <c r="A9287">
        <v>2738</v>
      </c>
      <c r="B9287" t="s">
        <v>517</v>
      </c>
      <c r="C9287">
        <v>93</v>
      </c>
      <c r="D9287" t="s">
        <v>844</v>
      </c>
      <c r="E9287">
        <v>883</v>
      </c>
      <c r="F9287" s="48" t="str">
        <f t="shared" si="145"/>
        <v>Tỉnh Thái BìnhHuyện Đông HưngXã Hồng Châu</v>
      </c>
      <c r="G9287" t="s">
        <v>2936</v>
      </c>
      <c r="H9287">
        <v>8975</v>
      </c>
    </row>
    <row r="9288" spans="1:8">
      <c r="A9288">
        <v>2739</v>
      </c>
      <c r="B9288" t="s">
        <v>517</v>
      </c>
      <c r="C9288">
        <v>93</v>
      </c>
      <c r="D9288" t="s">
        <v>844</v>
      </c>
      <c r="E9288">
        <v>883</v>
      </c>
      <c r="F9288" s="48" t="str">
        <f t="shared" si="145"/>
        <v>Tỉnh Thái BìnhHuyện Đông HưngXã Đồng Phú</v>
      </c>
      <c r="G9288" t="s">
        <v>3534</v>
      </c>
      <c r="H9288">
        <v>8976</v>
      </c>
    </row>
    <row r="9289" spans="1:8">
      <c r="A9289">
        <v>2740</v>
      </c>
      <c r="B9289" t="s">
        <v>517</v>
      </c>
      <c r="C9289">
        <v>93</v>
      </c>
      <c r="D9289" t="s">
        <v>844</v>
      </c>
      <c r="E9289">
        <v>883</v>
      </c>
      <c r="F9289" s="48" t="str">
        <f t="shared" si="145"/>
        <v>Tỉnh Thái BìnhHuyện Đông HưngXã Đông Huy</v>
      </c>
      <c r="G9289" t="s">
        <v>8222</v>
      </c>
      <c r="H9289">
        <v>8977</v>
      </c>
    </row>
    <row r="9290" spans="1:8">
      <c r="A9290">
        <v>2741</v>
      </c>
      <c r="B9290" t="s">
        <v>517</v>
      </c>
      <c r="C9290">
        <v>93</v>
      </c>
      <c r="D9290" t="s">
        <v>844</v>
      </c>
      <c r="E9290">
        <v>883</v>
      </c>
      <c r="F9290" s="48" t="str">
        <f t="shared" si="145"/>
        <v>Tỉnh Thái BìnhHuyện Đông HưngXã Đông Sơn</v>
      </c>
      <c r="G9290" t="s">
        <v>2448</v>
      </c>
      <c r="H9290">
        <v>8978</v>
      </c>
    </row>
    <row r="9291" spans="1:8">
      <c r="A9291">
        <v>2742</v>
      </c>
      <c r="B9291" t="s">
        <v>517</v>
      </c>
      <c r="C9291">
        <v>93</v>
      </c>
      <c r="D9291" t="s">
        <v>844</v>
      </c>
      <c r="E9291">
        <v>883</v>
      </c>
      <c r="F9291" s="48" t="str">
        <f t="shared" si="145"/>
        <v>Tỉnh Thái BìnhHuyện Đông HưngXã Nguyên Xá</v>
      </c>
      <c r="G9291" t="s">
        <v>6763</v>
      </c>
      <c r="H9291">
        <v>8979</v>
      </c>
    </row>
    <row r="9292" spans="1:8">
      <c r="A9292">
        <v>2743</v>
      </c>
      <c r="B9292" t="s">
        <v>517</v>
      </c>
      <c r="C9292">
        <v>93</v>
      </c>
      <c r="D9292" t="s">
        <v>844</v>
      </c>
      <c r="E9292">
        <v>883</v>
      </c>
      <c r="F9292" s="48" t="str">
        <f t="shared" si="145"/>
        <v>Tỉnh Thái BìnhHuyện Đông HưngXã Đông Phương</v>
      </c>
      <c r="G9292" t="s">
        <v>5885</v>
      </c>
      <c r="H9292">
        <v>8980</v>
      </c>
    </row>
    <row r="9293" spans="1:8">
      <c r="A9293">
        <v>2744</v>
      </c>
      <c r="B9293" t="s">
        <v>517</v>
      </c>
      <c r="C9293">
        <v>93</v>
      </c>
      <c r="D9293" t="s">
        <v>844</v>
      </c>
      <c r="E9293">
        <v>883</v>
      </c>
      <c r="F9293" s="48" t="str">
        <f t="shared" si="145"/>
        <v>Tỉnh Thái BìnhHuyện Đông HưngXã An Châu</v>
      </c>
      <c r="G9293" t="s">
        <v>4351</v>
      </c>
      <c r="H9293">
        <v>8981</v>
      </c>
    </row>
    <row r="9294" spans="1:8">
      <c r="A9294">
        <v>2745</v>
      </c>
      <c r="B9294" t="s">
        <v>517</v>
      </c>
      <c r="C9294">
        <v>93</v>
      </c>
      <c r="D9294" t="s">
        <v>844</v>
      </c>
      <c r="E9294">
        <v>883</v>
      </c>
      <c r="F9294" s="48" t="str">
        <f t="shared" si="145"/>
        <v>Tỉnh Thái BìnhHuyện Đông HưngXã Hồng Việt</v>
      </c>
      <c r="G9294" t="s">
        <v>1392</v>
      </c>
      <c r="H9294">
        <v>8982</v>
      </c>
    </row>
    <row r="9295" spans="1:8">
      <c r="A9295">
        <v>2746</v>
      </c>
      <c r="B9295" t="s">
        <v>517</v>
      </c>
      <c r="C9295">
        <v>93</v>
      </c>
      <c r="D9295" t="s">
        <v>844</v>
      </c>
      <c r="E9295">
        <v>883</v>
      </c>
      <c r="F9295" s="48" t="str">
        <f t="shared" si="145"/>
        <v>Tỉnh Thái BìnhHuyện Đông HưngXã Đông Các</v>
      </c>
      <c r="G9295" t="s">
        <v>8223</v>
      </c>
      <c r="H9295">
        <v>8983</v>
      </c>
    </row>
    <row r="9296" spans="1:8">
      <c r="A9296">
        <v>2747</v>
      </c>
      <c r="B9296" t="s">
        <v>517</v>
      </c>
      <c r="C9296">
        <v>93</v>
      </c>
      <c r="D9296" t="s">
        <v>844</v>
      </c>
      <c r="E9296">
        <v>883</v>
      </c>
      <c r="F9296" s="48" t="str">
        <f t="shared" si="145"/>
        <v>Tỉnh Thái BìnhHuyện Đông HưngXã Phong Châu</v>
      </c>
      <c r="G9296" t="s">
        <v>3387</v>
      </c>
      <c r="H9296">
        <v>8984</v>
      </c>
    </row>
    <row r="9297" spans="1:8">
      <c r="A9297">
        <v>2748</v>
      </c>
      <c r="B9297" t="s">
        <v>517</v>
      </c>
      <c r="C9297">
        <v>93</v>
      </c>
      <c r="D9297" t="s">
        <v>844</v>
      </c>
      <c r="E9297">
        <v>883</v>
      </c>
      <c r="F9297" s="48" t="str">
        <f t="shared" si="145"/>
        <v>Tỉnh Thái BìnhHuyện Đông HưngXã Đông Hà</v>
      </c>
      <c r="G9297" t="s">
        <v>4219</v>
      </c>
      <c r="H9297">
        <v>8985</v>
      </c>
    </row>
    <row r="9298" spans="1:8">
      <c r="A9298">
        <v>2749</v>
      </c>
      <c r="B9298" t="s">
        <v>517</v>
      </c>
      <c r="C9298">
        <v>93</v>
      </c>
      <c r="D9298" t="s">
        <v>844</v>
      </c>
      <c r="E9298">
        <v>883</v>
      </c>
      <c r="F9298" s="48" t="str">
        <f t="shared" si="145"/>
        <v>Tỉnh Thái BìnhHuyện Đông HưngXã Đông Phong</v>
      </c>
      <c r="G9298" t="s">
        <v>2816</v>
      </c>
      <c r="H9298">
        <v>8986</v>
      </c>
    </row>
    <row r="9299" spans="1:8">
      <c r="A9299">
        <v>2750</v>
      </c>
      <c r="B9299" t="s">
        <v>517</v>
      </c>
      <c r="C9299">
        <v>93</v>
      </c>
      <c r="D9299" t="s">
        <v>844</v>
      </c>
      <c r="E9299">
        <v>883</v>
      </c>
      <c r="F9299" s="48" t="str">
        <f t="shared" si="145"/>
        <v>Tỉnh Thái BìnhHuyện Đông HưngXã Đông Cường</v>
      </c>
      <c r="G9299" t="s">
        <v>8224</v>
      </c>
      <c r="H9299">
        <v>8988</v>
      </c>
    </row>
    <row r="9300" spans="1:8">
      <c r="A9300">
        <v>2751</v>
      </c>
      <c r="B9300" t="s">
        <v>517</v>
      </c>
      <c r="C9300">
        <v>93</v>
      </c>
      <c r="D9300" t="s">
        <v>844</v>
      </c>
      <c r="E9300">
        <v>883</v>
      </c>
      <c r="F9300" s="48" t="str">
        <f t="shared" si="145"/>
        <v>Tỉnh Thái BìnhHuyện Đông HưngXã Phú Lương</v>
      </c>
      <c r="G9300" t="s">
        <v>2732</v>
      </c>
      <c r="H9300">
        <v>8989</v>
      </c>
    </row>
    <row r="9301" spans="1:8">
      <c r="A9301">
        <v>2752</v>
      </c>
      <c r="B9301" t="s">
        <v>517</v>
      </c>
      <c r="C9301">
        <v>93</v>
      </c>
      <c r="D9301" t="s">
        <v>844</v>
      </c>
      <c r="E9301">
        <v>883</v>
      </c>
      <c r="F9301" s="48" t="str">
        <f t="shared" si="145"/>
        <v>Tỉnh Thái BìnhHuyện Đông HưngXã Đông Xá</v>
      </c>
      <c r="G9301" t="s">
        <v>2548</v>
      </c>
      <c r="H9301">
        <v>8990</v>
      </c>
    </row>
    <row r="9302" spans="1:8">
      <c r="A9302">
        <v>2753</v>
      </c>
      <c r="B9302" t="s">
        <v>517</v>
      </c>
      <c r="C9302">
        <v>93</v>
      </c>
      <c r="D9302" t="s">
        <v>844</v>
      </c>
      <c r="E9302">
        <v>883</v>
      </c>
      <c r="F9302" s="48" t="str">
        <f t="shared" si="145"/>
        <v>Tỉnh Thái BìnhHuyện Đông HưngXã Thăng Long</v>
      </c>
      <c r="G9302" t="s">
        <v>5414</v>
      </c>
      <c r="H9302">
        <v>8991</v>
      </c>
    </row>
    <row r="9303" spans="1:8">
      <c r="A9303">
        <v>2754</v>
      </c>
      <c r="B9303" t="s">
        <v>517</v>
      </c>
      <c r="C9303">
        <v>93</v>
      </c>
      <c r="D9303" t="s">
        <v>844</v>
      </c>
      <c r="E9303">
        <v>883</v>
      </c>
      <c r="F9303" s="48" t="str">
        <f t="shared" si="145"/>
        <v>Tỉnh Thái BìnhHuyện Đông HưngXã Đông Hoàng</v>
      </c>
      <c r="G9303" t="s">
        <v>5388</v>
      </c>
      <c r="H9303">
        <v>8992</v>
      </c>
    </row>
    <row r="9304" spans="1:8">
      <c r="A9304">
        <v>2755</v>
      </c>
      <c r="B9304" t="s">
        <v>517</v>
      </c>
      <c r="C9304">
        <v>93</v>
      </c>
      <c r="D9304" t="s">
        <v>844</v>
      </c>
      <c r="E9304">
        <v>883</v>
      </c>
      <c r="F9304" s="48" t="str">
        <f t="shared" si="145"/>
        <v>Tỉnh Thái BìnhHuyện Đông HưngXã Mê Linh</v>
      </c>
      <c r="G9304" t="s">
        <v>2898</v>
      </c>
      <c r="H9304">
        <v>8993</v>
      </c>
    </row>
    <row r="9305" spans="1:8">
      <c r="A9305">
        <v>2756</v>
      </c>
      <c r="B9305" t="s">
        <v>517</v>
      </c>
      <c r="C9305">
        <v>93</v>
      </c>
      <c r="D9305" t="s">
        <v>844</v>
      </c>
      <c r="E9305">
        <v>883</v>
      </c>
      <c r="F9305" s="48" t="str">
        <f t="shared" si="145"/>
        <v>Tỉnh Thái BìnhHuyện Đông HưngXã Đông La</v>
      </c>
      <c r="G9305" t="s">
        <v>7852</v>
      </c>
      <c r="H9305">
        <v>8994</v>
      </c>
    </row>
    <row r="9306" spans="1:8">
      <c r="A9306">
        <v>2757</v>
      </c>
      <c r="B9306" t="s">
        <v>517</v>
      </c>
      <c r="C9306">
        <v>93</v>
      </c>
      <c r="D9306" t="s">
        <v>844</v>
      </c>
      <c r="E9306">
        <v>883</v>
      </c>
      <c r="F9306" s="48" t="str">
        <f t="shared" si="145"/>
        <v>Tỉnh Thái BìnhHuyện Đông HưngXã Chương Dương</v>
      </c>
      <c r="G9306" t="s">
        <v>1357</v>
      </c>
      <c r="H9306">
        <v>8995</v>
      </c>
    </row>
    <row r="9307" spans="1:8">
      <c r="A9307">
        <v>2758</v>
      </c>
      <c r="B9307" t="s">
        <v>517</v>
      </c>
      <c r="C9307">
        <v>93</v>
      </c>
      <c r="D9307" t="s">
        <v>844</v>
      </c>
      <c r="E9307">
        <v>883</v>
      </c>
      <c r="F9307" s="48" t="str">
        <f t="shared" si="145"/>
        <v>Tỉnh Thái BìnhHuyện Đông HưngXã Đông Hợp</v>
      </c>
      <c r="G9307" t="s">
        <v>8225</v>
      </c>
      <c r="H9307">
        <v>8996</v>
      </c>
    </row>
    <row r="9308" spans="1:8">
      <c r="A9308">
        <v>2759</v>
      </c>
      <c r="B9308" t="s">
        <v>517</v>
      </c>
      <c r="C9308">
        <v>93</v>
      </c>
      <c r="D9308" t="s">
        <v>844</v>
      </c>
      <c r="E9308">
        <v>883</v>
      </c>
      <c r="F9308" s="48" t="str">
        <f t="shared" si="145"/>
        <v>Tỉnh Thái BìnhHuyện Đông HưngXã Đông Tân</v>
      </c>
      <c r="G9308" t="s">
        <v>5381</v>
      </c>
      <c r="H9308">
        <v>8997</v>
      </c>
    </row>
    <row r="9309" spans="1:8">
      <c r="A9309">
        <v>2760</v>
      </c>
      <c r="B9309" t="s">
        <v>517</v>
      </c>
      <c r="C9309">
        <v>93</v>
      </c>
      <c r="D9309" t="s">
        <v>844</v>
      </c>
      <c r="E9309">
        <v>883</v>
      </c>
      <c r="F9309" s="48" t="str">
        <f t="shared" si="145"/>
        <v>Tỉnh Thái BìnhHuyện Đông HưngThị trấn Đông Hưng</v>
      </c>
      <c r="G9309" t="s">
        <v>8226</v>
      </c>
      <c r="H9309">
        <v>8998</v>
      </c>
    </row>
    <row r="9310" spans="1:8">
      <c r="A9310">
        <v>2761</v>
      </c>
      <c r="B9310" t="s">
        <v>517</v>
      </c>
      <c r="C9310">
        <v>93</v>
      </c>
      <c r="D9310" t="s">
        <v>844</v>
      </c>
      <c r="E9310">
        <v>883</v>
      </c>
      <c r="F9310" s="48" t="str">
        <f t="shared" si="145"/>
        <v>Tỉnh Thái BìnhHuyện Đông HưngXã Lô Giang</v>
      </c>
      <c r="G9310" t="s">
        <v>8227</v>
      </c>
      <c r="H9310">
        <v>8999</v>
      </c>
    </row>
    <row r="9311" spans="1:8">
      <c r="A9311">
        <v>2762</v>
      </c>
      <c r="B9311" t="s">
        <v>517</v>
      </c>
      <c r="C9311">
        <v>93</v>
      </c>
      <c r="D9311" t="s">
        <v>844</v>
      </c>
      <c r="E9311">
        <v>883</v>
      </c>
      <c r="F9311" s="48" t="str">
        <f t="shared" si="145"/>
        <v>Tỉnh Thái BìnhHuyện Đông HưngXã Hợp Tiến</v>
      </c>
      <c r="G9311" t="s">
        <v>3490</v>
      </c>
      <c r="H9311">
        <v>9000</v>
      </c>
    </row>
    <row r="9312" spans="1:8">
      <c r="A9312">
        <v>2763</v>
      </c>
      <c r="B9312" t="s">
        <v>517</v>
      </c>
      <c r="C9312">
        <v>93</v>
      </c>
      <c r="D9312" t="s">
        <v>844</v>
      </c>
      <c r="E9312">
        <v>883</v>
      </c>
      <c r="F9312" s="48" t="str">
        <f t="shared" si="145"/>
        <v>Tỉnh Thái BìnhHuyện Đông HưngXã Đông Giang</v>
      </c>
      <c r="G9312" t="s">
        <v>8228</v>
      </c>
      <c r="H9312">
        <v>9001</v>
      </c>
    </row>
    <row r="9313" spans="1:8">
      <c r="A9313">
        <v>2764</v>
      </c>
      <c r="B9313" t="s">
        <v>517</v>
      </c>
      <c r="C9313">
        <v>93</v>
      </c>
      <c r="D9313" t="s">
        <v>844</v>
      </c>
      <c r="E9313">
        <v>883</v>
      </c>
      <c r="F9313" s="48" t="str">
        <f t="shared" si="145"/>
        <v>Tỉnh Thái BìnhHuyện Đông HưngXã Hoa Lư</v>
      </c>
      <c r="G9313" t="s">
        <v>8229</v>
      </c>
      <c r="H9313">
        <v>9002</v>
      </c>
    </row>
    <row r="9314" spans="1:8">
      <c r="A9314">
        <v>2765</v>
      </c>
      <c r="B9314" t="s">
        <v>517</v>
      </c>
      <c r="C9314">
        <v>93</v>
      </c>
      <c r="D9314" t="s">
        <v>844</v>
      </c>
      <c r="E9314">
        <v>883</v>
      </c>
      <c r="F9314" s="48" t="str">
        <f t="shared" si="145"/>
        <v>Tỉnh Thái BìnhHuyện Đông HưngXã Minh Châu</v>
      </c>
      <c r="G9314" t="s">
        <v>2552</v>
      </c>
      <c r="H9314">
        <v>9003</v>
      </c>
    </row>
    <row r="9315" spans="1:8">
      <c r="A9315">
        <v>2766</v>
      </c>
      <c r="B9315" t="s">
        <v>517</v>
      </c>
      <c r="C9315">
        <v>93</v>
      </c>
      <c r="D9315" t="s">
        <v>844</v>
      </c>
      <c r="E9315">
        <v>883</v>
      </c>
      <c r="F9315" s="48" t="str">
        <f t="shared" si="145"/>
        <v>Tỉnh Thái BìnhHuyện Đông HưngXã Bạch Đằng</v>
      </c>
      <c r="G9315" t="s">
        <v>1384</v>
      </c>
      <c r="H9315">
        <v>9004</v>
      </c>
    </row>
    <row r="9316" spans="1:8">
      <c r="A9316">
        <v>2767</v>
      </c>
      <c r="B9316" t="s">
        <v>517</v>
      </c>
      <c r="C9316">
        <v>93</v>
      </c>
      <c r="D9316" t="s">
        <v>844</v>
      </c>
      <c r="E9316">
        <v>883</v>
      </c>
      <c r="F9316" s="48" t="str">
        <f t="shared" si="145"/>
        <v>Tỉnh Thái BìnhHuyện Đông HưngXã Đông Vinh</v>
      </c>
      <c r="G9316" t="s">
        <v>5384</v>
      </c>
      <c r="H9316">
        <v>9005</v>
      </c>
    </row>
    <row r="9317" spans="1:8">
      <c r="A9317">
        <v>2768</v>
      </c>
      <c r="B9317" t="s">
        <v>517</v>
      </c>
      <c r="C9317">
        <v>93</v>
      </c>
      <c r="D9317" t="s">
        <v>844</v>
      </c>
      <c r="E9317">
        <v>883</v>
      </c>
      <c r="F9317" s="48" t="str">
        <f t="shared" si="145"/>
        <v>Tỉnh Thái BìnhHuyện Đông HưngXã Đông Động</v>
      </c>
      <c r="G9317" t="s">
        <v>8230</v>
      </c>
      <c r="H9317">
        <v>9006</v>
      </c>
    </row>
    <row r="9318" spans="1:8">
      <c r="A9318">
        <v>2769</v>
      </c>
      <c r="B9318" t="s">
        <v>517</v>
      </c>
      <c r="C9318">
        <v>93</v>
      </c>
      <c r="D9318" t="s">
        <v>844</v>
      </c>
      <c r="E9318">
        <v>883</v>
      </c>
      <c r="F9318" s="48" t="str">
        <f t="shared" si="145"/>
        <v>Tỉnh Thái BìnhHuyện Đông HưngXã Trọng Quan</v>
      </c>
      <c r="G9318" t="s">
        <v>8231</v>
      </c>
      <c r="H9318">
        <v>9007</v>
      </c>
    </row>
    <row r="9319" spans="1:8">
      <c r="A9319">
        <v>2770</v>
      </c>
      <c r="B9319" t="s">
        <v>517</v>
      </c>
      <c r="C9319">
        <v>93</v>
      </c>
      <c r="D9319" t="s">
        <v>844</v>
      </c>
      <c r="E9319">
        <v>883</v>
      </c>
      <c r="F9319" s="48" t="str">
        <f t="shared" si="145"/>
        <v>Tỉnh Thái BìnhHuyện Đông HưngXã Hoa Nam</v>
      </c>
      <c r="G9319" t="s">
        <v>8232</v>
      </c>
      <c r="H9319">
        <v>9008</v>
      </c>
    </row>
    <row r="9320" spans="1:8">
      <c r="A9320">
        <v>2771</v>
      </c>
      <c r="B9320" t="s">
        <v>517</v>
      </c>
      <c r="C9320">
        <v>93</v>
      </c>
      <c r="D9320" t="s">
        <v>844</v>
      </c>
      <c r="E9320">
        <v>883</v>
      </c>
      <c r="F9320" s="48" t="str">
        <f t="shared" si="145"/>
        <v>Tỉnh Thái BìnhHuyện Đông HưngXã Hồng Giang</v>
      </c>
      <c r="G9320" t="s">
        <v>5929</v>
      </c>
      <c r="H9320">
        <v>9009</v>
      </c>
    </row>
    <row r="9321" spans="1:8">
      <c r="A9321">
        <v>2772</v>
      </c>
      <c r="B9321" t="s">
        <v>517</v>
      </c>
      <c r="C9321">
        <v>93</v>
      </c>
      <c r="D9321" t="s">
        <v>844</v>
      </c>
      <c r="E9321">
        <v>883</v>
      </c>
      <c r="F9321" s="48" t="str">
        <f t="shared" si="145"/>
        <v>Tỉnh Thái BìnhHuyện Đông HưngXã Đông Quang</v>
      </c>
      <c r="G9321" t="s">
        <v>3516</v>
      </c>
      <c r="H9321">
        <v>9010</v>
      </c>
    </row>
    <row r="9322" spans="1:8">
      <c r="A9322">
        <v>2773</v>
      </c>
      <c r="B9322" t="s">
        <v>517</v>
      </c>
      <c r="C9322">
        <v>93</v>
      </c>
      <c r="D9322" t="s">
        <v>844</v>
      </c>
      <c r="E9322">
        <v>883</v>
      </c>
      <c r="F9322" s="48" t="str">
        <f t="shared" si="145"/>
        <v>Tỉnh Thái BìnhHuyện Đông HưngXã Đông á</v>
      </c>
      <c r="G9322" t="s">
        <v>8233</v>
      </c>
      <c r="H9322">
        <v>9011</v>
      </c>
    </row>
    <row r="9323" spans="1:8">
      <c r="A9323">
        <v>2774</v>
      </c>
      <c r="B9323" t="s">
        <v>517</v>
      </c>
      <c r="C9323">
        <v>93</v>
      </c>
      <c r="D9323" t="s">
        <v>844</v>
      </c>
      <c r="E9323">
        <v>883</v>
      </c>
      <c r="F9323" s="48" t="str">
        <f t="shared" si="145"/>
        <v>Tỉnh Thái BìnhHuyện Đông HưngXã Đông Dương</v>
      </c>
      <c r="G9323" t="s">
        <v>8234</v>
      </c>
      <c r="H9323">
        <v>9012</v>
      </c>
    </row>
    <row r="9324" spans="1:8">
      <c r="A9324">
        <v>2775</v>
      </c>
      <c r="B9324" t="s">
        <v>517</v>
      </c>
      <c r="C9324">
        <v>93</v>
      </c>
      <c r="D9324" t="s">
        <v>844</v>
      </c>
      <c r="E9324">
        <v>883</v>
      </c>
      <c r="F9324" s="48" t="str">
        <f t="shared" si="145"/>
        <v>Tỉnh Thái BìnhHuyện Đông HưngXã Đông Mỹ</v>
      </c>
      <c r="G9324" t="s">
        <v>2634</v>
      </c>
      <c r="H9324">
        <v>9013</v>
      </c>
    </row>
    <row r="9325" spans="1:8">
      <c r="A9325">
        <v>2776</v>
      </c>
      <c r="B9325" t="s">
        <v>517</v>
      </c>
      <c r="C9325">
        <v>93</v>
      </c>
      <c r="D9325" t="s">
        <v>844</v>
      </c>
      <c r="E9325">
        <v>883</v>
      </c>
      <c r="F9325" s="48" t="str">
        <f t="shared" si="145"/>
        <v>Tỉnh Thái BìnhHuyện Đông HưngXã Đông Thọ</v>
      </c>
      <c r="G9325" t="s">
        <v>3745</v>
      </c>
      <c r="H9325">
        <v>9014</v>
      </c>
    </row>
    <row r="9326" spans="1:8">
      <c r="A9326">
        <v>2777</v>
      </c>
      <c r="B9326" t="s">
        <v>517</v>
      </c>
      <c r="C9326">
        <v>93</v>
      </c>
      <c r="D9326" t="s">
        <v>845</v>
      </c>
      <c r="E9326">
        <v>884</v>
      </c>
      <c r="F9326" s="48" t="str">
        <f t="shared" si="145"/>
        <v>Tỉnh Thái BìnhHuyện Thái ThụyXã Thụy Tân</v>
      </c>
      <c r="G9326" t="s">
        <v>8235</v>
      </c>
      <c r="H9326">
        <v>9015</v>
      </c>
    </row>
    <row r="9327" spans="1:8">
      <c r="A9327">
        <v>2778</v>
      </c>
      <c r="B9327" t="s">
        <v>517</v>
      </c>
      <c r="C9327">
        <v>93</v>
      </c>
      <c r="D9327" t="s">
        <v>845</v>
      </c>
      <c r="E9327">
        <v>884</v>
      </c>
      <c r="F9327" s="48" t="str">
        <f t="shared" si="145"/>
        <v>Tỉnh Thái BìnhHuyện Thái ThụyXã Thụy Trường</v>
      </c>
      <c r="G9327" t="s">
        <v>8236</v>
      </c>
      <c r="H9327">
        <v>9016</v>
      </c>
    </row>
    <row r="9328" spans="1:8">
      <c r="A9328">
        <v>2779</v>
      </c>
      <c r="B9328" t="s">
        <v>517</v>
      </c>
      <c r="C9328">
        <v>93</v>
      </c>
      <c r="D9328" t="s">
        <v>845</v>
      </c>
      <c r="E9328">
        <v>884</v>
      </c>
      <c r="F9328" s="48" t="str">
        <f t="shared" si="145"/>
        <v>Tỉnh Thái BìnhHuyện Thái ThụyXã Thái Tân</v>
      </c>
      <c r="G9328" t="s">
        <v>4400</v>
      </c>
      <c r="H9328">
        <v>9017</v>
      </c>
    </row>
    <row r="9329" spans="1:8">
      <c r="A9329">
        <v>2780</v>
      </c>
      <c r="B9329" t="s">
        <v>517</v>
      </c>
      <c r="C9329">
        <v>93</v>
      </c>
      <c r="D9329" t="s">
        <v>845</v>
      </c>
      <c r="E9329">
        <v>884</v>
      </c>
      <c r="F9329" s="48" t="str">
        <f t="shared" si="145"/>
        <v>Tỉnh Thái BìnhHuyện Thái ThụyXã Thụy Chính</v>
      </c>
      <c r="G9329" t="s">
        <v>8237</v>
      </c>
      <c r="H9329">
        <v>9018</v>
      </c>
    </row>
    <row r="9330" spans="1:8">
      <c r="A9330">
        <v>2781</v>
      </c>
      <c r="B9330" t="s">
        <v>517</v>
      </c>
      <c r="C9330">
        <v>93</v>
      </c>
      <c r="D9330" t="s">
        <v>845</v>
      </c>
      <c r="E9330">
        <v>884</v>
      </c>
      <c r="F9330" s="48" t="str">
        <f t="shared" si="145"/>
        <v>Tỉnh Thái BìnhHuyện Thái ThụyXã Thụy Ninh</v>
      </c>
      <c r="G9330" t="s">
        <v>8238</v>
      </c>
      <c r="H9330">
        <v>9019</v>
      </c>
    </row>
    <row r="9331" spans="1:8">
      <c r="A9331">
        <v>2782</v>
      </c>
      <c r="B9331" t="s">
        <v>517</v>
      </c>
      <c r="C9331">
        <v>93</v>
      </c>
      <c r="D9331" t="s">
        <v>845</v>
      </c>
      <c r="E9331">
        <v>884</v>
      </c>
      <c r="F9331" s="48" t="str">
        <f t="shared" si="145"/>
        <v>Tỉnh Thái BìnhHuyện Thái ThụyXã Thái Giang</v>
      </c>
      <c r="G9331" t="s">
        <v>8239</v>
      </c>
      <c r="H9331">
        <v>9020</v>
      </c>
    </row>
    <row r="9332" spans="1:8">
      <c r="A9332">
        <v>2783</v>
      </c>
      <c r="B9332" t="s">
        <v>517</v>
      </c>
      <c r="C9332">
        <v>93</v>
      </c>
      <c r="D9332" t="s">
        <v>845</v>
      </c>
      <c r="E9332">
        <v>884</v>
      </c>
      <c r="F9332" s="48" t="str">
        <f t="shared" si="145"/>
        <v>Tỉnh Thái BìnhHuyện Thái ThụyXã Thái Hà</v>
      </c>
      <c r="G9332" t="s">
        <v>8240</v>
      </c>
      <c r="H9332">
        <v>9021</v>
      </c>
    </row>
    <row r="9333" spans="1:8">
      <c r="A9333">
        <v>2784</v>
      </c>
      <c r="B9333" t="s">
        <v>517</v>
      </c>
      <c r="C9333">
        <v>93</v>
      </c>
      <c r="D9333" t="s">
        <v>845</v>
      </c>
      <c r="E9333">
        <v>884</v>
      </c>
      <c r="F9333" s="48" t="str">
        <f t="shared" si="145"/>
        <v>Tỉnh Thái BìnhHuyện Thái ThụyXã Thụy Liên</v>
      </c>
      <c r="G9333" t="s">
        <v>8241</v>
      </c>
      <c r="H9333">
        <v>9022</v>
      </c>
    </row>
    <row r="9334" spans="1:8">
      <c r="A9334">
        <v>2785</v>
      </c>
      <c r="B9334" t="s">
        <v>517</v>
      </c>
      <c r="C9334">
        <v>93</v>
      </c>
      <c r="D9334" t="s">
        <v>845</v>
      </c>
      <c r="E9334">
        <v>884</v>
      </c>
      <c r="F9334" s="48" t="str">
        <f t="shared" si="145"/>
        <v>Tỉnh Thái BìnhHuyện Thái ThụyXã Thụy Hà</v>
      </c>
      <c r="G9334" t="s">
        <v>8242</v>
      </c>
      <c r="H9334">
        <v>9023</v>
      </c>
    </row>
    <row r="9335" spans="1:8">
      <c r="A9335">
        <v>2786</v>
      </c>
      <c r="B9335" t="s">
        <v>517</v>
      </c>
      <c r="C9335">
        <v>93</v>
      </c>
      <c r="D9335" t="s">
        <v>845</v>
      </c>
      <c r="E9335">
        <v>884</v>
      </c>
      <c r="F9335" s="48" t="str">
        <f t="shared" si="145"/>
        <v>Tỉnh Thái BìnhHuyện Thái ThụyXã Thụy Phong</v>
      </c>
      <c r="G9335" t="s">
        <v>8243</v>
      </c>
      <c r="H9335">
        <v>9024</v>
      </c>
    </row>
    <row r="9336" spans="1:8">
      <c r="A9336">
        <v>2787</v>
      </c>
      <c r="B9336" t="s">
        <v>517</v>
      </c>
      <c r="C9336">
        <v>93</v>
      </c>
      <c r="D9336" t="s">
        <v>845</v>
      </c>
      <c r="E9336">
        <v>884</v>
      </c>
      <c r="F9336" s="48" t="str">
        <f t="shared" si="145"/>
        <v>Tỉnh Thái BìnhHuyện Thái ThụyXã Thụy Quỳnh</v>
      </c>
      <c r="G9336" t="s">
        <v>8244</v>
      </c>
      <c r="H9336">
        <v>9025</v>
      </c>
    </row>
    <row r="9337" spans="1:8">
      <c r="A9337">
        <v>2788</v>
      </c>
      <c r="B9337" t="s">
        <v>517</v>
      </c>
      <c r="C9337">
        <v>93</v>
      </c>
      <c r="D9337" t="s">
        <v>845</v>
      </c>
      <c r="E9337">
        <v>884</v>
      </c>
      <c r="F9337" s="48" t="str">
        <f t="shared" si="145"/>
        <v>Tỉnh Thái BìnhHuyện Thái ThụyThị trấn Diêm Điền</v>
      </c>
      <c r="G9337" t="s">
        <v>8245</v>
      </c>
      <c r="H9337">
        <v>9026</v>
      </c>
    </row>
    <row r="9338" spans="1:8">
      <c r="A9338">
        <v>2789</v>
      </c>
      <c r="B9338" t="s">
        <v>517</v>
      </c>
      <c r="C9338">
        <v>93</v>
      </c>
      <c r="D9338" t="s">
        <v>845</v>
      </c>
      <c r="E9338">
        <v>884</v>
      </c>
      <c r="F9338" s="48" t="str">
        <f t="shared" si="145"/>
        <v>Tỉnh Thái BìnhHuyện Thái ThụyXã Thụy Hưng</v>
      </c>
      <c r="G9338" t="s">
        <v>8246</v>
      </c>
      <c r="H9338">
        <v>9027</v>
      </c>
    </row>
    <row r="9339" spans="1:8">
      <c r="A9339">
        <v>2790</v>
      </c>
      <c r="B9339" t="s">
        <v>517</v>
      </c>
      <c r="C9339">
        <v>93</v>
      </c>
      <c r="D9339" t="s">
        <v>845</v>
      </c>
      <c r="E9339">
        <v>884</v>
      </c>
      <c r="F9339" s="48" t="str">
        <f t="shared" si="145"/>
        <v>Tỉnh Thái BìnhHuyện Thái ThụyXã Thụy Dân</v>
      </c>
      <c r="G9339" t="s">
        <v>8247</v>
      </c>
      <c r="H9339">
        <v>9028</v>
      </c>
    </row>
    <row r="9340" spans="1:8">
      <c r="A9340">
        <v>2791</v>
      </c>
      <c r="B9340" t="s">
        <v>517</v>
      </c>
      <c r="C9340">
        <v>93</v>
      </c>
      <c r="D9340" t="s">
        <v>845</v>
      </c>
      <c r="E9340">
        <v>884</v>
      </c>
      <c r="F9340" s="48" t="str">
        <f t="shared" si="145"/>
        <v>Tỉnh Thái BìnhHuyện Thái ThụyXã Thái Phúc</v>
      </c>
      <c r="G9340" t="s">
        <v>8248</v>
      </c>
      <c r="H9340">
        <v>9029</v>
      </c>
    </row>
    <row r="9341" spans="1:8">
      <c r="A9341">
        <v>2792</v>
      </c>
      <c r="B9341" t="s">
        <v>517</v>
      </c>
      <c r="C9341">
        <v>93</v>
      </c>
      <c r="D9341" t="s">
        <v>845</v>
      </c>
      <c r="E9341">
        <v>884</v>
      </c>
      <c r="F9341" s="48" t="str">
        <f t="shared" si="145"/>
        <v>Tỉnh Thái BìnhHuyện Thái ThụyXã Thái Thuần</v>
      </c>
      <c r="G9341" t="s">
        <v>8249</v>
      </c>
      <c r="H9341">
        <v>9030</v>
      </c>
    </row>
    <row r="9342" spans="1:8">
      <c r="A9342">
        <v>2793</v>
      </c>
      <c r="B9342" t="s">
        <v>517</v>
      </c>
      <c r="C9342">
        <v>93</v>
      </c>
      <c r="D9342" t="s">
        <v>845</v>
      </c>
      <c r="E9342">
        <v>884</v>
      </c>
      <c r="F9342" s="48" t="str">
        <f t="shared" si="145"/>
        <v>Tỉnh Thái BìnhHuyện Thái ThụyXã Thụy Văn</v>
      </c>
      <c r="G9342" t="s">
        <v>8250</v>
      </c>
      <c r="H9342">
        <v>9031</v>
      </c>
    </row>
    <row r="9343" spans="1:8">
      <c r="A9343">
        <v>2794</v>
      </c>
      <c r="B9343" t="s">
        <v>517</v>
      </c>
      <c r="C9343">
        <v>93</v>
      </c>
      <c r="D9343" t="s">
        <v>845</v>
      </c>
      <c r="E9343">
        <v>884</v>
      </c>
      <c r="F9343" s="48" t="str">
        <f t="shared" si="145"/>
        <v>Tỉnh Thái BìnhHuyện Thái ThụyXã Thụy Lương</v>
      </c>
      <c r="G9343" t="s">
        <v>8251</v>
      </c>
      <c r="H9343">
        <v>9032</v>
      </c>
    </row>
    <row r="9344" spans="1:8">
      <c r="A9344">
        <v>2795</v>
      </c>
      <c r="B9344" t="s">
        <v>517</v>
      </c>
      <c r="C9344">
        <v>93</v>
      </c>
      <c r="D9344" t="s">
        <v>845</v>
      </c>
      <c r="E9344">
        <v>884</v>
      </c>
      <c r="F9344" s="48" t="str">
        <f t="shared" si="145"/>
        <v>Tỉnh Thái BìnhHuyện Thái ThụyXã Thái Đô</v>
      </c>
      <c r="G9344" t="s">
        <v>8252</v>
      </c>
      <c r="H9344">
        <v>9033</v>
      </c>
    </row>
    <row r="9345" spans="1:8">
      <c r="A9345">
        <v>2796</v>
      </c>
      <c r="B9345" t="s">
        <v>517</v>
      </c>
      <c r="C9345">
        <v>93</v>
      </c>
      <c r="D9345" t="s">
        <v>845</v>
      </c>
      <c r="E9345">
        <v>884</v>
      </c>
      <c r="F9345" s="48" t="str">
        <f t="shared" si="145"/>
        <v>Tỉnh Thái BìnhHuyện Thái ThụyXã Thái Học</v>
      </c>
      <c r="G9345" t="s">
        <v>1407</v>
      </c>
      <c r="H9345">
        <v>9034</v>
      </c>
    </row>
    <row r="9346" spans="1:8">
      <c r="A9346">
        <v>2797</v>
      </c>
      <c r="B9346" t="s">
        <v>517</v>
      </c>
      <c r="C9346">
        <v>93</v>
      </c>
      <c r="D9346" t="s">
        <v>845</v>
      </c>
      <c r="E9346">
        <v>884</v>
      </c>
      <c r="F9346" s="48" t="str">
        <f t="shared" ref="F9346:F9409" si="146">B9346&amp;D9346&amp;G9346</f>
        <v>Tỉnh Thái BìnhHuyện Thái ThụyXã Thái Thành</v>
      </c>
      <c r="G9346" t="s">
        <v>8253</v>
      </c>
      <c r="H9346">
        <v>9035</v>
      </c>
    </row>
    <row r="9347" spans="1:8">
      <c r="A9347">
        <v>2798</v>
      </c>
      <c r="B9347" t="s">
        <v>517</v>
      </c>
      <c r="C9347">
        <v>93</v>
      </c>
      <c r="D9347" t="s">
        <v>845</v>
      </c>
      <c r="E9347">
        <v>884</v>
      </c>
      <c r="F9347" s="48" t="str">
        <f t="shared" si="146"/>
        <v>Tỉnh Thái BìnhHuyện Thái ThụyXã Thái Thọ</v>
      </c>
      <c r="G9347" t="s">
        <v>8254</v>
      </c>
      <c r="H9347">
        <v>9036</v>
      </c>
    </row>
    <row r="9348" spans="1:8">
      <c r="A9348">
        <v>2799</v>
      </c>
      <c r="B9348" t="s">
        <v>517</v>
      </c>
      <c r="C9348">
        <v>93</v>
      </c>
      <c r="D9348" t="s">
        <v>845</v>
      </c>
      <c r="E9348">
        <v>884</v>
      </c>
      <c r="F9348" s="48" t="str">
        <f t="shared" si="146"/>
        <v>Tỉnh Thái BìnhHuyện Thái ThụyXã Hồng Quỳnh</v>
      </c>
      <c r="G9348" t="s">
        <v>8255</v>
      </c>
      <c r="H9348">
        <v>9037</v>
      </c>
    </row>
    <row r="9349" spans="1:8">
      <c r="A9349">
        <v>2800</v>
      </c>
      <c r="B9349" t="s">
        <v>517</v>
      </c>
      <c r="C9349">
        <v>93</v>
      </c>
      <c r="D9349" t="s">
        <v>845</v>
      </c>
      <c r="E9349">
        <v>884</v>
      </c>
      <c r="F9349" s="48" t="str">
        <f t="shared" si="146"/>
        <v>Tỉnh Thái BìnhHuyện Thái ThụyXã Thụy Hồng</v>
      </c>
      <c r="G9349" t="s">
        <v>8256</v>
      </c>
      <c r="H9349">
        <v>9038</v>
      </c>
    </row>
    <row r="9350" spans="1:8">
      <c r="A9350">
        <v>2801</v>
      </c>
      <c r="B9350" t="s">
        <v>517</v>
      </c>
      <c r="C9350">
        <v>93</v>
      </c>
      <c r="D9350" t="s">
        <v>844</v>
      </c>
      <c r="E9350">
        <v>883</v>
      </c>
      <c r="F9350" s="48" t="str">
        <f t="shared" si="146"/>
        <v>Tỉnh Thái BìnhHuyện Đông HưngXã Đông Xuân</v>
      </c>
      <c r="G9350" t="s">
        <v>1869</v>
      </c>
      <c r="H9350">
        <v>8987</v>
      </c>
    </row>
    <row r="9351" spans="1:8">
      <c r="A9351">
        <v>2802</v>
      </c>
      <c r="B9351" t="s">
        <v>517</v>
      </c>
      <c r="C9351">
        <v>93</v>
      </c>
      <c r="D9351" t="s">
        <v>845</v>
      </c>
      <c r="E9351">
        <v>884</v>
      </c>
      <c r="F9351" s="48" t="str">
        <f t="shared" si="146"/>
        <v>Tỉnh Thái BìnhHuyện Thái ThụyXã Thụy Việt</v>
      </c>
      <c r="G9351" t="s">
        <v>8257</v>
      </c>
      <c r="H9351">
        <v>9039</v>
      </c>
    </row>
    <row r="9352" spans="1:8">
      <c r="A9352">
        <v>2803</v>
      </c>
      <c r="B9352" t="s">
        <v>517</v>
      </c>
      <c r="C9352">
        <v>93</v>
      </c>
      <c r="D9352" t="s">
        <v>845</v>
      </c>
      <c r="E9352">
        <v>884</v>
      </c>
      <c r="F9352" s="48" t="str">
        <f t="shared" si="146"/>
        <v>Tỉnh Thái BìnhHuyện Thái ThụyXã Thụy Xuân</v>
      </c>
      <c r="G9352" t="s">
        <v>8258</v>
      </c>
      <c r="H9352">
        <v>9040</v>
      </c>
    </row>
    <row r="9353" spans="1:8">
      <c r="A9353">
        <v>2804</v>
      </c>
      <c r="B9353" t="s">
        <v>517</v>
      </c>
      <c r="C9353">
        <v>93</v>
      </c>
      <c r="D9353" t="s">
        <v>845</v>
      </c>
      <c r="E9353">
        <v>884</v>
      </c>
      <c r="F9353" s="48" t="str">
        <f t="shared" si="146"/>
        <v>Tỉnh Thái BìnhHuyện Thái ThụyXã Thụy Dương</v>
      </c>
      <c r="G9353" t="s">
        <v>8259</v>
      </c>
      <c r="H9353">
        <v>9041</v>
      </c>
    </row>
    <row r="9354" spans="1:8">
      <c r="A9354">
        <v>2805</v>
      </c>
      <c r="B9354" t="s">
        <v>517</v>
      </c>
      <c r="C9354">
        <v>93</v>
      </c>
      <c r="D9354" t="s">
        <v>845</v>
      </c>
      <c r="E9354">
        <v>884</v>
      </c>
      <c r="F9354" s="48" t="str">
        <f t="shared" si="146"/>
        <v>Tỉnh Thái BìnhHuyện Thái ThụyXã Thụy Trình</v>
      </c>
      <c r="G9354" t="s">
        <v>8260</v>
      </c>
      <c r="H9354">
        <v>9042</v>
      </c>
    </row>
    <row r="9355" spans="1:8">
      <c r="A9355">
        <v>2806</v>
      </c>
      <c r="B9355" t="s">
        <v>517</v>
      </c>
      <c r="C9355">
        <v>93</v>
      </c>
      <c r="D9355" t="s">
        <v>845</v>
      </c>
      <c r="E9355">
        <v>884</v>
      </c>
      <c r="F9355" s="48" t="str">
        <f t="shared" si="146"/>
        <v>Tỉnh Thái BìnhHuyện Thái ThụyXã Thụy Hải</v>
      </c>
      <c r="G9355" t="s">
        <v>8261</v>
      </c>
      <c r="H9355">
        <v>9043</v>
      </c>
    </row>
    <row r="9356" spans="1:8">
      <c r="A9356">
        <v>2807</v>
      </c>
      <c r="B9356" t="s">
        <v>517</v>
      </c>
      <c r="C9356">
        <v>93</v>
      </c>
      <c r="D9356" t="s">
        <v>845</v>
      </c>
      <c r="E9356">
        <v>884</v>
      </c>
      <c r="F9356" s="48" t="str">
        <f t="shared" si="146"/>
        <v>Tỉnh Thái BìnhHuyện Thái ThụyXã Thái Dương</v>
      </c>
      <c r="G9356" t="s">
        <v>6051</v>
      </c>
      <c r="H9356">
        <v>9044</v>
      </c>
    </row>
    <row r="9357" spans="1:8">
      <c r="A9357">
        <v>2808</v>
      </c>
      <c r="B9357" t="s">
        <v>517</v>
      </c>
      <c r="C9357">
        <v>93</v>
      </c>
      <c r="D9357" t="s">
        <v>845</v>
      </c>
      <c r="E9357">
        <v>884</v>
      </c>
      <c r="F9357" s="48" t="str">
        <f t="shared" si="146"/>
        <v>Tỉnh Thái BìnhHuyện Thái ThụyXã Thái Xuyên</v>
      </c>
      <c r="G9357" t="s">
        <v>8262</v>
      </c>
      <c r="H9357">
        <v>9045</v>
      </c>
    </row>
    <row r="9358" spans="1:8">
      <c r="A9358">
        <v>2809</v>
      </c>
      <c r="B9358" t="s">
        <v>517</v>
      </c>
      <c r="C9358">
        <v>93</v>
      </c>
      <c r="D9358" t="s">
        <v>845</v>
      </c>
      <c r="E9358">
        <v>884</v>
      </c>
      <c r="F9358" s="48" t="str">
        <f t="shared" si="146"/>
        <v>Tỉnh Thái BìnhHuyện Thái ThụyXã  Mỹ Lộc</v>
      </c>
      <c r="G9358" t="s">
        <v>8263</v>
      </c>
      <c r="H9358">
        <v>9046</v>
      </c>
    </row>
    <row r="9359" spans="1:8">
      <c r="A9359">
        <v>2810</v>
      </c>
      <c r="B9359" t="s">
        <v>517</v>
      </c>
      <c r="C9359">
        <v>93</v>
      </c>
      <c r="D9359" t="s">
        <v>845</v>
      </c>
      <c r="E9359">
        <v>884</v>
      </c>
      <c r="F9359" s="48" t="str">
        <f t="shared" si="146"/>
        <v>Tỉnh Thái BìnhHuyện Thái ThụyXã Thụy Dũng</v>
      </c>
      <c r="G9359" t="s">
        <v>8264</v>
      </c>
      <c r="H9359">
        <v>9047</v>
      </c>
    </row>
    <row r="9360" spans="1:8">
      <c r="A9360">
        <v>2811</v>
      </c>
      <c r="B9360" t="s">
        <v>517</v>
      </c>
      <c r="C9360">
        <v>93</v>
      </c>
      <c r="D9360" t="s">
        <v>845</v>
      </c>
      <c r="E9360">
        <v>884</v>
      </c>
      <c r="F9360" s="48" t="str">
        <f t="shared" si="146"/>
        <v>Tỉnh Thái BìnhHuyện Thái ThụyXã Thụy Phúc</v>
      </c>
      <c r="G9360" t="s">
        <v>8265</v>
      </c>
      <c r="H9360">
        <v>9048</v>
      </c>
    </row>
    <row r="9361" spans="1:8">
      <c r="A9361">
        <v>2812</v>
      </c>
      <c r="B9361" t="s">
        <v>517</v>
      </c>
      <c r="C9361">
        <v>93</v>
      </c>
      <c r="D9361" t="s">
        <v>845</v>
      </c>
      <c r="E9361">
        <v>884</v>
      </c>
      <c r="F9361" s="48" t="str">
        <f t="shared" si="146"/>
        <v>Tỉnh Thái BìnhHuyện Thái ThụyXã Thụy Thanh</v>
      </c>
      <c r="G9361" t="s">
        <v>8266</v>
      </c>
      <c r="H9361">
        <v>9049</v>
      </c>
    </row>
    <row r="9362" spans="1:8">
      <c r="A9362">
        <v>2813</v>
      </c>
      <c r="B9362" t="s">
        <v>517</v>
      </c>
      <c r="C9362">
        <v>93</v>
      </c>
      <c r="D9362" t="s">
        <v>845</v>
      </c>
      <c r="E9362">
        <v>884</v>
      </c>
      <c r="F9362" s="48" t="str">
        <f t="shared" si="146"/>
        <v>Tỉnh Thái BìnhHuyện Thái ThụyXã Thụy Sơn</v>
      </c>
      <c r="G9362" t="s">
        <v>8267</v>
      </c>
      <c r="H9362">
        <v>9050</v>
      </c>
    </row>
    <row r="9363" spans="1:8">
      <c r="A9363">
        <v>2814</v>
      </c>
      <c r="B9363" t="s">
        <v>517</v>
      </c>
      <c r="C9363">
        <v>93</v>
      </c>
      <c r="D9363" t="s">
        <v>845</v>
      </c>
      <c r="E9363">
        <v>884</v>
      </c>
      <c r="F9363" s="48" t="str">
        <f t="shared" si="146"/>
        <v>Tỉnh Thái BìnhHuyện Thái ThụyXã Thái Thuỷ</v>
      </c>
      <c r="G9363" t="s">
        <v>8268</v>
      </c>
      <c r="H9363">
        <v>9051</v>
      </c>
    </row>
    <row r="9364" spans="1:8">
      <c r="A9364">
        <v>2815</v>
      </c>
      <c r="B9364" t="s">
        <v>517</v>
      </c>
      <c r="C9364">
        <v>93</v>
      </c>
      <c r="D9364" t="s">
        <v>845</v>
      </c>
      <c r="E9364">
        <v>884</v>
      </c>
      <c r="F9364" s="48" t="str">
        <f t="shared" si="146"/>
        <v>Tỉnh Thái BìnhHuyện Thái ThụyXã Thái Hoà</v>
      </c>
      <c r="G9364" t="s">
        <v>8269</v>
      </c>
      <c r="H9364">
        <v>9052</v>
      </c>
    </row>
    <row r="9365" spans="1:8">
      <c r="A9365">
        <v>2816</v>
      </c>
      <c r="B9365" t="s">
        <v>517</v>
      </c>
      <c r="C9365">
        <v>93</v>
      </c>
      <c r="D9365" t="s">
        <v>845</v>
      </c>
      <c r="E9365">
        <v>884</v>
      </c>
      <c r="F9365" s="48" t="str">
        <f t="shared" si="146"/>
        <v>Tỉnh Thái BìnhHuyện Thái ThụyXã Thái Sơn</v>
      </c>
      <c r="G9365" t="s">
        <v>2260</v>
      </c>
      <c r="H9365">
        <v>9053</v>
      </c>
    </row>
    <row r="9366" spans="1:8">
      <c r="A9366">
        <v>5534</v>
      </c>
      <c r="B9366" t="s">
        <v>517</v>
      </c>
      <c r="C9366">
        <v>93</v>
      </c>
      <c r="D9366" t="s">
        <v>848</v>
      </c>
      <c r="E9366">
        <v>887</v>
      </c>
      <c r="F9366" s="48" t="str">
        <f t="shared" si="146"/>
        <v>Tỉnh Thái BìnhHuyện Vũ ThưXã Đồng Thanh</v>
      </c>
      <c r="G9366" t="s">
        <v>6757</v>
      </c>
      <c r="H9366">
        <v>6759</v>
      </c>
    </row>
    <row r="9367" spans="1:8">
      <c r="A9367">
        <v>5535</v>
      </c>
      <c r="B9367" t="s">
        <v>517</v>
      </c>
      <c r="C9367">
        <v>93</v>
      </c>
      <c r="D9367" t="s">
        <v>848</v>
      </c>
      <c r="E9367">
        <v>887</v>
      </c>
      <c r="F9367" s="48" t="str">
        <f t="shared" si="146"/>
        <v>Tỉnh Thái BìnhHuyện Vũ ThưXã Dũng Nghĩa</v>
      </c>
      <c r="G9367" t="s">
        <v>6758</v>
      </c>
      <c r="H9367">
        <v>6760</v>
      </c>
    </row>
    <row r="9368" spans="1:8">
      <c r="A9368">
        <v>5536</v>
      </c>
      <c r="B9368" t="s">
        <v>517</v>
      </c>
      <c r="C9368">
        <v>93</v>
      </c>
      <c r="D9368" t="s">
        <v>848</v>
      </c>
      <c r="E9368">
        <v>887</v>
      </c>
      <c r="F9368" s="48" t="str">
        <f t="shared" si="146"/>
        <v>Tỉnh Thái BìnhHuyện Vũ ThưXã Minh Quang</v>
      </c>
      <c r="G9368" t="s">
        <v>2964</v>
      </c>
      <c r="H9368">
        <v>6761</v>
      </c>
    </row>
    <row r="9369" spans="1:8">
      <c r="A9369">
        <v>5537</v>
      </c>
      <c r="B9369" t="s">
        <v>517</v>
      </c>
      <c r="C9369">
        <v>93</v>
      </c>
      <c r="D9369" t="s">
        <v>848</v>
      </c>
      <c r="E9369">
        <v>887</v>
      </c>
      <c r="F9369" s="48" t="str">
        <f t="shared" si="146"/>
        <v>Tỉnh Thái BìnhHuyện Vũ ThưXã Bách Thuận</v>
      </c>
      <c r="G9369" t="s">
        <v>6759</v>
      </c>
      <c r="H9369">
        <v>6762</v>
      </c>
    </row>
    <row r="9370" spans="1:8">
      <c r="A9370">
        <v>5538</v>
      </c>
      <c r="B9370" t="s">
        <v>517</v>
      </c>
      <c r="C9370">
        <v>93</v>
      </c>
      <c r="D9370" t="s">
        <v>848</v>
      </c>
      <c r="E9370">
        <v>887</v>
      </c>
      <c r="F9370" s="48" t="str">
        <f t="shared" si="146"/>
        <v>Tỉnh Thái BìnhHuyện Vũ ThưXã Hồng Lý</v>
      </c>
      <c r="G9370" t="s">
        <v>6760</v>
      </c>
      <c r="H9370">
        <v>6763</v>
      </c>
    </row>
    <row r="9371" spans="1:8">
      <c r="A9371">
        <v>5539</v>
      </c>
      <c r="B9371" t="s">
        <v>517</v>
      </c>
      <c r="C9371">
        <v>93</v>
      </c>
      <c r="D9371" t="s">
        <v>848</v>
      </c>
      <c r="E9371">
        <v>887</v>
      </c>
      <c r="F9371" s="48" t="str">
        <f t="shared" si="146"/>
        <v>Tỉnh Thái BìnhHuyện Vũ ThưXã Xuân Hòa</v>
      </c>
      <c r="G9371" t="s">
        <v>2870</v>
      </c>
      <c r="H9371">
        <v>6764</v>
      </c>
    </row>
    <row r="9372" spans="1:8">
      <c r="A9372">
        <v>5540</v>
      </c>
      <c r="B9372" t="s">
        <v>517</v>
      </c>
      <c r="C9372">
        <v>93</v>
      </c>
      <c r="D9372" t="s">
        <v>848</v>
      </c>
      <c r="E9372">
        <v>887</v>
      </c>
      <c r="F9372" s="48" t="str">
        <f t="shared" si="146"/>
        <v>Tỉnh Thái BìnhHuyện Vũ ThưXã Phúc Thành</v>
      </c>
      <c r="G9372" t="s">
        <v>6333</v>
      </c>
      <c r="H9372">
        <v>6765</v>
      </c>
    </row>
    <row r="9373" spans="1:8">
      <c r="A9373">
        <v>5541</v>
      </c>
      <c r="B9373" t="s">
        <v>517</v>
      </c>
      <c r="C9373">
        <v>93</v>
      </c>
      <c r="D9373" t="s">
        <v>848</v>
      </c>
      <c r="E9373">
        <v>887</v>
      </c>
      <c r="F9373" s="48" t="str">
        <f t="shared" si="146"/>
        <v>Tỉnh Thái BìnhHuyện Vũ ThưXã Song Lãng</v>
      </c>
      <c r="G9373" t="s">
        <v>6761</v>
      </c>
      <c r="H9373">
        <v>6766</v>
      </c>
    </row>
    <row r="9374" spans="1:8">
      <c r="A9374">
        <v>5542</v>
      </c>
      <c r="B9374" t="s">
        <v>517</v>
      </c>
      <c r="C9374">
        <v>93</v>
      </c>
      <c r="D9374" t="s">
        <v>848</v>
      </c>
      <c r="E9374">
        <v>887</v>
      </c>
      <c r="F9374" s="48" t="str">
        <f t="shared" si="146"/>
        <v>Tỉnh Thái BìnhHuyện Vũ ThưXã Việt Hùng</v>
      </c>
      <c r="G9374" t="s">
        <v>1891</v>
      </c>
      <c r="H9374">
        <v>6767</v>
      </c>
    </row>
    <row r="9375" spans="1:8">
      <c r="A9375">
        <v>5543</v>
      </c>
      <c r="B9375" t="s">
        <v>517</v>
      </c>
      <c r="C9375">
        <v>93</v>
      </c>
      <c r="D9375" t="s">
        <v>848</v>
      </c>
      <c r="E9375">
        <v>887</v>
      </c>
      <c r="F9375" s="48" t="str">
        <f t="shared" si="146"/>
        <v>Tỉnh Thái BìnhHuyện Vũ ThưXã Tân Bình</v>
      </c>
      <c r="G9375" t="s">
        <v>2569</v>
      </c>
      <c r="H9375">
        <v>6768</v>
      </c>
    </row>
    <row r="9376" spans="1:8">
      <c r="A9376">
        <v>5544</v>
      </c>
      <c r="B9376" t="s">
        <v>517</v>
      </c>
      <c r="C9376">
        <v>93</v>
      </c>
      <c r="D9376" t="s">
        <v>848</v>
      </c>
      <c r="E9376">
        <v>887</v>
      </c>
      <c r="F9376" s="48" t="str">
        <f t="shared" si="146"/>
        <v>Tỉnh Thái BìnhHuyện Vũ ThưXã Minh Khai</v>
      </c>
      <c r="G9376" t="s">
        <v>1426</v>
      </c>
      <c r="H9376">
        <v>6769</v>
      </c>
    </row>
    <row r="9377" spans="1:8">
      <c r="A9377">
        <v>5545</v>
      </c>
      <c r="B9377" t="s">
        <v>517</v>
      </c>
      <c r="C9377">
        <v>93</v>
      </c>
      <c r="D9377" t="s">
        <v>848</v>
      </c>
      <c r="E9377">
        <v>887</v>
      </c>
      <c r="F9377" s="48" t="str">
        <f t="shared" si="146"/>
        <v>Tỉnh Thái BìnhHuyện Vũ ThưXã Tam Quang</v>
      </c>
      <c r="G9377" t="s">
        <v>4914</v>
      </c>
      <c r="H9377">
        <v>6770</v>
      </c>
    </row>
    <row r="9378" spans="1:8">
      <c r="A9378">
        <v>5546</v>
      </c>
      <c r="B9378" t="s">
        <v>517</v>
      </c>
      <c r="C9378">
        <v>93</v>
      </c>
      <c r="D9378" t="s">
        <v>848</v>
      </c>
      <c r="E9378">
        <v>887</v>
      </c>
      <c r="F9378" s="48" t="str">
        <f t="shared" si="146"/>
        <v>Tỉnh Thái BìnhHuyện Vũ ThưXã Song An</v>
      </c>
      <c r="G9378" t="s">
        <v>6583</v>
      </c>
      <c r="H9378">
        <v>6771</v>
      </c>
    </row>
    <row r="9379" spans="1:8">
      <c r="A9379">
        <v>5547</v>
      </c>
      <c r="B9379" t="s">
        <v>517</v>
      </c>
      <c r="C9379">
        <v>93</v>
      </c>
      <c r="D9379" t="s">
        <v>848</v>
      </c>
      <c r="E9379">
        <v>887</v>
      </c>
      <c r="F9379" s="48" t="str">
        <f t="shared" si="146"/>
        <v>Tỉnh Thái BìnhHuyện Vũ ThưXã Trung An</v>
      </c>
      <c r="G9379" t="s">
        <v>2015</v>
      </c>
      <c r="H9379">
        <v>6772</v>
      </c>
    </row>
    <row r="9380" spans="1:8">
      <c r="A9380">
        <v>5548</v>
      </c>
      <c r="B9380" t="s">
        <v>517</v>
      </c>
      <c r="C9380">
        <v>93</v>
      </c>
      <c r="D9380" t="s">
        <v>848</v>
      </c>
      <c r="E9380">
        <v>887</v>
      </c>
      <c r="F9380" s="48" t="str">
        <f t="shared" si="146"/>
        <v>Tỉnh Thái BìnhHuyện Vũ ThưXã Vũ Hội</v>
      </c>
      <c r="G9380" t="s">
        <v>6762</v>
      </c>
      <c r="H9380">
        <v>6773</v>
      </c>
    </row>
    <row r="9381" spans="1:8">
      <c r="A9381">
        <v>5549</v>
      </c>
      <c r="B9381" t="s">
        <v>517</v>
      </c>
      <c r="C9381">
        <v>93</v>
      </c>
      <c r="D9381" t="s">
        <v>848</v>
      </c>
      <c r="E9381">
        <v>887</v>
      </c>
      <c r="F9381" s="48" t="str">
        <f t="shared" si="146"/>
        <v>Tỉnh Thái BìnhHuyện Vũ ThưXã Nguyên Xá</v>
      </c>
      <c r="G9381" t="s">
        <v>6763</v>
      </c>
      <c r="H9381">
        <v>6774</v>
      </c>
    </row>
    <row r="9382" spans="1:8">
      <c r="A9382">
        <v>5550</v>
      </c>
      <c r="B9382" t="s">
        <v>517</v>
      </c>
      <c r="C9382">
        <v>93</v>
      </c>
      <c r="D9382" t="s">
        <v>848</v>
      </c>
      <c r="E9382">
        <v>887</v>
      </c>
      <c r="F9382" s="48" t="str">
        <f t="shared" si="146"/>
        <v>Tỉnh Thái BìnhHuyện Vũ ThưThị trấn Vũ Thư</v>
      </c>
      <c r="G9382" t="s">
        <v>6764</v>
      </c>
      <c r="H9382">
        <v>6775</v>
      </c>
    </row>
    <row r="9383" spans="1:8">
      <c r="A9383">
        <v>5551</v>
      </c>
      <c r="B9383" t="s">
        <v>517</v>
      </c>
      <c r="C9383">
        <v>93</v>
      </c>
      <c r="D9383" t="s">
        <v>848</v>
      </c>
      <c r="E9383">
        <v>887</v>
      </c>
      <c r="F9383" s="48" t="str">
        <f t="shared" si="146"/>
        <v>Tỉnh Thái BìnhHuyện Vũ ThưXã Hiệp Hòa</v>
      </c>
      <c r="G9383" t="s">
        <v>6041</v>
      </c>
      <c r="H9383">
        <v>6776</v>
      </c>
    </row>
    <row r="9384" spans="1:8">
      <c r="A9384">
        <v>5552</v>
      </c>
      <c r="B9384" t="s">
        <v>517</v>
      </c>
      <c r="C9384">
        <v>93</v>
      </c>
      <c r="D9384" t="s">
        <v>848</v>
      </c>
      <c r="E9384">
        <v>887</v>
      </c>
      <c r="F9384" s="48" t="str">
        <f t="shared" si="146"/>
        <v>Tỉnh Thái BìnhHuyện Vũ ThưXã Minh Lãng</v>
      </c>
      <c r="G9384" t="s">
        <v>6765</v>
      </c>
      <c r="H9384">
        <v>6777</v>
      </c>
    </row>
    <row r="9385" spans="1:8">
      <c r="A9385">
        <v>5553</v>
      </c>
      <c r="B9385" t="s">
        <v>517</v>
      </c>
      <c r="C9385">
        <v>93</v>
      </c>
      <c r="D9385" t="s">
        <v>848</v>
      </c>
      <c r="E9385">
        <v>887</v>
      </c>
      <c r="F9385" s="48" t="str">
        <f t="shared" si="146"/>
        <v>Tỉnh Thái BìnhHuyện Vũ ThưXã Tân Lập</v>
      </c>
      <c r="G9385" t="s">
        <v>1699</v>
      </c>
      <c r="H9385">
        <v>6778</v>
      </c>
    </row>
    <row r="9386" spans="1:8">
      <c r="A9386">
        <v>5554</v>
      </c>
      <c r="B9386" t="s">
        <v>517</v>
      </c>
      <c r="C9386">
        <v>93</v>
      </c>
      <c r="D9386" t="s">
        <v>848</v>
      </c>
      <c r="E9386">
        <v>887</v>
      </c>
      <c r="F9386" s="48" t="str">
        <f t="shared" si="146"/>
        <v>Tỉnh Thái BìnhHuyện Vũ ThưXã Tự Tân</v>
      </c>
      <c r="G9386" t="s">
        <v>6766</v>
      </c>
      <c r="H9386">
        <v>6779</v>
      </c>
    </row>
    <row r="9387" spans="1:8">
      <c r="A9387">
        <v>5555</v>
      </c>
      <c r="B9387" t="s">
        <v>517</v>
      </c>
      <c r="C9387">
        <v>93</v>
      </c>
      <c r="D9387" t="s">
        <v>848</v>
      </c>
      <c r="E9387">
        <v>887</v>
      </c>
      <c r="F9387" s="48" t="str">
        <f t="shared" si="146"/>
        <v>Tỉnh Thái BìnhHuyện Vũ ThưXã Hòa Bình</v>
      </c>
      <c r="G9387" t="s">
        <v>1371</v>
      </c>
      <c r="H9387">
        <v>6780</v>
      </c>
    </row>
    <row r="9388" spans="1:8">
      <c r="A9388">
        <v>5556</v>
      </c>
      <c r="B9388" t="s">
        <v>517</v>
      </c>
      <c r="C9388">
        <v>93</v>
      </c>
      <c r="D9388" t="s">
        <v>848</v>
      </c>
      <c r="E9388">
        <v>887</v>
      </c>
      <c r="F9388" s="48" t="str">
        <f t="shared" si="146"/>
        <v>Tỉnh Thái BìnhHuyện Vũ ThưXã Việt Thuận</v>
      </c>
      <c r="G9388" t="s">
        <v>6767</v>
      </c>
      <c r="H9388">
        <v>6781</v>
      </c>
    </row>
    <row r="9389" spans="1:8">
      <c r="A9389">
        <v>5557</v>
      </c>
      <c r="B9389" t="s">
        <v>517</v>
      </c>
      <c r="C9389">
        <v>93</v>
      </c>
      <c r="D9389" t="s">
        <v>848</v>
      </c>
      <c r="E9389">
        <v>887</v>
      </c>
      <c r="F9389" s="48" t="str">
        <f t="shared" si="146"/>
        <v>Tỉnh Thái BìnhHuyện Vũ ThưXã Vũ Vinh</v>
      </c>
      <c r="G9389" t="s">
        <v>6768</v>
      </c>
      <c r="H9389">
        <v>6782</v>
      </c>
    </row>
    <row r="9390" spans="1:8">
      <c r="A9390">
        <v>5558</v>
      </c>
      <c r="B9390" t="s">
        <v>517</v>
      </c>
      <c r="C9390">
        <v>93</v>
      </c>
      <c r="D9390" t="s">
        <v>848</v>
      </c>
      <c r="E9390">
        <v>887</v>
      </c>
      <c r="F9390" s="48" t="str">
        <f t="shared" si="146"/>
        <v>Tỉnh Thái BìnhHuyện Vũ ThưXã Tân Phong</v>
      </c>
      <c r="G9390" t="s">
        <v>2813</v>
      </c>
      <c r="H9390">
        <v>6783</v>
      </c>
    </row>
    <row r="9391" spans="1:8">
      <c r="A9391">
        <v>5559</v>
      </c>
      <c r="B9391" t="s">
        <v>517</v>
      </c>
      <c r="C9391">
        <v>93</v>
      </c>
      <c r="D9391" t="s">
        <v>848</v>
      </c>
      <c r="E9391">
        <v>887</v>
      </c>
      <c r="F9391" s="48" t="str">
        <f t="shared" si="146"/>
        <v>Tỉnh Thái BìnhHuyện Vũ ThưXã Tân Hòa</v>
      </c>
      <c r="G9391" t="s">
        <v>2214</v>
      </c>
      <c r="H9391">
        <v>6784</v>
      </c>
    </row>
    <row r="9392" spans="1:8">
      <c r="A9392">
        <v>5560</v>
      </c>
      <c r="B9392" t="s">
        <v>517</v>
      </c>
      <c r="C9392">
        <v>93</v>
      </c>
      <c r="D9392" t="s">
        <v>848</v>
      </c>
      <c r="E9392">
        <v>887</v>
      </c>
      <c r="F9392" s="48" t="str">
        <f t="shared" si="146"/>
        <v>Tỉnh Thái BìnhHuyện Vũ ThưXã Vũ Đoài</v>
      </c>
      <c r="G9392" t="s">
        <v>6769</v>
      </c>
      <c r="H9392">
        <v>6785</v>
      </c>
    </row>
    <row r="9393" spans="1:8">
      <c r="A9393">
        <v>5561</v>
      </c>
      <c r="B9393" t="s">
        <v>517</v>
      </c>
      <c r="C9393">
        <v>93</v>
      </c>
      <c r="D9393" t="s">
        <v>848</v>
      </c>
      <c r="E9393">
        <v>887</v>
      </c>
      <c r="F9393" s="48" t="str">
        <f t="shared" si="146"/>
        <v>Tỉnh Thái BìnhHuyện Vũ ThưXã Vũ Tiến</v>
      </c>
      <c r="G9393" t="s">
        <v>6770</v>
      </c>
      <c r="H9393">
        <v>6786</v>
      </c>
    </row>
    <row r="9394" spans="1:8">
      <c r="A9394">
        <v>5562</v>
      </c>
      <c r="B9394" t="s">
        <v>517</v>
      </c>
      <c r="C9394">
        <v>93</v>
      </c>
      <c r="D9394" t="s">
        <v>848</v>
      </c>
      <c r="E9394">
        <v>887</v>
      </c>
      <c r="F9394" s="48" t="str">
        <f t="shared" si="146"/>
        <v>Tỉnh Thái BìnhHuyện Vũ ThưXã Vũ Vân</v>
      </c>
      <c r="G9394" t="s">
        <v>6771</v>
      </c>
      <c r="H9394">
        <v>6787</v>
      </c>
    </row>
    <row r="9395" spans="1:8">
      <c r="A9395">
        <v>5563</v>
      </c>
      <c r="B9395" t="s">
        <v>517</v>
      </c>
      <c r="C9395">
        <v>93</v>
      </c>
      <c r="D9395" t="s">
        <v>848</v>
      </c>
      <c r="E9395">
        <v>887</v>
      </c>
      <c r="F9395" s="48" t="str">
        <f t="shared" si="146"/>
        <v>Tỉnh Thái BìnhHuyện Vũ ThưXã Duy Nhất</v>
      </c>
      <c r="G9395" t="s">
        <v>6772</v>
      </c>
      <c r="H9395">
        <v>6788</v>
      </c>
    </row>
    <row r="9396" spans="1:8">
      <c r="A9396">
        <v>5564</v>
      </c>
      <c r="B9396" t="s">
        <v>517</v>
      </c>
      <c r="C9396">
        <v>93</v>
      </c>
      <c r="D9396" t="s">
        <v>848</v>
      </c>
      <c r="E9396">
        <v>887</v>
      </c>
      <c r="F9396" s="48" t="str">
        <f t="shared" si="146"/>
        <v>Tỉnh Thái BìnhHuyện Vũ ThưXã Hồng Phong</v>
      </c>
      <c r="G9396" t="s">
        <v>2150</v>
      </c>
      <c r="H9396">
        <v>6789</v>
      </c>
    </row>
    <row r="9397" spans="1:8">
      <c r="A9397">
        <v>5565</v>
      </c>
      <c r="B9397" t="s">
        <v>517</v>
      </c>
      <c r="C9397">
        <v>93</v>
      </c>
      <c r="D9397" t="s">
        <v>847</v>
      </c>
      <c r="E9397">
        <v>886</v>
      </c>
      <c r="F9397" s="48" t="str">
        <f t="shared" si="146"/>
        <v>Tỉnh Thái BìnhHuyện Kiến XươngThị trấn Thanh Nê</v>
      </c>
      <c r="G9397" t="s">
        <v>6773</v>
      </c>
      <c r="H9397">
        <v>6790</v>
      </c>
    </row>
    <row r="9398" spans="1:8">
      <c r="A9398">
        <v>5566</v>
      </c>
      <c r="B9398" t="s">
        <v>517</v>
      </c>
      <c r="C9398">
        <v>93</v>
      </c>
      <c r="D9398" t="s">
        <v>847</v>
      </c>
      <c r="E9398">
        <v>886</v>
      </c>
      <c r="F9398" s="48" t="str">
        <f t="shared" si="146"/>
        <v>Tỉnh Thái BìnhHuyện Kiến XươngXã Quốc Tuấn</v>
      </c>
      <c r="G9398" t="s">
        <v>2258</v>
      </c>
      <c r="H9398">
        <v>6791</v>
      </c>
    </row>
    <row r="9399" spans="1:8">
      <c r="A9399">
        <v>5567</v>
      </c>
      <c r="B9399" t="s">
        <v>517</v>
      </c>
      <c r="C9399">
        <v>93</v>
      </c>
      <c r="D9399" t="s">
        <v>847</v>
      </c>
      <c r="E9399">
        <v>886</v>
      </c>
      <c r="F9399" s="48" t="str">
        <f t="shared" si="146"/>
        <v>Tỉnh Thái BìnhHuyện Kiến XươngXã Vũ Tây</v>
      </c>
      <c r="G9399" t="s">
        <v>6774</v>
      </c>
      <c r="H9399">
        <v>6792</v>
      </c>
    </row>
    <row r="9400" spans="1:8">
      <c r="A9400">
        <v>5568</v>
      </c>
      <c r="B9400" t="s">
        <v>517</v>
      </c>
      <c r="C9400">
        <v>93</v>
      </c>
      <c r="D9400" t="s">
        <v>847</v>
      </c>
      <c r="E9400">
        <v>886</v>
      </c>
      <c r="F9400" s="48" t="str">
        <f t="shared" si="146"/>
        <v>Tỉnh Thái BìnhHuyện Kiến XươngXã Đình Phùng</v>
      </c>
      <c r="G9400" t="s">
        <v>1449</v>
      </c>
      <c r="H9400">
        <v>6793</v>
      </c>
    </row>
    <row r="9401" spans="1:8">
      <c r="A9401">
        <v>5569</v>
      </c>
      <c r="B9401" t="s">
        <v>517</v>
      </c>
      <c r="C9401">
        <v>93</v>
      </c>
      <c r="D9401" t="s">
        <v>847</v>
      </c>
      <c r="E9401">
        <v>886</v>
      </c>
      <c r="F9401" s="48" t="str">
        <f t="shared" si="146"/>
        <v>Tỉnh Thái BìnhHuyện Kiến XươngXã Vũ Công</v>
      </c>
      <c r="G9401" t="s">
        <v>6775</v>
      </c>
      <c r="H9401">
        <v>6794</v>
      </c>
    </row>
    <row r="9402" spans="1:8">
      <c r="A9402">
        <v>5570</v>
      </c>
      <c r="B9402" t="s">
        <v>517</v>
      </c>
      <c r="C9402">
        <v>93</v>
      </c>
      <c r="D9402" t="s">
        <v>847</v>
      </c>
      <c r="E9402">
        <v>886</v>
      </c>
      <c r="F9402" s="48" t="str">
        <f t="shared" si="146"/>
        <v>Tỉnh Thái BìnhHuyện Kiến XươngXã Quang Trung</v>
      </c>
      <c r="G9402" t="s">
        <v>1400</v>
      </c>
      <c r="H9402">
        <v>6795</v>
      </c>
    </row>
    <row r="9403" spans="1:8">
      <c r="A9403">
        <v>5571</v>
      </c>
      <c r="B9403" t="s">
        <v>517</v>
      </c>
      <c r="C9403">
        <v>93</v>
      </c>
      <c r="D9403" t="s">
        <v>847</v>
      </c>
      <c r="E9403">
        <v>886</v>
      </c>
      <c r="F9403" s="48" t="str">
        <f t="shared" si="146"/>
        <v>Tỉnh Thái BìnhHuyện Kiến XươngXã Hồng Tiến</v>
      </c>
      <c r="G9403" t="s">
        <v>3160</v>
      </c>
      <c r="H9403">
        <v>6796</v>
      </c>
    </row>
    <row r="9404" spans="1:8">
      <c r="A9404">
        <v>5572</v>
      </c>
      <c r="B9404" t="s">
        <v>517</v>
      </c>
      <c r="C9404">
        <v>93</v>
      </c>
      <c r="D9404" t="s">
        <v>847</v>
      </c>
      <c r="E9404">
        <v>886</v>
      </c>
      <c r="F9404" s="48" t="str">
        <f t="shared" si="146"/>
        <v>Tỉnh Thái BìnhHuyện Kiến XươngXã Vũ Đông</v>
      </c>
      <c r="G9404" t="s">
        <v>6776</v>
      </c>
      <c r="H9404">
        <v>6797</v>
      </c>
    </row>
    <row r="9405" spans="1:8">
      <c r="A9405">
        <v>5573</v>
      </c>
      <c r="B9405" t="s">
        <v>517</v>
      </c>
      <c r="C9405">
        <v>93</v>
      </c>
      <c r="D9405" t="s">
        <v>847</v>
      </c>
      <c r="E9405">
        <v>886</v>
      </c>
      <c r="F9405" s="48" t="str">
        <f t="shared" si="146"/>
        <v>Tỉnh Thái BìnhHuyện Kiến XươngXã An Bình</v>
      </c>
      <c r="G9405" t="s">
        <v>2415</v>
      </c>
      <c r="H9405">
        <v>6798</v>
      </c>
    </row>
    <row r="9406" spans="1:8">
      <c r="A9406">
        <v>5574</v>
      </c>
      <c r="B9406" t="s">
        <v>517</v>
      </c>
      <c r="C9406">
        <v>93</v>
      </c>
      <c r="D9406" t="s">
        <v>847</v>
      </c>
      <c r="E9406">
        <v>886</v>
      </c>
      <c r="F9406" s="48" t="str">
        <f t="shared" si="146"/>
        <v>Tỉnh Thái BìnhHuyện Kiến XươngXã Bình Nguyên</v>
      </c>
      <c r="G9406" t="s">
        <v>6777</v>
      </c>
      <c r="H9406">
        <v>6799</v>
      </c>
    </row>
    <row r="9407" spans="1:8">
      <c r="A9407">
        <v>5575</v>
      </c>
      <c r="B9407" t="s">
        <v>517</v>
      </c>
      <c r="C9407">
        <v>93</v>
      </c>
      <c r="D9407" t="s">
        <v>847</v>
      </c>
      <c r="E9407">
        <v>886</v>
      </c>
      <c r="F9407" s="48" t="str">
        <f t="shared" si="146"/>
        <v>Tỉnh Thái BìnhHuyện Kiến XươngXã Vũ Sơn</v>
      </c>
      <c r="G9407" t="s">
        <v>2090</v>
      </c>
      <c r="H9407">
        <v>6800</v>
      </c>
    </row>
    <row r="9408" spans="1:8">
      <c r="A9408">
        <v>5576</v>
      </c>
      <c r="B9408" t="s">
        <v>517</v>
      </c>
      <c r="C9408">
        <v>93</v>
      </c>
      <c r="D9408" t="s">
        <v>847</v>
      </c>
      <c r="E9408">
        <v>886</v>
      </c>
      <c r="F9408" s="48" t="str">
        <f t="shared" si="146"/>
        <v>Tỉnh Thái BìnhHuyện Kiến XươngXã Quyết Tiến</v>
      </c>
      <c r="G9408" t="s">
        <v>4226</v>
      </c>
      <c r="H9408">
        <v>6801</v>
      </c>
    </row>
    <row r="9409" spans="1:8">
      <c r="A9409">
        <v>5577</v>
      </c>
      <c r="B9409" t="s">
        <v>517</v>
      </c>
      <c r="C9409">
        <v>93</v>
      </c>
      <c r="D9409" t="s">
        <v>847</v>
      </c>
      <c r="E9409">
        <v>886</v>
      </c>
      <c r="F9409" s="48" t="str">
        <f t="shared" si="146"/>
        <v>Tỉnh Thái BìnhHuyện Kiến XươngXã Vũ Lạc</v>
      </c>
      <c r="G9409" t="s">
        <v>6778</v>
      </c>
      <c r="H9409">
        <v>6802</v>
      </c>
    </row>
    <row r="9410" spans="1:8">
      <c r="A9410">
        <v>5578</v>
      </c>
      <c r="B9410" t="s">
        <v>517</v>
      </c>
      <c r="C9410">
        <v>93</v>
      </c>
      <c r="D9410" t="s">
        <v>847</v>
      </c>
      <c r="E9410">
        <v>886</v>
      </c>
      <c r="F9410" s="48" t="str">
        <f t="shared" ref="F9410:F9473" si="147">B9410&amp;D9410&amp;G9410</f>
        <v>Tỉnh Thái BìnhHuyện Kiến XươngXã Thanh Tân</v>
      </c>
      <c r="G9410" t="s">
        <v>5477</v>
      </c>
      <c r="H9410">
        <v>6803</v>
      </c>
    </row>
    <row r="9411" spans="1:8">
      <c r="A9411">
        <v>5579</v>
      </c>
      <c r="B9411" t="s">
        <v>517</v>
      </c>
      <c r="C9411">
        <v>93</v>
      </c>
      <c r="D9411" t="s">
        <v>847</v>
      </c>
      <c r="E9411">
        <v>886</v>
      </c>
      <c r="F9411" s="48" t="str">
        <f t="shared" si="147"/>
        <v>Tỉnh Thái BìnhHuyện Kiến XươngXã Trà Giang</v>
      </c>
      <c r="G9411" t="s">
        <v>4973</v>
      </c>
      <c r="H9411">
        <v>6804</v>
      </c>
    </row>
    <row r="9412" spans="1:8">
      <c r="A9412">
        <v>5580</v>
      </c>
      <c r="B9412" t="s">
        <v>517</v>
      </c>
      <c r="C9412">
        <v>93</v>
      </c>
      <c r="D9412" t="s">
        <v>847</v>
      </c>
      <c r="E9412">
        <v>886</v>
      </c>
      <c r="F9412" s="48" t="str">
        <f t="shared" si="147"/>
        <v>Tỉnh Thái BìnhHuyện Kiến XươngXã Hồng Thái</v>
      </c>
      <c r="G9412" t="s">
        <v>2208</v>
      </c>
      <c r="H9412">
        <v>6805</v>
      </c>
    </row>
    <row r="9413" spans="1:8">
      <c r="A9413">
        <v>5581</v>
      </c>
      <c r="B9413" t="s">
        <v>517</v>
      </c>
      <c r="C9413">
        <v>93</v>
      </c>
      <c r="D9413" t="s">
        <v>847</v>
      </c>
      <c r="E9413">
        <v>886</v>
      </c>
      <c r="F9413" s="48" t="str">
        <f t="shared" si="147"/>
        <v>Tỉnh Thái BìnhHuyện Kiến XươngXã Vũ Lễ</v>
      </c>
      <c r="G9413" t="s">
        <v>2082</v>
      </c>
      <c r="H9413">
        <v>6806</v>
      </c>
    </row>
    <row r="9414" spans="1:8">
      <c r="A9414">
        <v>5582</v>
      </c>
      <c r="B9414" t="s">
        <v>517</v>
      </c>
      <c r="C9414">
        <v>93</v>
      </c>
      <c r="D9414" t="s">
        <v>847</v>
      </c>
      <c r="E9414">
        <v>886</v>
      </c>
      <c r="F9414" s="48" t="str">
        <f t="shared" si="147"/>
        <v>Tỉnh Thái BìnhHuyện Kiến XươngXã Vũ Ninh</v>
      </c>
      <c r="G9414" t="s">
        <v>6779</v>
      </c>
      <c r="H9414">
        <v>6807</v>
      </c>
    </row>
    <row r="9415" spans="1:8">
      <c r="A9415">
        <v>5583</v>
      </c>
      <c r="B9415" t="s">
        <v>517</v>
      </c>
      <c r="C9415">
        <v>93</v>
      </c>
      <c r="D9415" t="s">
        <v>847</v>
      </c>
      <c r="E9415">
        <v>886</v>
      </c>
      <c r="F9415" s="48" t="str">
        <f t="shared" si="147"/>
        <v>Tỉnh Thái BìnhHuyện Kiến XươngXã Vũ An</v>
      </c>
      <c r="G9415" t="s">
        <v>6780</v>
      </c>
      <c r="H9415">
        <v>6808</v>
      </c>
    </row>
    <row r="9416" spans="1:8">
      <c r="A9416">
        <v>5584</v>
      </c>
      <c r="B9416" t="s">
        <v>517</v>
      </c>
      <c r="C9416">
        <v>93</v>
      </c>
      <c r="D9416" t="s">
        <v>847</v>
      </c>
      <c r="E9416">
        <v>886</v>
      </c>
      <c r="F9416" s="48" t="str">
        <f t="shared" si="147"/>
        <v>Tỉnh Thái BìnhHuyện Kiến XươngXã Vũ Quí</v>
      </c>
      <c r="G9416" t="s">
        <v>6781</v>
      </c>
      <c r="H9416">
        <v>6809</v>
      </c>
    </row>
    <row r="9417" spans="1:8">
      <c r="A9417">
        <v>5585</v>
      </c>
      <c r="B9417" t="s">
        <v>517</v>
      </c>
      <c r="C9417">
        <v>93</v>
      </c>
      <c r="D9417" t="s">
        <v>847</v>
      </c>
      <c r="E9417">
        <v>886</v>
      </c>
      <c r="F9417" s="48" t="str">
        <f t="shared" si="147"/>
        <v>Tỉnh Thái BìnhHuyện Kiến XươngXã Quang Bình</v>
      </c>
      <c r="G9417" t="s">
        <v>6782</v>
      </c>
      <c r="H9417">
        <v>6810</v>
      </c>
    </row>
    <row r="9418" spans="1:8">
      <c r="A9418">
        <v>5586</v>
      </c>
      <c r="B9418" t="s">
        <v>517</v>
      </c>
      <c r="C9418">
        <v>93</v>
      </c>
      <c r="D9418" t="s">
        <v>847</v>
      </c>
      <c r="E9418">
        <v>886</v>
      </c>
      <c r="F9418" s="48" t="str">
        <f t="shared" si="147"/>
        <v>Tỉnh Thái BìnhHuyện Kiến XươngXã Nam Bình</v>
      </c>
      <c r="G9418" t="s">
        <v>6783</v>
      </c>
      <c r="H9418">
        <v>6811</v>
      </c>
    </row>
    <row r="9419" spans="1:8">
      <c r="A9419">
        <v>5587</v>
      </c>
      <c r="B9419" t="s">
        <v>517</v>
      </c>
      <c r="C9419">
        <v>93</v>
      </c>
      <c r="D9419" t="s">
        <v>847</v>
      </c>
      <c r="E9419">
        <v>886</v>
      </c>
      <c r="F9419" s="48" t="str">
        <f t="shared" si="147"/>
        <v>Tỉnh Thái BìnhHuyện Kiến XươngXã Thượng Hiền</v>
      </c>
      <c r="G9419" t="s">
        <v>6784</v>
      </c>
      <c r="H9419">
        <v>6812</v>
      </c>
    </row>
    <row r="9420" spans="1:8">
      <c r="A9420">
        <v>5588</v>
      </c>
      <c r="B9420" t="s">
        <v>517</v>
      </c>
      <c r="C9420">
        <v>93</v>
      </c>
      <c r="D9420" t="s">
        <v>847</v>
      </c>
      <c r="E9420">
        <v>886</v>
      </c>
      <c r="F9420" s="48" t="str">
        <f t="shared" si="147"/>
        <v>Tỉnh Thái BìnhHuyện Kiến XươngXã Lê Lợi</v>
      </c>
      <c r="G9420" t="s">
        <v>1361</v>
      </c>
      <c r="H9420">
        <v>6813</v>
      </c>
    </row>
    <row r="9421" spans="1:8">
      <c r="A9421">
        <v>5589</v>
      </c>
      <c r="B9421" t="s">
        <v>517</v>
      </c>
      <c r="C9421">
        <v>93</v>
      </c>
      <c r="D9421" t="s">
        <v>847</v>
      </c>
      <c r="E9421">
        <v>886</v>
      </c>
      <c r="F9421" s="48" t="str">
        <f t="shared" si="147"/>
        <v>Tỉnh Thái BìnhHuyện Kiến XươngXã Hòa Bình</v>
      </c>
      <c r="G9421" t="s">
        <v>1371</v>
      </c>
      <c r="H9421">
        <v>6814</v>
      </c>
    </row>
    <row r="9422" spans="1:8">
      <c r="A9422">
        <v>5590</v>
      </c>
      <c r="B9422" t="s">
        <v>517</v>
      </c>
      <c r="C9422">
        <v>93</v>
      </c>
      <c r="D9422" t="s">
        <v>847</v>
      </c>
      <c r="E9422">
        <v>886</v>
      </c>
      <c r="F9422" s="48" t="str">
        <f t="shared" si="147"/>
        <v>Tỉnh Thái BìnhHuyện Kiến XươngXã Vũ Trung</v>
      </c>
      <c r="G9422" t="s">
        <v>6785</v>
      </c>
      <c r="H9422">
        <v>6815</v>
      </c>
    </row>
    <row r="9423" spans="1:8">
      <c r="A9423">
        <v>5591</v>
      </c>
      <c r="B9423" t="s">
        <v>517</v>
      </c>
      <c r="C9423">
        <v>93</v>
      </c>
      <c r="D9423" t="s">
        <v>847</v>
      </c>
      <c r="E9423">
        <v>886</v>
      </c>
      <c r="F9423" s="48" t="str">
        <f t="shared" si="147"/>
        <v>Tỉnh Thái BìnhHuyện Kiến XươngXã Vũ Hòa</v>
      </c>
      <c r="G9423" t="s">
        <v>6786</v>
      </c>
      <c r="H9423">
        <v>6816</v>
      </c>
    </row>
    <row r="9424" spans="1:8">
      <c r="A9424">
        <v>5592</v>
      </c>
      <c r="B9424" t="s">
        <v>517</v>
      </c>
      <c r="C9424">
        <v>93</v>
      </c>
      <c r="D9424" t="s">
        <v>847</v>
      </c>
      <c r="E9424">
        <v>886</v>
      </c>
      <c r="F9424" s="48" t="str">
        <f t="shared" si="147"/>
        <v>Tỉnh Thái BìnhHuyện Kiến XươngXã Quang Hưng</v>
      </c>
      <c r="G9424" t="s">
        <v>2253</v>
      </c>
      <c r="H9424">
        <v>6817</v>
      </c>
    </row>
    <row r="9425" spans="1:8">
      <c r="A9425">
        <v>5593</v>
      </c>
      <c r="B9425" t="s">
        <v>517</v>
      </c>
      <c r="C9425">
        <v>93</v>
      </c>
      <c r="D9425" t="s">
        <v>847</v>
      </c>
      <c r="E9425">
        <v>886</v>
      </c>
      <c r="F9425" s="48" t="str">
        <f t="shared" si="147"/>
        <v>Tỉnh Thái BìnhHuyện Kiến XươngXã Nam Cao</v>
      </c>
      <c r="G9425" t="s">
        <v>3413</v>
      </c>
      <c r="H9425">
        <v>6818</v>
      </c>
    </row>
    <row r="9426" spans="1:8">
      <c r="A9426">
        <v>5594</v>
      </c>
      <c r="B9426" t="s">
        <v>517</v>
      </c>
      <c r="C9426">
        <v>93</v>
      </c>
      <c r="D9426" t="s">
        <v>847</v>
      </c>
      <c r="E9426">
        <v>886</v>
      </c>
      <c r="F9426" s="48" t="str">
        <f t="shared" si="147"/>
        <v>Tỉnh Thái BìnhHuyện Kiến XươngXã Quang Lịch</v>
      </c>
      <c r="G9426" t="s">
        <v>6787</v>
      </c>
      <c r="H9426">
        <v>6819</v>
      </c>
    </row>
    <row r="9427" spans="1:8">
      <c r="A9427">
        <v>5595</v>
      </c>
      <c r="B9427" t="s">
        <v>517</v>
      </c>
      <c r="C9427">
        <v>93</v>
      </c>
      <c r="D9427" t="s">
        <v>847</v>
      </c>
      <c r="E9427">
        <v>886</v>
      </c>
      <c r="F9427" s="48" t="str">
        <f t="shared" si="147"/>
        <v>Tỉnh Thái BìnhHuyện Kiến XươngXã Bình Minh</v>
      </c>
      <c r="G9427" t="s">
        <v>1340</v>
      </c>
      <c r="H9427">
        <v>6820</v>
      </c>
    </row>
    <row r="9428" spans="1:8">
      <c r="A9428">
        <v>5596</v>
      </c>
      <c r="B9428" t="s">
        <v>517</v>
      </c>
      <c r="C9428">
        <v>93</v>
      </c>
      <c r="D9428" t="s">
        <v>847</v>
      </c>
      <c r="E9428">
        <v>886</v>
      </c>
      <c r="F9428" s="48" t="str">
        <f t="shared" si="147"/>
        <v>Tỉnh Thái BìnhHuyện Kiến XươngXã An Bồi</v>
      </c>
      <c r="G9428" t="s">
        <v>6788</v>
      </c>
      <c r="H9428">
        <v>6821</v>
      </c>
    </row>
    <row r="9429" spans="1:8">
      <c r="A9429">
        <v>5597</v>
      </c>
      <c r="B9429" t="s">
        <v>517</v>
      </c>
      <c r="C9429">
        <v>93</v>
      </c>
      <c r="D9429" t="s">
        <v>847</v>
      </c>
      <c r="E9429">
        <v>886</v>
      </c>
      <c r="F9429" s="48" t="str">
        <f t="shared" si="147"/>
        <v>Tỉnh Thái BìnhHuyện Kiến XươngXã Vũ Thắng</v>
      </c>
      <c r="G9429" t="s">
        <v>6789</v>
      </c>
      <c r="H9429">
        <v>6822</v>
      </c>
    </row>
    <row r="9430" spans="1:8">
      <c r="A9430">
        <v>5598</v>
      </c>
      <c r="B9430" t="s">
        <v>517</v>
      </c>
      <c r="C9430">
        <v>93</v>
      </c>
      <c r="D9430" t="s">
        <v>847</v>
      </c>
      <c r="E9430">
        <v>886</v>
      </c>
      <c r="F9430" s="48" t="str">
        <f t="shared" si="147"/>
        <v>Tỉnh Thái BìnhHuyện Kiến XươngXã Quang Minh</v>
      </c>
      <c r="G9430" t="s">
        <v>4127</v>
      </c>
      <c r="H9430">
        <v>6823</v>
      </c>
    </row>
    <row r="9431" spans="1:8">
      <c r="A9431">
        <v>5599</v>
      </c>
      <c r="B9431" t="s">
        <v>517</v>
      </c>
      <c r="C9431">
        <v>93</v>
      </c>
      <c r="D9431" t="s">
        <v>847</v>
      </c>
      <c r="E9431">
        <v>886</v>
      </c>
      <c r="F9431" s="48" t="str">
        <f t="shared" si="147"/>
        <v>Tỉnh Thái BìnhHuyện Kiến XươngXã Minh Hưng</v>
      </c>
      <c r="G9431" t="s">
        <v>2947</v>
      </c>
      <c r="H9431">
        <v>6824</v>
      </c>
    </row>
    <row r="9432" spans="1:8">
      <c r="A9432">
        <v>5600</v>
      </c>
      <c r="B9432" t="s">
        <v>517</v>
      </c>
      <c r="C9432">
        <v>93</v>
      </c>
      <c r="D9432" t="s">
        <v>847</v>
      </c>
      <c r="E9432">
        <v>886</v>
      </c>
      <c r="F9432" s="48" t="str">
        <f t="shared" si="147"/>
        <v>Tỉnh Thái BìnhHuyện Kiến XươngXã Vũ Bình</v>
      </c>
      <c r="G9432" t="s">
        <v>6790</v>
      </c>
      <c r="H9432">
        <v>6825</v>
      </c>
    </row>
    <row r="9433" spans="1:8">
      <c r="A9433">
        <v>5601</v>
      </c>
      <c r="B9433" t="s">
        <v>517</v>
      </c>
      <c r="C9433">
        <v>93</v>
      </c>
      <c r="D9433" t="s">
        <v>847</v>
      </c>
      <c r="E9433">
        <v>886</v>
      </c>
      <c r="F9433" s="48" t="str">
        <f t="shared" si="147"/>
        <v>Tỉnh Thái BìnhHuyện Kiến XươngXã Minh Tân</v>
      </c>
      <c r="G9433" t="s">
        <v>1533</v>
      </c>
      <c r="H9433">
        <v>6826</v>
      </c>
    </row>
    <row r="9434" spans="1:8">
      <c r="A9434">
        <v>5602</v>
      </c>
      <c r="B9434" t="s">
        <v>517</v>
      </c>
      <c r="C9434">
        <v>93</v>
      </c>
      <c r="D9434" t="s">
        <v>847</v>
      </c>
      <c r="E9434">
        <v>886</v>
      </c>
      <c r="F9434" s="48" t="str">
        <f t="shared" si="147"/>
        <v>Tỉnh Thái BìnhHuyện Kiến XươngXã Bình Thanh</v>
      </c>
      <c r="G9434" t="s">
        <v>2810</v>
      </c>
      <c r="H9434">
        <v>6827</v>
      </c>
    </row>
    <row r="9435" spans="1:8">
      <c r="A9435">
        <v>5603</v>
      </c>
      <c r="B9435" t="s">
        <v>517</v>
      </c>
      <c r="C9435">
        <v>93</v>
      </c>
      <c r="D9435" t="s">
        <v>847</v>
      </c>
      <c r="E9435">
        <v>886</v>
      </c>
      <c r="F9435" s="48" t="str">
        <f t="shared" si="147"/>
        <v>Tỉnh Thái BìnhHuyện Kiến XươngXã Bình Định</v>
      </c>
      <c r="G9435" t="s">
        <v>2940</v>
      </c>
      <c r="H9435">
        <v>6828</v>
      </c>
    </row>
    <row r="9436" spans="1:8">
      <c r="A9436">
        <v>8556</v>
      </c>
      <c r="B9436" t="s">
        <v>517</v>
      </c>
      <c r="C9436">
        <v>93</v>
      </c>
      <c r="D9436" t="s">
        <v>841</v>
      </c>
      <c r="E9436">
        <v>880</v>
      </c>
      <c r="F9436" s="48" t="str">
        <f t="shared" si="147"/>
        <v>Tỉnh Thái BìnhThành phố Thái BìnhPhường Trần Hưng Đạo</v>
      </c>
      <c r="G9436" t="s">
        <v>1852</v>
      </c>
      <c r="H9436">
        <v>11037</v>
      </c>
    </row>
    <row r="9437" spans="1:8">
      <c r="A9437">
        <v>8557</v>
      </c>
      <c r="B9437" t="s">
        <v>517</v>
      </c>
      <c r="C9437">
        <v>93</v>
      </c>
      <c r="D9437" t="s">
        <v>841</v>
      </c>
      <c r="E9437">
        <v>880</v>
      </c>
      <c r="F9437" s="48" t="str">
        <f t="shared" si="147"/>
        <v>Tỉnh Thái BìnhThành phố Thái BìnhPhường Trần Lãm</v>
      </c>
      <c r="G9437" t="s">
        <v>9358</v>
      </c>
      <c r="H9437">
        <v>11038</v>
      </c>
    </row>
    <row r="9438" spans="1:8">
      <c r="A9438">
        <v>8558</v>
      </c>
      <c r="B9438" t="s">
        <v>517</v>
      </c>
      <c r="C9438">
        <v>93</v>
      </c>
      <c r="D9438" t="s">
        <v>841</v>
      </c>
      <c r="E9438">
        <v>880</v>
      </c>
      <c r="F9438" s="48" t="str">
        <f t="shared" si="147"/>
        <v>Tỉnh Thái BìnhThành phố Thái BìnhPhường Kỳ Bá</v>
      </c>
      <c r="G9438" t="s">
        <v>9359</v>
      </c>
      <c r="H9438">
        <v>11039</v>
      </c>
    </row>
    <row r="9439" spans="1:8">
      <c r="A9439">
        <v>8559</v>
      </c>
      <c r="B9439" t="s">
        <v>517</v>
      </c>
      <c r="C9439">
        <v>93</v>
      </c>
      <c r="D9439" t="s">
        <v>841</v>
      </c>
      <c r="E9439">
        <v>880</v>
      </c>
      <c r="F9439" s="48" t="str">
        <f t="shared" si="147"/>
        <v>Tỉnh Thái BìnhThành phố Thái BìnhPhường Lê Hồng Phong</v>
      </c>
      <c r="G9439" t="s">
        <v>7276</v>
      </c>
      <c r="H9439">
        <v>11040</v>
      </c>
    </row>
    <row r="9440" spans="1:8">
      <c r="A9440">
        <v>8560</v>
      </c>
      <c r="B9440" t="s">
        <v>517</v>
      </c>
      <c r="C9440">
        <v>93</v>
      </c>
      <c r="D9440" t="s">
        <v>841</v>
      </c>
      <c r="E9440">
        <v>880</v>
      </c>
      <c r="F9440" s="48" t="str">
        <f t="shared" si="147"/>
        <v>Tỉnh Thái BìnhThành phố Thái BìnhXã Vũ Phúc</v>
      </c>
      <c r="G9440" t="s">
        <v>9360</v>
      </c>
      <c r="H9440">
        <v>11041</v>
      </c>
    </row>
    <row r="9441" spans="1:8">
      <c r="A9441">
        <v>8561</v>
      </c>
      <c r="B9441" t="s">
        <v>517</v>
      </c>
      <c r="C9441">
        <v>93</v>
      </c>
      <c r="D9441" t="s">
        <v>841</v>
      </c>
      <c r="E9441">
        <v>880</v>
      </c>
      <c r="F9441" s="48" t="str">
        <f t="shared" si="147"/>
        <v>Tỉnh Thái BìnhThành phố Thái BìnhPhường Phú Khánh</v>
      </c>
      <c r="G9441" t="s">
        <v>9361</v>
      </c>
      <c r="H9441">
        <v>11042</v>
      </c>
    </row>
    <row r="9442" spans="1:8">
      <c r="A9442">
        <v>8562</v>
      </c>
      <c r="B9442" t="s">
        <v>517</v>
      </c>
      <c r="C9442">
        <v>93</v>
      </c>
      <c r="D9442" t="s">
        <v>841</v>
      </c>
      <c r="E9442">
        <v>880</v>
      </c>
      <c r="F9442" s="48" t="str">
        <f t="shared" si="147"/>
        <v>Tỉnh Thái BìnhThành phố Thái BìnhXã Vũ Chính</v>
      </c>
      <c r="G9442" t="s">
        <v>9362</v>
      </c>
      <c r="H9442">
        <v>11043</v>
      </c>
    </row>
    <row r="9443" spans="1:8">
      <c r="A9443">
        <v>8563</v>
      </c>
      <c r="B9443" t="s">
        <v>517</v>
      </c>
      <c r="C9443">
        <v>93</v>
      </c>
      <c r="D9443" t="s">
        <v>841</v>
      </c>
      <c r="E9443">
        <v>880</v>
      </c>
      <c r="F9443" s="48" t="str">
        <f t="shared" si="147"/>
        <v>Tỉnh Thái BìnhThành phố Thái BìnhXã Đông Hòa</v>
      </c>
      <c r="G9443" t="s">
        <v>5380</v>
      </c>
      <c r="H9443">
        <v>11044</v>
      </c>
    </row>
    <row r="9444" spans="1:8">
      <c r="A9444">
        <v>8564</v>
      </c>
      <c r="B9444" t="s">
        <v>517</v>
      </c>
      <c r="C9444">
        <v>93</v>
      </c>
      <c r="D9444" t="s">
        <v>841</v>
      </c>
      <c r="E9444">
        <v>880</v>
      </c>
      <c r="F9444" s="48" t="str">
        <f t="shared" si="147"/>
        <v>Tỉnh Thái BìnhThành phố Thái BìnhPhường Bồ Xuyên</v>
      </c>
      <c r="G9444" t="s">
        <v>9363</v>
      </c>
      <c r="H9444">
        <v>11045</v>
      </c>
    </row>
    <row r="9445" spans="1:8">
      <c r="A9445">
        <v>8565</v>
      </c>
      <c r="B9445" t="s">
        <v>517</v>
      </c>
      <c r="C9445">
        <v>93</v>
      </c>
      <c r="D9445" t="s">
        <v>841</v>
      </c>
      <c r="E9445">
        <v>880</v>
      </c>
      <c r="F9445" s="48" t="str">
        <f t="shared" si="147"/>
        <v>Tỉnh Thái BìnhThành phố Thái BìnhPhường Đề Thám</v>
      </c>
      <c r="G9445" t="s">
        <v>3422</v>
      </c>
      <c r="H9445">
        <v>11046</v>
      </c>
    </row>
    <row r="9446" spans="1:8">
      <c r="A9446">
        <v>8566</v>
      </c>
      <c r="B9446" t="s">
        <v>517</v>
      </c>
      <c r="C9446">
        <v>93</v>
      </c>
      <c r="D9446" t="s">
        <v>841</v>
      </c>
      <c r="E9446">
        <v>880</v>
      </c>
      <c r="F9446" s="48" t="str">
        <f t="shared" si="147"/>
        <v>Tỉnh Thái BìnhThành phố Thái BìnhPhường Tiền Phong</v>
      </c>
      <c r="G9446" t="s">
        <v>9364</v>
      </c>
      <c r="H9446">
        <v>11047</v>
      </c>
    </row>
    <row r="9447" spans="1:8">
      <c r="A9447">
        <v>8567</v>
      </c>
      <c r="B9447" t="s">
        <v>517</v>
      </c>
      <c r="C9447">
        <v>93</v>
      </c>
      <c r="D9447" t="s">
        <v>841</v>
      </c>
      <c r="E9447">
        <v>880</v>
      </c>
      <c r="F9447" s="48" t="str">
        <f t="shared" si="147"/>
        <v>Tỉnh Thái BìnhThành phố Thái BìnhXã Phú Xuân</v>
      </c>
      <c r="G9447" t="s">
        <v>2908</v>
      </c>
      <c r="H9447">
        <v>11048</v>
      </c>
    </row>
    <row r="9448" spans="1:8">
      <c r="A9448">
        <v>8568</v>
      </c>
      <c r="B9448" t="s">
        <v>517</v>
      </c>
      <c r="C9448">
        <v>93</v>
      </c>
      <c r="D9448" t="s">
        <v>841</v>
      </c>
      <c r="E9448">
        <v>880</v>
      </c>
      <c r="F9448" s="48" t="str">
        <f t="shared" si="147"/>
        <v>Tỉnh Thái BìnhThành phố Thái BìnhXã Đông Mỹ</v>
      </c>
      <c r="G9448" t="s">
        <v>2634</v>
      </c>
      <c r="H9448">
        <v>11049</v>
      </c>
    </row>
    <row r="9449" spans="1:8">
      <c r="A9449">
        <v>8569</v>
      </c>
      <c r="B9449" t="s">
        <v>517</v>
      </c>
      <c r="C9449">
        <v>93</v>
      </c>
      <c r="D9449" t="s">
        <v>841</v>
      </c>
      <c r="E9449">
        <v>880</v>
      </c>
      <c r="F9449" s="48" t="str">
        <f t="shared" si="147"/>
        <v>Tỉnh Thái BìnhThành phố Thái BìnhPhường Quang Trung</v>
      </c>
      <c r="G9449" t="s">
        <v>1904</v>
      </c>
      <c r="H9449">
        <v>11050</v>
      </c>
    </row>
    <row r="9450" spans="1:8">
      <c r="A9450">
        <v>8570</v>
      </c>
      <c r="B9450" t="s">
        <v>517</v>
      </c>
      <c r="C9450">
        <v>93</v>
      </c>
      <c r="D9450" t="s">
        <v>841</v>
      </c>
      <c r="E9450">
        <v>880</v>
      </c>
      <c r="F9450" s="48" t="str">
        <f t="shared" si="147"/>
        <v>Tỉnh Thái BìnhThành phố Thái BìnhPhường Hoàng Diệu</v>
      </c>
      <c r="G9450" t="s">
        <v>9365</v>
      </c>
      <c r="H9450">
        <v>11051</v>
      </c>
    </row>
    <row r="9451" spans="1:8">
      <c r="A9451">
        <v>8571</v>
      </c>
      <c r="B9451" t="s">
        <v>517</v>
      </c>
      <c r="C9451">
        <v>93</v>
      </c>
      <c r="D9451" t="s">
        <v>841</v>
      </c>
      <c r="E9451">
        <v>880</v>
      </c>
      <c r="F9451" s="48" t="str">
        <f t="shared" si="147"/>
        <v>Tỉnh Thái BìnhThành phố Thái BìnhXã Đông Thọ</v>
      </c>
      <c r="G9451" t="s">
        <v>3745</v>
      </c>
      <c r="H9451">
        <v>11052</v>
      </c>
    </row>
    <row r="9452" spans="1:8">
      <c r="A9452">
        <v>8572</v>
      </c>
      <c r="B9452" t="s">
        <v>517</v>
      </c>
      <c r="C9452">
        <v>93</v>
      </c>
      <c r="D9452" t="s">
        <v>841</v>
      </c>
      <c r="E9452">
        <v>880</v>
      </c>
      <c r="F9452" s="48" t="str">
        <f t="shared" si="147"/>
        <v>Tỉnh Thái BìnhThành phố Thái BìnhXã Vũ Đông</v>
      </c>
      <c r="G9452" t="s">
        <v>6776</v>
      </c>
      <c r="H9452">
        <v>11053</v>
      </c>
    </row>
    <row r="9453" spans="1:8">
      <c r="A9453">
        <v>8573</v>
      </c>
      <c r="B9453" t="s">
        <v>517</v>
      </c>
      <c r="C9453">
        <v>93</v>
      </c>
      <c r="D9453" t="s">
        <v>841</v>
      </c>
      <c r="E9453">
        <v>880</v>
      </c>
      <c r="F9453" s="48" t="str">
        <f t="shared" si="147"/>
        <v>Tỉnh Thái BìnhThành phố Thái BìnhXã Vũ Lạc</v>
      </c>
      <c r="G9453" t="s">
        <v>6778</v>
      </c>
      <c r="H9453">
        <v>11054</v>
      </c>
    </row>
    <row r="9454" spans="1:8">
      <c r="A9454">
        <v>8574</v>
      </c>
      <c r="B9454" t="s">
        <v>517</v>
      </c>
      <c r="C9454">
        <v>93</v>
      </c>
      <c r="D9454" t="s">
        <v>841</v>
      </c>
      <c r="E9454">
        <v>880</v>
      </c>
      <c r="F9454" s="48" t="str">
        <f t="shared" si="147"/>
        <v>Tỉnh Thái BìnhThành phố Thái BìnhXã Tân Bình</v>
      </c>
      <c r="G9454" t="s">
        <v>2569</v>
      </c>
      <c r="H9454">
        <v>11055</v>
      </c>
    </row>
    <row r="9455" spans="1:8">
      <c r="A9455">
        <v>639</v>
      </c>
      <c r="B9455" t="s">
        <v>497</v>
      </c>
      <c r="C9455">
        <v>83</v>
      </c>
      <c r="D9455" t="s">
        <v>734</v>
      </c>
      <c r="E9455">
        <v>773</v>
      </c>
      <c r="F9455" s="48" t="str">
        <f t="shared" si="147"/>
        <v>Tỉnh Thái NguyênHuyện Đồng HỷXã Quang Sơn</v>
      </c>
      <c r="G9455" t="s">
        <v>2875</v>
      </c>
      <c r="H9455">
        <v>3583</v>
      </c>
    </row>
    <row r="9456" spans="1:8">
      <c r="A9456">
        <v>640</v>
      </c>
      <c r="B9456" t="s">
        <v>497</v>
      </c>
      <c r="C9456">
        <v>83</v>
      </c>
      <c r="D9456" t="s">
        <v>734</v>
      </c>
      <c r="E9456">
        <v>773</v>
      </c>
      <c r="F9456" s="48" t="str">
        <f t="shared" si="147"/>
        <v>Tỉnh Thái NguyênHuyện Đồng HỷXã Văn Lăng</v>
      </c>
      <c r="G9456" t="s">
        <v>4401</v>
      </c>
      <c r="H9456">
        <v>3584</v>
      </c>
    </row>
    <row r="9457" spans="1:8">
      <c r="A9457">
        <v>641</v>
      </c>
      <c r="B9457" t="s">
        <v>497</v>
      </c>
      <c r="C9457">
        <v>83</v>
      </c>
      <c r="D9457" t="s">
        <v>734</v>
      </c>
      <c r="E9457">
        <v>773</v>
      </c>
      <c r="F9457" s="48" t="str">
        <f t="shared" si="147"/>
        <v>Tỉnh Thái NguyênHuyện Đồng HỷXã Hợp Tiến</v>
      </c>
      <c r="G9457" t="s">
        <v>3490</v>
      </c>
      <c r="H9457">
        <v>3585</v>
      </c>
    </row>
    <row r="9458" spans="1:8">
      <c r="A9458">
        <v>642</v>
      </c>
      <c r="B9458" t="s">
        <v>497</v>
      </c>
      <c r="C9458">
        <v>83</v>
      </c>
      <c r="D9458" t="s">
        <v>734</v>
      </c>
      <c r="E9458">
        <v>773</v>
      </c>
      <c r="F9458" s="48" t="str">
        <f t="shared" si="147"/>
        <v>Tỉnh Thái NguyênHuyện Đồng HỷXã Cây Thị</v>
      </c>
      <c r="G9458" t="s">
        <v>4402</v>
      </c>
      <c r="H9458">
        <v>3586</v>
      </c>
    </row>
    <row r="9459" spans="1:8">
      <c r="A9459">
        <v>643</v>
      </c>
      <c r="B9459" t="s">
        <v>497</v>
      </c>
      <c r="C9459">
        <v>83</v>
      </c>
      <c r="D9459" t="s">
        <v>734</v>
      </c>
      <c r="E9459">
        <v>773</v>
      </c>
      <c r="F9459" s="48" t="str">
        <f t="shared" si="147"/>
        <v>Tỉnh Thái NguyênHuyện Đồng HỷThị trấn Sông Cầu</v>
      </c>
      <c r="G9459" t="s">
        <v>4403</v>
      </c>
      <c r="H9459">
        <v>3587</v>
      </c>
    </row>
    <row r="9460" spans="1:8">
      <c r="A9460">
        <v>644</v>
      </c>
      <c r="B9460" t="s">
        <v>497</v>
      </c>
      <c r="C9460">
        <v>83</v>
      </c>
      <c r="D9460" t="s">
        <v>734</v>
      </c>
      <c r="E9460">
        <v>773</v>
      </c>
      <c r="F9460" s="48" t="str">
        <f t="shared" si="147"/>
        <v>Tỉnh Thái NguyênHuyện Đồng HỷXã Tân Long</v>
      </c>
      <c r="G9460" t="s">
        <v>2358</v>
      </c>
      <c r="H9460">
        <v>3588</v>
      </c>
    </row>
    <row r="9461" spans="1:8">
      <c r="A9461">
        <v>645</v>
      </c>
      <c r="B9461" t="s">
        <v>497</v>
      </c>
      <c r="C9461">
        <v>83</v>
      </c>
      <c r="D9461" t="s">
        <v>734</v>
      </c>
      <c r="E9461">
        <v>773</v>
      </c>
      <c r="F9461" s="48" t="str">
        <f t="shared" si="147"/>
        <v>Tỉnh Thái NguyênHuyện Đồng HỷXã Minh Lập</v>
      </c>
      <c r="G9461" t="s">
        <v>4404</v>
      </c>
      <c r="H9461">
        <v>3589</v>
      </c>
    </row>
    <row r="9462" spans="1:8">
      <c r="A9462">
        <v>646</v>
      </c>
      <c r="B9462" t="s">
        <v>497</v>
      </c>
      <c r="C9462">
        <v>83</v>
      </c>
      <c r="D9462" t="s">
        <v>734</v>
      </c>
      <c r="E9462">
        <v>773</v>
      </c>
      <c r="F9462" s="48" t="str">
        <f t="shared" si="147"/>
        <v>Tỉnh Thái NguyênHuyện Đồng HỷThị trấn Trại Cau</v>
      </c>
      <c r="G9462" t="s">
        <v>4405</v>
      </c>
      <c r="H9462">
        <v>3590</v>
      </c>
    </row>
    <row r="9463" spans="1:8">
      <c r="A9463">
        <v>647</v>
      </c>
      <c r="B9463" t="s">
        <v>497</v>
      </c>
      <c r="C9463">
        <v>83</v>
      </c>
      <c r="D9463" t="s">
        <v>734</v>
      </c>
      <c r="E9463">
        <v>773</v>
      </c>
      <c r="F9463" s="48" t="str">
        <f t="shared" si="147"/>
        <v>Tỉnh Thái NguyênHuyện Đồng HỷXã Khe Mo</v>
      </c>
      <c r="G9463" t="s">
        <v>4406</v>
      </c>
      <c r="H9463">
        <v>3591</v>
      </c>
    </row>
    <row r="9464" spans="1:8">
      <c r="A9464">
        <v>648</v>
      </c>
      <c r="B9464" t="s">
        <v>497</v>
      </c>
      <c r="C9464">
        <v>83</v>
      </c>
      <c r="D9464" t="s">
        <v>734</v>
      </c>
      <c r="E9464">
        <v>773</v>
      </c>
      <c r="F9464" s="48" t="str">
        <f t="shared" si="147"/>
        <v>Tỉnh Thái NguyênHuyện Đồng HỷXã Linh Sơn</v>
      </c>
      <c r="G9464" t="s">
        <v>4407</v>
      </c>
      <c r="H9464">
        <v>3592</v>
      </c>
    </row>
    <row r="9465" spans="1:8">
      <c r="A9465">
        <v>649</v>
      </c>
      <c r="B9465" t="s">
        <v>497</v>
      </c>
      <c r="C9465">
        <v>83</v>
      </c>
      <c r="D9465" t="s">
        <v>734</v>
      </c>
      <c r="E9465">
        <v>773</v>
      </c>
      <c r="F9465" s="48" t="str">
        <f t="shared" si="147"/>
        <v>Tỉnh Thái NguyênHuyện Đồng HỷXã Đồng Bẩm</v>
      </c>
      <c r="G9465" t="s">
        <v>4408</v>
      </c>
      <c r="H9465">
        <v>3593</v>
      </c>
    </row>
    <row r="9466" spans="1:8">
      <c r="A9466">
        <v>650</v>
      </c>
      <c r="B9466" t="s">
        <v>497</v>
      </c>
      <c r="C9466">
        <v>83</v>
      </c>
      <c r="D9466" t="s">
        <v>734</v>
      </c>
      <c r="E9466">
        <v>773</v>
      </c>
      <c r="F9466" s="48" t="str">
        <f t="shared" si="147"/>
        <v>Tỉnh Thái NguyênHuyện Đồng HỷXã Văn Hán</v>
      </c>
      <c r="G9466" t="s">
        <v>4409</v>
      </c>
      <c r="H9466">
        <v>3594</v>
      </c>
    </row>
    <row r="9467" spans="1:8">
      <c r="A9467">
        <v>651</v>
      </c>
      <c r="B9467" t="s">
        <v>497</v>
      </c>
      <c r="C9467">
        <v>83</v>
      </c>
      <c r="D9467" t="s">
        <v>734</v>
      </c>
      <c r="E9467">
        <v>773</v>
      </c>
      <c r="F9467" s="48" t="str">
        <f t="shared" si="147"/>
        <v>Tỉnh Thái NguyênHuyện Đồng HỷXã Tân Lợi</v>
      </c>
      <c r="G9467" t="s">
        <v>1982</v>
      </c>
      <c r="H9467">
        <v>3595</v>
      </c>
    </row>
    <row r="9468" spans="1:8">
      <c r="A9468">
        <v>652</v>
      </c>
      <c r="B9468" t="s">
        <v>497</v>
      </c>
      <c r="C9468">
        <v>83</v>
      </c>
      <c r="D9468" t="s">
        <v>734</v>
      </c>
      <c r="E9468">
        <v>773</v>
      </c>
      <c r="F9468" s="48" t="str">
        <f t="shared" si="147"/>
        <v>Tỉnh Thái NguyênHuyện Đồng HỷXã Huống Thượng</v>
      </c>
      <c r="G9468" t="s">
        <v>4410</v>
      </c>
      <c r="H9468">
        <v>3596</v>
      </c>
    </row>
    <row r="9469" spans="1:8">
      <c r="A9469">
        <v>653</v>
      </c>
      <c r="B9469" t="s">
        <v>497</v>
      </c>
      <c r="C9469">
        <v>83</v>
      </c>
      <c r="D9469" t="s">
        <v>734</v>
      </c>
      <c r="E9469">
        <v>773</v>
      </c>
      <c r="F9469" s="48" t="str">
        <f t="shared" si="147"/>
        <v>Tỉnh Thái NguyênHuyện Đồng HỷThị trấn Chùa Hang</v>
      </c>
      <c r="G9469" t="s">
        <v>4411</v>
      </c>
      <c r="H9469">
        <v>3597</v>
      </c>
    </row>
    <row r="9470" spans="1:8">
      <c r="A9470">
        <v>654</v>
      </c>
      <c r="B9470" t="s">
        <v>497</v>
      </c>
      <c r="C9470">
        <v>83</v>
      </c>
      <c r="D9470" t="s">
        <v>734</v>
      </c>
      <c r="E9470">
        <v>773</v>
      </c>
      <c r="F9470" s="48" t="str">
        <f t="shared" si="147"/>
        <v>Tỉnh Thái NguyênHuyện Đồng HỷXã Nam Hòa</v>
      </c>
      <c r="G9470" t="s">
        <v>4412</v>
      </c>
      <c r="H9470">
        <v>3598</v>
      </c>
    </row>
    <row r="9471" spans="1:8">
      <c r="A9471">
        <v>655</v>
      </c>
      <c r="B9471" t="s">
        <v>497</v>
      </c>
      <c r="C9471">
        <v>83</v>
      </c>
      <c r="D9471" t="s">
        <v>734</v>
      </c>
      <c r="E9471">
        <v>773</v>
      </c>
      <c r="F9471" s="48" t="str">
        <f t="shared" si="147"/>
        <v>Tỉnh Thái NguyênHuyện Đồng HỷXã Hóa Trung</v>
      </c>
      <c r="G9471" t="s">
        <v>4413</v>
      </c>
      <c r="H9471">
        <v>3599</v>
      </c>
    </row>
    <row r="9472" spans="1:8">
      <c r="A9472">
        <v>656</v>
      </c>
      <c r="B9472" t="s">
        <v>497</v>
      </c>
      <c r="C9472">
        <v>83</v>
      </c>
      <c r="D9472" t="s">
        <v>734</v>
      </c>
      <c r="E9472">
        <v>773</v>
      </c>
      <c r="F9472" s="48" t="str">
        <f t="shared" si="147"/>
        <v>Tỉnh Thái NguyênHuyện Đồng HỷXã Hòa Bình</v>
      </c>
      <c r="G9472" t="s">
        <v>1371</v>
      </c>
      <c r="H9472">
        <v>3600</v>
      </c>
    </row>
    <row r="9473" spans="1:8">
      <c r="A9473">
        <v>658</v>
      </c>
      <c r="B9473" t="s">
        <v>497</v>
      </c>
      <c r="C9473">
        <v>83</v>
      </c>
      <c r="D9473" t="s">
        <v>734</v>
      </c>
      <c r="E9473">
        <v>773</v>
      </c>
      <c r="F9473" s="48" t="str">
        <f t="shared" si="147"/>
        <v>Tỉnh Thái NguyênHuyện Đồng HỷXã Hóa Thượng</v>
      </c>
      <c r="G9473" t="s">
        <v>4414</v>
      </c>
      <c r="H9473">
        <v>3601</v>
      </c>
    </row>
    <row r="9474" spans="1:8">
      <c r="A9474">
        <v>659</v>
      </c>
      <c r="B9474" t="s">
        <v>497</v>
      </c>
      <c r="C9474">
        <v>83</v>
      </c>
      <c r="D9474" t="s">
        <v>734</v>
      </c>
      <c r="E9474">
        <v>773</v>
      </c>
      <c r="F9474" s="48" t="str">
        <f t="shared" ref="F9474:F9537" si="148">B9474&amp;D9474&amp;G9474</f>
        <v>Tỉnh Thái NguyênHuyện Đồng HỷXã Cao Ngạn</v>
      </c>
      <c r="G9474" t="s">
        <v>4415</v>
      </c>
      <c r="H9474">
        <v>3602</v>
      </c>
    </row>
    <row r="9475" spans="1:8">
      <c r="A9475">
        <v>660</v>
      </c>
      <c r="B9475" t="s">
        <v>497</v>
      </c>
      <c r="C9475">
        <v>83</v>
      </c>
      <c r="D9475" t="s">
        <v>736</v>
      </c>
      <c r="E9475">
        <v>775</v>
      </c>
      <c r="F9475" s="48" t="str">
        <f t="shared" si="148"/>
        <v>Tỉnh Thái NguyênHuyện Đại TừXã Phúc Lương</v>
      </c>
      <c r="G9475" t="s">
        <v>4416</v>
      </c>
      <c r="H9475">
        <v>3603</v>
      </c>
    </row>
    <row r="9476" spans="1:8">
      <c r="A9476">
        <v>661</v>
      </c>
      <c r="B9476" t="s">
        <v>497</v>
      </c>
      <c r="C9476">
        <v>83</v>
      </c>
      <c r="D9476" t="s">
        <v>736</v>
      </c>
      <c r="E9476">
        <v>775</v>
      </c>
      <c r="F9476" s="48" t="str">
        <f t="shared" si="148"/>
        <v>Tỉnh Thái NguyênHuyện Đại TừThị trấn Đại Từ</v>
      </c>
      <c r="G9476" t="s">
        <v>4417</v>
      </c>
      <c r="H9476">
        <v>3604</v>
      </c>
    </row>
    <row r="9477" spans="1:8">
      <c r="A9477">
        <v>662</v>
      </c>
      <c r="B9477" t="s">
        <v>497</v>
      </c>
      <c r="C9477">
        <v>83</v>
      </c>
      <c r="D9477" t="s">
        <v>736</v>
      </c>
      <c r="E9477">
        <v>775</v>
      </c>
      <c r="F9477" s="48" t="str">
        <f t="shared" si="148"/>
        <v>Tỉnh Thái NguyênHuyện Đại TừThị trấn Quân Chu</v>
      </c>
      <c r="G9477" t="s">
        <v>4418</v>
      </c>
      <c r="H9477">
        <v>3605</v>
      </c>
    </row>
    <row r="9478" spans="1:8">
      <c r="A9478">
        <v>663</v>
      </c>
      <c r="B9478" t="s">
        <v>497</v>
      </c>
      <c r="C9478">
        <v>83</v>
      </c>
      <c r="D9478" t="s">
        <v>736</v>
      </c>
      <c r="E9478">
        <v>775</v>
      </c>
      <c r="F9478" s="48" t="str">
        <f t="shared" si="148"/>
        <v>Tỉnh Thái NguyênHuyện Đại TừXã Đức Lương</v>
      </c>
      <c r="G9478" t="s">
        <v>4419</v>
      </c>
      <c r="H9478">
        <v>3606</v>
      </c>
    </row>
    <row r="9479" spans="1:8">
      <c r="A9479">
        <v>664</v>
      </c>
      <c r="B9479" t="s">
        <v>497</v>
      </c>
      <c r="C9479">
        <v>83</v>
      </c>
      <c r="D9479" t="s">
        <v>736</v>
      </c>
      <c r="E9479">
        <v>775</v>
      </c>
      <c r="F9479" s="48" t="str">
        <f t="shared" si="148"/>
        <v>Tỉnh Thái NguyênHuyện Đại TừXã Phú Lạc</v>
      </c>
      <c r="G9479" t="s">
        <v>3688</v>
      </c>
      <c r="H9479">
        <v>3607</v>
      </c>
    </row>
    <row r="9480" spans="1:8">
      <c r="A9480">
        <v>665</v>
      </c>
      <c r="B9480" t="s">
        <v>497</v>
      </c>
      <c r="C9480">
        <v>83</v>
      </c>
      <c r="D9480" t="s">
        <v>736</v>
      </c>
      <c r="E9480">
        <v>775</v>
      </c>
      <c r="F9480" s="48" t="str">
        <f t="shared" si="148"/>
        <v>Tỉnh Thái NguyênHuyện Đại TừXã Na Mao</v>
      </c>
      <c r="G9480" t="s">
        <v>4420</v>
      </c>
      <c r="H9480">
        <v>3608</v>
      </c>
    </row>
    <row r="9481" spans="1:8">
      <c r="A9481">
        <v>666</v>
      </c>
      <c r="B9481" t="s">
        <v>497</v>
      </c>
      <c r="C9481">
        <v>83</v>
      </c>
      <c r="D9481" t="s">
        <v>736</v>
      </c>
      <c r="E9481">
        <v>775</v>
      </c>
      <c r="F9481" s="48" t="str">
        <f t="shared" si="148"/>
        <v>Tỉnh Thái NguyênHuyện Đại TừXã Tân Linh</v>
      </c>
      <c r="G9481" t="s">
        <v>4421</v>
      </c>
      <c r="H9481">
        <v>3609</v>
      </c>
    </row>
    <row r="9482" spans="1:8">
      <c r="A9482">
        <v>667</v>
      </c>
      <c r="B9482" t="s">
        <v>497</v>
      </c>
      <c r="C9482">
        <v>83</v>
      </c>
      <c r="D9482" t="s">
        <v>736</v>
      </c>
      <c r="E9482">
        <v>775</v>
      </c>
      <c r="F9482" s="48" t="str">
        <f t="shared" si="148"/>
        <v>Tỉnh Thái NguyênHuyện Đại TừXã La Bằng</v>
      </c>
      <c r="G9482" t="s">
        <v>4422</v>
      </c>
      <c r="H9482">
        <v>3610</v>
      </c>
    </row>
    <row r="9483" spans="1:8">
      <c r="A9483">
        <v>668</v>
      </c>
      <c r="B9483" t="s">
        <v>497</v>
      </c>
      <c r="C9483">
        <v>83</v>
      </c>
      <c r="D9483" t="s">
        <v>736</v>
      </c>
      <c r="E9483">
        <v>775</v>
      </c>
      <c r="F9483" s="48" t="str">
        <f t="shared" si="148"/>
        <v>Tỉnh Thái NguyênHuyện Đại TừXã Mỹ Yên</v>
      </c>
      <c r="G9483" t="s">
        <v>4423</v>
      </c>
      <c r="H9483">
        <v>3611</v>
      </c>
    </row>
    <row r="9484" spans="1:8">
      <c r="A9484">
        <v>669</v>
      </c>
      <c r="B9484" t="s">
        <v>497</v>
      </c>
      <c r="C9484">
        <v>83</v>
      </c>
      <c r="D9484" t="s">
        <v>736</v>
      </c>
      <c r="E9484">
        <v>775</v>
      </c>
      <c r="F9484" s="48" t="str">
        <f t="shared" si="148"/>
        <v>Tỉnh Thái NguyênHuyện Đại TừXã Yên Lãng</v>
      </c>
      <c r="G9484" t="s">
        <v>1682</v>
      </c>
      <c r="H9484">
        <v>3612</v>
      </c>
    </row>
    <row r="9485" spans="1:8">
      <c r="A9485">
        <v>670</v>
      </c>
      <c r="B9485" t="s">
        <v>497</v>
      </c>
      <c r="C9485">
        <v>83</v>
      </c>
      <c r="D9485" t="s">
        <v>736</v>
      </c>
      <c r="E9485">
        <v>775</v>
      </c>
      <c r="F9485" s="48" t="str">
        <f t="shared" si="148"/>
        <v>Tỉnh Thái NguyênHuyện Đại TừXã Bản Ngoại</v>
      </c>
      <c r="G9485" t="s">
        <v>4424</v>
      </c>
      <c r="H9485">
        <v>3613</v>
      </c>
    </row>
    <row r="9486" spans="1:8">
      <c r="A9486">
        <v>671</v>
      </c>
      <c r="B9486" t="s">
        <v>497</v>
      </c>
      <c r="C9486">
        <v>83</v>
      </c>
      <c r="D9486" t="s">
        <v>736</v>
      </c>
      <c r="E9486">
        <v>775</v>
      </c>
      <c r="F9486" s="48" t="str">
        <f t="shared" si="148"/>
        <v>Tỉnh Thái NguyênHuyện Đại TừXã Hùng Sơn</v>
      </c>
      <c r="G9486" t="s">
        <v>2156</v>
      </c>
      <c r="H9486">
        <v>3614</v>
      </c>
    </row>
    <row r="9487" spans="1:8">
      <c r="A9487">
        <v>672</v>
      </c>
      <c r="B9487" t="s">
        <v>497</v>
      </c>
      <c r="C9487">
        <v>83</v>
      </c>
      <c r="D9487" t="s">
        <v>736</v>
      </c>
      <c r="E9487">
        <v>775</v>
      </c>
      <c r="F9487" s="48" t="str">
        <f t="shared" si="148"/>
        <v>Tỉnh Thái NguyênHuyện Đại TừXã Phú Thịnh</v>
      </c>
      <c r="G9487" t="s">
        <v>3811</v>
      </c>
      <c r="H9487">
        <v>3615</v>
      </c>
    </row>
    <row r="9488" spans="1:8">
      <c r="A9488">
        <v>673</v>
      </c>
      <c r="B9488" t="s">
        <v>497</v>
      </c>
      <c r="C9488">
        <v>83</v>
      </c>
      <c r="D9488" t="s">
        <v>736</v>
      </c>
      <c r="E9488">
        <v>775</v>
      </c>
      <c r="F9488" s="48" t="str">
        <f t="shared" si="148"/>
        <v>Tỉnh Thái NguyênHuyện Đại TừXã Hoàng Nông</v>
      </c>
      <c r="G9488" t="s">
        <v>4425</v>
      </c>
      <c r="H9488">
        <v>3616</v>
      </c>
    </row>
    <row r="9489" spans="1:8">
      <c r="A9489">
        <v>674</v>
      </c>
      <c r="B9489" t="s">
        <v>497</v>
      </c>
      <c r="C9489">
        <v>83</v>
      </c>
      <c r="D9489" t="s">
        <v>736</v>
      </c>
      <c r="E9489">
        <v>775</v>
      </c>
      <c r="F9489" s="48" t="str">
        <f t="shared" si="148"/>
        <v>Tỉnh Thái NguyênHuyện Đại TừXã Tân Thái</v>
      </c>
      <c r="G9489" t="s">
        <v>4426</v>
      </c>
      <c r="H9489">
        <v>3617</v>
      </c>
    </row>
    <row r="9490" spans="1:8">
      <c r="A9490">
        <v>675</v>
      </c>
      <c r="B9490" t="s">
        <v>497</v>
      </c>
      <c r="C9490">
        <v>83</v>
      </c>
      <c r="D9490" t="s">
        <v>736</v>
      </c>
      <c r="E9490">
        <v>775</v>
      </c>
      <c r="F9490" s="48" t="str">
        <f t="shared" si="148"/>
        <v>Tỉnh Thái NguyênHuyện Đại TừXã Vạn Thọ</v>
      </c>
      <c r="G9490" t="s">
        <v>4043</v>
      </c>
      <c r="H9490">
        <v>3618</v>
      </c>
    </row>
    <row r="9491" spans="1:8">
      <c r="A9491">
        <v>676</v>
      </c>
      <c r="B9491" t="s">
        <v>497</v>
      </c>
      <c r="C9491">
        <v>83</v>
      </c>
      <c r="D9491" t="s">
        <v>736</v>
      </c>
      <c r="E9491">
        <v>775</v>
      </c>
      <c r="F9491" s="48" t="str">
        <f t="shared" si="148"/>
        <v>Tỉnh Thái NguyênHuyện Đại TừXã Văn Yên</v>
      </c>
      <c r="G9491" t="s">
        <v>4427</v>
      </c>
      <c r="H9491">
        <v>3619</v>
      </c>
    </row>
    <row r="9492" spans="1:8">
      <c r="A9492">
        <v>677</v>
      </c>
      <c r="B9492" t="s">
        <v>497</v>
      </c>
      <c r="C9492">
        <v>83</v>
      </c>
      <c r="D9492" t="s">
        <v>736</v>
      </c>
      <c r="E9492">
        <v>775</v>
      </c>
      <c r="F9492" s="48" t="str">
        <f t="shared" si="148"/>
        <v>Tỉnh Thái NguyênHuyện Đại TừXã Bình Thuận</v>
      </c>
      <c r="G9492" t="s">
        <v>4428</v>
      </c>
      <c r="H9492">
        <v>3620</v>
      </c>
    </row>
    <row r="9493" spans="1:8">
      <c r="A9493">
        <v>678</v>
      </c>
      <c r="B9493" t="s">
        <v>497</v>
      </c>
      <c r="C9493">
        <v>83</v>
      </c>
      <c r="D9493" t="s">
        <v>736</v>
      </c>
      <c r="E9493">
        <v>775</v>
      </c>
      <c r="F9493" s="48" t="str">
        <f t="shared" si="148"/>
        <v>Tỉnh Thái NguyênHuyện Đại TừXã Phú Cường</v>
      </c>
      <c r="G9493" t="s">
        <v>1873</v>
      </c>
      <c r="H9493">
        <v>3621</v>
      </c>
    </row>
    <row r="9494" spans="1:8">
      <c r="A9494">
        <v>679</v>
      </c>
      <c r="B9494" t="s">
        <v>497</v>
      </c>
      <c r="C9494">
        <v>83</v>
      </c>
      <c r="D9494" t="s">
        <v>736</v>
      </c>
      <c r="E9494">
        <v>775</v>
      </c>
      <c r="F9494" s="48" t="str">
        <f t="shared" si="148"/>
        <v>Tỉnh Thái NguyênHuyện Đại TừXã Ký Phú</v>
      </c>
      <c r="G9494" t="s">
        <v>4429</v>
      </c>
      <c r="H9494">
        <v>3622</v>
      </c>
    </row>
    <row r="9495" spans="1:8">
      <c r="A9495">
        <v>680</v>
      </c>
      <c r="B9495" t="s">
        <v>497</v>
      </c>
      <c r="C9495">
        <v>83</v>
      </c>
      <c r="D9495" t="s">
        <v>736</v>
      </c>
      <c r="E9495">
        <v>775</v>
      </c>
      <c r="F9495" s="48" t="str">
        <f t="shared" si="148"/>
        <v>Tỉnh Thái NguyênHuyện Đại TừXã Phú Xuyên</v>
      </c>
      <c r="G9495" t="s">
        <v>4430</v>
      </c>
      <c r="H9495">
        <v>3623</v>
      </c>
    </row>
    <row r="9496" spans="1:8">
      <c r="A9496">
        <v>681</v>
      </c>
      <c r="B9496" t="s">
        <v>497</v>
      </c>
      <c r="C9496">
        <v>83</v>
      </c>
      <c r="D9496" t="s">
        <v>736</v>
      </c>
      <c r="E9496">
        <v>775</v>
      </c>
      <c r="F9496" s="48" t="str">
        <f t="shared" si="148"/>
        <v>Tỉnh Thái NguyênHuyện Đại TừXã Cát Nê</v>
      </c>
      <c r="G9496" t="s">
        <v>4431</v>
      </c>
      <c r="H9496">
        <v>3624</v>
      </c>
    </row>
    <row r="9497" spans="1:8">
      <c r="A9497">
        <v>682</v>
      </c>
      <c r="B9497" t="s">
        <v>497</v>
      </c>
      <c r="C9497">
        <v>83</v>
      </c>
      <c r="D9497" t="s">
        <v>736</v>
      </c>
      <c r="E9497">
        <v>775</v>
      </c>
      <c r="F9497" s="48" t="str">
        <f t="shared" si="148"/>
        <v>Tỉnh Thái NguyênHuyện Đại TừXã Cù Vân</v>
      </c>
      <c r="G9497" t="s">
        <v>4432</v>
      </c>
      <c r="H9497">
        <v>3625</v>
      </c>
    </row>
    <row r="9498" spans="1:8">
      <c r="A9498">
        <v>683</v>
      </c>
      <c r="B9498" t="s">
        <v>497</v>
      </c>
      <c r="C9498">
        <v>83</v>
      </c>
      <c r="D9498" t="s">
        <v>736</v>
      </c>
      <c r="E9498">
        <v>775</v>
      </c>
      <c r="F9498" s="48" t="str">
        <f t="shared" si="148"/>
        <v>Tỉnh Thái NguyênHuyện Đại TừXã Hà Thượng</v>
      </c>
      <c r="G9498" t="s">
        <v>4433</v>
      </c>
      <c r="H9498">
        <v>3626</v>
      </c>
    </row>
    <row r="9499" spans="1:8">
      <c r="A9499">
        <v>684</v>
      </c>
      <c r="B9499" t="s">
        <v>497</v>
      </c>
      <c r="C9499">
        <v>83</v>
      </c>
      <c r="D9499" t="s">
        <v>736</v>
      </c>
      <c r="E9499">
        <v>775</v>
      </c>
      <c r="F9499" s="48" t="str">
        <f t="shared" si="148"/>
        <v>Tỉnh Thái NguyênHuyện Đại TừXã Quân Chu</v>
      </c>
      <c r="G9499" t="s">
        <v>4434</v>
      </c>
      <c r="H9499">
        <v>3627</v>
      </c>
    </row>
    <row r="9500" spans="1:8">
      <c r="A9500">
        <v>685</v>
      </c>
      <c r="B9500" t="s">
        <v>497</v>
      </c>
      <c r="C9500">
        <v>83</v>
      </c>
      <c r="D9500" t="s">
        <v>736</v>
      </c>
      <c r="E9500">
        <v>775</v>
      </c>
      <c r="F9500" s="48" t="str">
        <f t="shared" si="148"/>
        <v>Tỉnh Thái NguyênHuyện Đại TừXã Phục Linh</v>
      </c>
      <c r="G9500" t="s">
        <v>4435</v>
      </c>
      <c r="H9500">
        <v>3628</v>
      </c>
    </row>
    <row r="9501" spans="1:8">
      <c r="A9501">
        <v>686</v>
      </c>
      <c r="B9501" t="s">
        <v>497</v>
      </c>
      <c r="C9501">
        <v>83</v>
      </c>
      <c r="D9501" t="s">
        <v>736</v>
      </c>
      <c r="E9501">
        <v>775</v>
      </c>
      <c r="F9501" s="48" t="str">
        <f t="shared" si="148"/>
        <v>Tỉnh Thái NguyênHuyện Đại TừXã Tiên Hội</v>
      </c>
      <c r="G9501" t="s">
        <v>4436</v>
      </c>
      <c r="H9501">
        <v>3629</v>
      </c>
    </row>
    <row r="9502" spans="1:8">
      <c r="A9502">
        <v>687</v>
      </c>
      <c r="B9502" t="s">
        <v>497</v>
      </c>
      <c r="C9502">
        <v>83</v>
      </c>
      <c r="D9502" t="s">
        <v>736</v>
      </c>
      <c r="E9502">
        <v>775</v>
      </c>
      <c r="F9502" s="48" t="str">
        <f t="shared" si="148"/>
        <v>Tỉnh Thái NguyênHuyện Đại TừXã Minh Tiến</v>
      </c>
      <c r="G9502" t="s">
        <v>2109</v>
      </c>
      <c r="H9502">
        <v>3630</v>
      </c>
    </row>
    <row r="9503" spans="1:8">
      <c r="A9503">
        <v>688</v>
      </c>
      <c r="B9503" t="s">
        <v>497</v>
      </c>
      <c r="C9503">
        <v>83</v>
      </c>
      <c r="D9503" t="s">
        <v>736</v>
      </c>
      <c r="E9503">
        <v>775</v>
      </c>
      <c r="F9503" s="48" t="str">
        <f t="shared" si="148"/>
        <v>Tỉnh Thái NguyênHuyện Đại TừXã Khôi Kỳ</v>
      </c>
      <c r="G9503" t="s">
        <v>4437</v>
      </c>
      <c r="H9503">
        <v>3631</v>
      </c>
    </row>
    <row r="9504" spans="1:8">
      <c r="A9504">
        <v>689</v>
      </c>
      <c r="B9504" t="s">
        <v>497</v>
      </c>
      <c r="C9504">
        <v>83</v>
      </c>
      <c r="D9504" t="s">
        <v>736</v>
      </c>
      <c r="E9504">
        <v>775</v>
      </c>
      <c r="F9504" s="48" t="str">
        <f t="shared" si="148"/>
        <v>Tỉnh Thái NguyênHuyện Đại TừXã An Khánh</v>
      </c>
      <c r="G9504" t="s">
        <v>4438</v>
      </c>
      <c r="H9504">
        <v>3632</v>
      </c>
    </row>
    <row r="9505" spans="1:8">
      <c r="A9505">
        <v>690</v>
      </c>
      <c r="B9505" t="s">
        <v>497</v>
      </c>
      <c r="C9505">
        <v>83</v>
      </c>
      <c r="D9505" t="s">
        <v>736</v>
      </c>
      <c r="E9505">
        <v>775</v>
      </c>
      <c r="F9505" s="48" t="str">
        <f t="shared" si="148"/>
        <v>Tỉnh Thái NguyênHuyện Đại TừXã Lục Ba</v>
      </c>
      <c r="G9505" t="s">
        <v>4439</v>
      </c>
      <c r="H9505">
        <v>3633</v>
      </c>
    </row>
    <row r="9506" spans="1:8">
      <c r="A9506">
        <v>691</v>
      </c>
      <c r="B9506" t="s">
        <v>497</v>
      </c>
      <c r="C9506">
        <v>83</v>
      </c>
      <c r="D9506" t="s">
        <v>730</v>
      </c>
      <c r="E9506">
        <v>769</v>
      </c>
      <c r="F9506" s="48" t="str">
        <f t="shared" si="148"/>
        <v>Tỉnh Thái NguyênThành phố Thái NguyênPhường Phan Đình Phùng</v>
      </c>
      <c r="G9506" t="s">
        <v>4440</v>
      </c>
      <c r="H9506">
        <v>3634</v>
      </c>
    </row>
    <row r="9507" spans="1:8">
      <c r="A9507">
        <v>692</v>
      </c>
      <c r="B9507" t="s">
        <v>497</v>
      </c>
      <c r="C9507">
        <v>83</v>
      </c>
      <c r="D9507" t="s">
        <v>730</v>
      </c>
      <c r="E9507">
        <v>769</v>
      </c>
      <c r="F9507" s="48" t="str">
        <f t="shared" si="148"/>
        <v>Tỉnh Thái NguyênThành phố Thái NguyênPhường Gia Sàng</v>
      </c>
      <c r="G9507" t="s">
        <v>4441</v>
      </c>
      <c r="H9507">
        <v>3635</v>
      </c>
    </row>
    <row r="9508" spans="1:8">
      <c r="A9508">
        <v>693</v>
      </c>
      <c r="B9508" t="s">
        <v>497</v>
      </c>
      <c r="C9508">
        <v>83</v>
      </c>
      <c r="D9508" t="s">
        <v>730</v>
      </c>
      <c r="E9508">
        <v>769</v>
      </c>
      <c r="F9508" s="48" t="str">
        <f t="shared" si="148"/>
        <v>Tỉnh Thái NguyênThành phố Thái NguyênPhường Quán Triều</v>
      </c>
      <c r="G9508" t="s">
        <v>4442</v>
      </c>
      <c r="H9508">
        <v>3636</v>
      </c>
    </row>
    <row r="9509" spans="1:8">
      <c r="A9509">
        <v>694</v>
      </c>
      <c r="B9509" t="s">
        <v>497</v>
      </c>
      <c r="C9509">
        <v>83</v>
      </c>
      <c r="D9509" t="s">
        <v>730</v>
      </c>
      <c r="E9509">
        <v>769</v>
      </c>
      <c r="F9509" s="48" t="str">
        <f t="shared" si="148"/>
        <v>Tỉnh Thái NguyênThành phố Thái NguyênPhường Hoàng Văn Thụ</v>
      </c>
      <c r="G9509" t="s">
        <v>1974</v>
      </c>
      <c r="H9509">
        <v>3637</v>
      </c>
    </row>
    <row r="9510" spans="1:8">
      <c r="A9510">
        <v>695</v>
      </c>
      <c r="B9510" t="s">
        <v>497</v>
      </c>
      <c r="C9510">
        <v>83</v>
      </c>
      <c r="D9510" t="s">
        <v>730</v>
      </c>
      <c r="E9510">
        <v>769</v>
      </c>
      <c r="F9510" s="48" t="str">
        <f t="shared" si="148"/>
        <v>Tỉnh Thái NguyênThành phố Thái NguyênPhường Tân Long</v>
      </c>
      <c r="G9510" t="s">
        <v>4443</v>
      </c>
      <c r="H9510">
        <v>3638</v>
      </c>
    </row>
    <row r="9511" spans="1:8">
      <c r="A9511">
        <v>696</v>
      </c>
      <c r="B9511" t="s">
        <v>497</v>
      </c>
      <c r="C9511">
        <v>83</v>
      </c>
      <c r="D9511" t="s">
        <v>730</v>
      </c>
      <c r="E9511">
        <v>769</v>
      </c>
      <c r="F9511" s="48" t="str">
        <f t="shared" si="148"/>
        <v>Tỉnh Thái NguyênThành phố Thái NguyênPhường Tân Thịnh</v>
      </c>
      <c r="G9511" t="s">
        <v>2846</v>
      </c>
      <c r="H9511">
        <v>3639</v>
      </c>
    </row>
    <row r="9512" spans="1:8">
      <c r="A9512">
        <v>697</v>
      </c>
      <c r="B9512" t="s">
        <v>497</v>
      </c>
      <c r="C9512">
        <v>83</v>
      </c>
      <c r="D9512" t="s">
        <v>730</v>
      </c>
      <c r="E9512">
        <v>769</v>
      </c>
      <c r="F9512" s="48" t="str">
        <f t="shared" si="148"/>
        <v>Tỉnh Thái NguyênThành phố Thái NguyênPhường Túc Duyên</v>
      </c>
      <c r="G9512" t="s">
        <v>4444</v>
      </c>
      <c r="H9512">
        <v>3640</v>
      </c>
    </row>
    <row r="9513" spans="1:8">
      <c r="A9513">
        <v>698</v>
      </c>
      <c r="B9513" t="s">
        <v>497</v>
      </c>
      <c r="C9513">
        <v>83</v>
      </c>
      <c r="D9513" t="s">
        <v>730</v>
      </c>
      <c r="E9513">
        <v>769</v>
      </c>
      <c r="F9513" s="48" t="str">
        <f t="shared" si="148"/>
        <v>Tỉnh Thái NguyênThành phố Thái NguyênPhường Cam Giá</v>
      </c>
      <c r="G9513" t="s">
        <v>4445</v>
      </c>
      <c r="H9513">
        <v>3641</v>
      </c>
    </row>
    <row r="9514" spans="1:8">
      <c r="A9514">
        <v>699</v>
      </c>
      <c r="B9514" t="s">
        <v>497</v>
      </c>
      <c r="C9514">
        <v>83</v>
      </c>
      <c r="D9514" t="s">
        <v>730</v>
      </c>
      <c r="E9514">
        <v>769</v>
      </c>
      <c r="F9514" s="48" t="str">
        <f t="shared" si="148"/>
        <v>Tỉnh Thái NguyênThành phố Thái NguyênPhường Phú Xá</v>
      </c>
      <c r="G9514" t="s">
        <v>4446</v>
      </c>
      <c r="H9514">
        <v>3642</v>
      </c>
    </row>
    <row r="9515" spans="1:8">
      <c r="A9515">
        <v>700</v>
      </c>
      <c r="B9515" t="s">
        <v>497</v>
      </c>
      <c r="C9515">
        <v>83</v>
      </c>
      <c r="D9515" t="s">
        <v>730</v>
      </c>
      <c r="E9515">
        <v>769</v>
      </c>
      <c r="F9515" s="48" t="str">
        <f t="shared" si="148"/>
        <v>Tỉnh Thái NguyênThành phố Thái NguyênPhường Thịnh Đán</v>
      </c>
      <c r="G9515" t="s">
        <v>4447</v>
      </c>
      <c r="H9515">
        <v>3643</v>
      </c>
    </row>
    <row r="9516" spans="1:8">
      <c r="A9516">
        <v>701</v>
      </c>
      <c r="B9516" t="s">
        <v>497</v>
      </c>
      <c r="C9516">
        <v>83</v>
      </c>
      <c r="D9516" t="s">
        <v>730</v>
      </c>
      <c r="E9516">
        <v>769</v>
      </c>
      <c r="F9516" s="48" t="str">
        <f t="shared" si="148"/>
        <v>Tỉnh Thái NguyênThành phố Thái NguyênPhường Tân Lập</v>
      </c>
      <c r="G9516" t="s">
        <v>1826</v>
      </c>
      <c r="H9516">
        <v>3644</v>
      </c>
    </row>
    <row r="9517" spans="1:8">
      <c r="A9517">
        <v>702</v>
      </c>
      <c r="B9517" t="s">
        <v>497</v>
      </c>
      <c r="C9517">
        <v>83</v>
      </c>
      <c r="D9517" t="s">
        <v>730</v>
      </c>
      <c r="E9517">
        <v>769</v>
      </c>
      <c r="F9517" s="48" t="str">
        <f t="shared" si="148"/>
        <v>Tỉnh Thái NguyênThành phố Thái NguyênPhường Trung Thành</v>
      </c>
      <c r="G9517" t="s">
        <v>4448</v>
      </c>
      <c r="H9517">
        <v>3645</v>
      </c>
    </row>
    <row r="9518" spans="1:8">
      <c r="A9518">
        <v>703</v>
      </c>
      <c r="B9518" t="s">
        <v>497</v>
      </c>
      <c r="C9518">
        <v>83</v>
      </c>
      <c r="D9518" t="s">
        <v>730</v>
      </c>
      <c r="E9518">
        <v>769</v>
      </c>
      <c r="F9518" s="48" t="str">
        <f t="shared" si="148"/>
        <v>Tỉnh Thái NguyênThành phố Thái NguyênXã Tích Lương</v>
      </c>
      <c r="G9518" t="s">
        <v>4449</v>
      </c>
      <c r="H9518">
        <v>3646</v>
      </c>
    </row>
    <row r="9519" spans="1:8">
      <c r="A9519">
        <v>704</v>
      </c>
      <c r="B9519" t="s">
        <v>497</v>
      </c>
      <c r="C9519">
        <v>83</v>
      </c>
      <c r="D9519" t="s">
        <v>730</v>
      </c>
      <c r="E9519">
        <v>769</v>
      </c>
      <c r="F9519" s="48" t="str">
        <f t="shared" si="148"/>
        <v>Tỉnh Thái NguyênThành phố Thái NguyênXã Lương Sơn</v>
      </c>
      <c r="G9519" t="s">
        <v>1537</v>
      </c>
      <c r="H9519">
        <v>3647</v>
      </c>
    </row>
    <row r="9520" spans="1:8">
      <c r="A9520">
        <v>705</v>
      </c>
      <c r="B9520" t="s">
        <v>497</v>
      </c>
      <c r="C9520">
        <v>83</v>
      </c>
      <c r="D9520" t="s">
        <v>730</v>
      </c>
      <c r="E9520">
        <v>769</v>
      </c>
      <c r="F9520" s="48" t="str">
        <f t="shared" si="148"/>
        <v>Tỉnh Thái NguyênThành phố Thái NguyênPhường Trưng Vương</v>
      </c>
      <c r="G9520" t="s">
        <v>2527</v>
      </c>
      <c r="H9520">
        <v>3648</v>
      </c>
    </row>
    <row r="9521" spans="1:8">
      <c r="A9521">
        <v>706</v>
      </c>
      <c r="B9521" t="s">
        <v>497</v>
      </c>
      <c r="C9521">
        <v>83</v>
      </c>
      <c r="D9521" t="s">
        <v>730</v>
      </c>
      <c r="E9521">
        <v>769</v>
      </c>
      <c r="F9521" s="48" t="str">
        <f t="shared" si="148"/>
        <v>Tỉnh Thái NguyênThành phố Thái NguyênPhường Quang Trung</v>
      </c>
      <c r="G9521" t="s">
        <v>1904</v>
      </c>
      <c r="H9521">
        <v>3649</v>
      </c>
    </row>
    <row r="9522" spans="1:8">
      <c r="A9522">
        <v>707</v>
      </c>
      <c r="B9522" t="s">
        <v>497</v>
      </c>
      <c r="C9522">
        <v>83</v>
      </c>
      <c r="D9522" t="s">
        <v>730</v>
      </c>
      <c r="E9522">
        <v>769</v>
      </c>
      <c r="F9522" s="48" t="str">
        <f t="shared" si="148"/>
        <v>Tỉnh Thái NguyênThành phố Thái NguyênXã Phúc Trìu</v>
      </c>
      <c r="G9522" t="s">
        <v>4450</v>
      </c>
      <c r="H9522">
        <v>3650</v>
      </c>
    </row>
    <row r="9523" spans="1:8">
      <c r="A9523">
        <v>708</v>
      </c>
      <c r="B9523" t="s">
        <v>497</v>
      </c>
      <c r="C9523">
        <v>83</v>
      </c>
      <c r="D9523" t="s">
        <v>730</v>
      </c>
      <c r="E9523">
        <v>769</v>
      </c>
      <c r="F9523" s="48" t="str">
        <f t="shared" si="148"/>
        <v>Tỉnh Thái NguyênThành phố Thái NguyênXã Phúc Hà</v>
      </c>
      <c r="G9523" t="s">
        <v>4451</v>
      </c>
      <c r="H9523">
        <v>3651</v>
      </c>
    </row>
    <row r="9524" spans="1:8">
      <c r="A9524">
        <v>709</v>
      </c>
      <c r="B9524" t="s">
        <v>497</v>
      </c>
      <c r="C9524">
        <v>83</v>
      </c>
      <c r="D9524" t="s">
        <v>730</v>
      </c>
      <c r="E9524">
        <v>769</v>
      </c>
      <c r="F9524" s="48" t="str">
        <f t="shared" si="148"/>
        <v>Tỉnh Thái NguyênThành phố Thái NguyênPhường Đồng Quang</v>
      </c>
      <c r="G9524" t="s">
        <v>4452</v>
      </c>
      <c r="H9524">
        <v>3652</v>
      </c>
    </row>
    <row r="9525" spans="1:8">
      <c r="A9525">
        <v>710</v>
      </c>
      <c r="B9525" t="s">
        <v>497</v>
      </c>
      <c r="C9525">
        <v>83</v>
      </c>
      <c r="D9525" t="s">
        <v>730</v>
      </c>
      <c r="E9525">
        <v>769</v>
      </c>
      <c r="F9525" s="48" t="str">
        <f t="shared" si="148"/>
        <v>Tỉnh Thái NguyênThành phố Thái NguyênPhường Quang Vinh</v>
      </c>
      <c r="G9525" t="s">
        <v>4453</v>
      </c>
      <c r="H9525">
        <v>3653</v>
      </c>
    </row>
    <row r="9526" spans="1:8">
      <c r="A9526">
        <v>711</v>
      </c>
      <c r="B9526" t="s">
        <v>497</v>
      </c>
      <c r="C9526">
        <v>83</v>
      </c>
      <c r="D9526" t="s">
        <v>730</v>
      </c>
      <c r="E9526">
        <v>769</v>
      </c>
      <c r="F9526" s="48" t="str">
        <f t="shared" si="148"/>
        <v>Tỉnh Thái NguyênThành phố Thái NguyênXã Cao Ngạn</v>
      </c>
      <c r="G9526" t="s">
        <v>4415</v>
      </c>
      <c r="H9526">
        <v>3654</v>
      </c>
    </row>
    <row r="9527" spans="1:8">
      <c r="A9527">
        <v>712</v>
      </c>
      <c r="B9527" t="s">
        <v>497</v>
      </c>
      <c r="C9527">
        <v>83</v>
      </c>
      <c r="D9527" t="s">
        <v>730</v>
      </c>
      <c r="E9527">
        <v>769</v>
      </c>
      <c r="F9527" s="48" t="str">
        <f t="shared" si="148"/>
        <v>Tỉnh Thái NguyênThành phố Thái NguyênXã Đồng Bẩm</v>
      </c>
      <c r="G9527" t="s">
        <v>4408</v>
      </c>
      <c r="H9527">
        <v>3655</v>
      </c>
    </row>
    <row r="9528" spans="1:8">
      <c r="A9528">
        <v>713</v>
      </c>
      <c r="B9528" t="s">
        <v>497</v>
      </c>
      <c r="C9528">
        <v>83</v>
      </c>
      <c r="D9528" t="s">
        <v>730</v>
      </c>
      <c r="E9528">
        <v>769</v>
      </c>
      <c r="F9528" s="48" t="str">
        <f t="shared" si="148"/>
        <v>Tỉnh Thái NguyênThành phố Thái NguyênXã Quyết Thắng</v>
      </c>
      <c r="G9528" t="s">
        <v>2108</v>
      </c>
      <c r="H9528">
        <v>3656</v>
      </c>
    </row>
    <row r="9529" spans="1:8">
      <c r="A9529">
        <v>714</v>
      </c>
      <c r="B9529" t="s">
        <v>497</v>
      </c>
      <c r="C9529">
        <v>83</v>
      </c>
      <c r="D9529" t="s">
        <v>730</v>
      </c>
      <c r="E9529">
        <v>769</v>
      </c>
      <c r="F9529" s="48" t="str">
        <f t="shared" si="148"/>
        <v>Tỉnh Thái NguyênThành phố Thái NguyênXã Tân Cương</v>
      </c>
      <c r="G9529" t="s">
        <v>4454</v>
      </c>
      <c r="H9529">
        <v>3657</v>
      </c>
    </row>
    <row r="9530" spans="1:8">
      <c r="A9530">
        <v>715</v>
      </c>
      <c r="B9530" t="s">
        <v>497</v>
      </c>
      <c r="C9530">
        <v>83</v>
      </c>
      <c r="D9530" t="s">
        <v>730</v>
      </c>
      <c r="E9530">
        <v>769</v>
      </c>
      <c r="F9530" s="48" t="str">
        <f t="shared" si="148"/>
        <v>Tỉnh Thái NguyênThành phố Thái NguyênXã Phúc Xuân</v>
      </c>
      <c r="G9530" t="s">
        <v>4455</v>
      </c>
      <c r="H9530">
        <v>3658</v>
      </c>
    </row>
    <row r="9531" spans="1:8">
      <c r="A9531">
        <v>716</v>
      </c>
      <c r="B9531" t="s">
        <v>497</v>
      </c>
      <c r="C9531">
        <v>83</v>
      </c>
      <c r="D9531" t="s">
        <v>730</v>
      </c>
      <c r="E9531">
        <v>769</v>
      </c>
      <c r="F9531" s="48" t="str">
        <f t="shared" si="148"/>
        <v>Tỉnh Thái NguyênThành phố Thái NguyênPhường Hương Sơn</v>
      </c>
      <c r="G9531" t="s">
        <v>4456</v>
      </c>
      <c r="H9531">
        <v>3659</v>
      </c>
    </row>
    <row r="9532" spans="1:8">
      <c r="A9532">
        <v>717</v>
      </c>
      <c r="B9532" t="s">
        <v>497</v>
      </c>
      <c r="C9532">
        <v>83</v>
      </c>
      <c r="D9532" t="s">
        <v>730</v>
      </c>
      <c r="E9532">
        <v>769</v>
      </c>
      <c r="F9532" s="48" t="str">
        <f t="shared" si="148"/>
        <v>Tỉnh Thái NguyênThành phố Thái NguyênPhường Tân Thành</v>
      </c>
      <c r="G9532" t="s">
        <v>4457</v>
      </c>
      <c r="H9532">
        <v>3660</v>
      </c>
    </row>
    <row r="9533" spans="1:8">
      <c r="A9533">
        <v>718</v>
      </c>
      <c r="B9533" t="s">
        <v>497</v>
      </c>
      <c r="C9533">
        <v>83</v>
      </c>
      <c r="D9533" t="s">
        <v>730</v>
      </c>
      <c r="E9533">
        <v>769</v>
      </c>
      <c r="F9533" s="48" t="str">
        <f t="shared" si="148"/>
        <v>Tỉnh Thái NguyênThành phố Thái NguyênXã Thịnh Đức</v>
      </c>
      <c r="G9533" t="s">
        <v>4458</v>
      </c>
      <c r="H9533">
        <v>3661</v>
      </c>
    </row>
    <row r="9534" spans="1:8">
      <c r="A9534">
        <v>719</v>
      </c>
      <c r="B9534" t="s">
        <v>497</v>
      </c>
      <c r="C9534">
        <v>83</v>
      </c>
      <c r="D9534" t="s">
        <v>732</v>
      </c>
      <c r="E9534">
        <v>771</v>
      </c>
      <c r="F9534" s="48" t="str">
        <f t="shared" si="148"/>
        <v>Tỉnh Thái NguyênHuyện Định HóaXã Tân Thịnh</v>
      </c>
      <c r="G9534" t="s">
        <v>3848</v>
      </c>
      <c r="H9534">
        <v>3662</v>
      </c>
    </row>
    <row r="9535" spans="1:8">
      <c r="A9535">
        <v>720</v>
      </c>
      <c r="B9535" t="s">
        <v>497</v>
      </c>
      <c r="C9535">
        <v>83</v>
      </c>
      <c r="D9535" t="s">
        <v>732</v>
      </c>
      <c r="E9535">
        <v>771</v>
      </c>
      <c r="F9535" s="48" t="str">
        <f t="shared" si="148"/>
        <v>Tỉnh Thái NguyênHuyện Định HóaXã Kim Phượng</v>
      </c>
      <c r="G9535" t="s">
        <v>4459</v>
      </c>
      <c r="H9535">
        <v>3663</v>
      </c>
    </row>
    <row r="9536" spans="1:8">
      <c r="A9536">
        <v>721</v>
      </c>
      <c r="B9536" t="s">
        <v>497</v>
      </c>
      <c r="C9536">
        <v>83</v>
      </c>
      <c r="D9536" t="s">
        <v>732</v>
      </c>
      <c r="E9536">
        <v>771</v>
      </c>
      <c r="F9536" s="48" t="str">
        <f t="shared" si="148"/>
        <v>Tỉnh Thái NguyênHuyện Định HóaXã Bảo Linh</v>
      </c>
      <c r="G9536" t="s">
        <v>4460</v>
      </c>
      <c r="H9536">
        <v>3664</v>
      </c>
    </row>
    <row r="9537" spans="1:8">
      <c r="A9537">
        <v>722</v>
      </c>
      <c r="B9537" t="s">
        <v>497</v>
      </c>
      <c r="C9537">
        <v>83</v>
      </c>
      <c r="D9537" t="s">
        <v>732</v>
      </c>
      <c r="E9537">
        <v>771</v>
      </c>
      <c r="F9537" s="48" t="str">
        <f t="shared" si="148"/>
        <v>Tỉnh Thái NguyênHuyện Định HóaXã Phượng Tiến</v>
      </c>
      <c r="G9537" t="s">
        <v>4461</v>
      </c>
      <c r="H9537">
        <v>3665</v>
      </c>
    </row>
    <row r="9538" spans="1:8">
      <c r="A9538">
        <v>723</v>
      </c>
      <c r="B9538" t="s">
        <v>497</v>
      </c>
      <c r="C9538">
        <v>83</v>
      </c>
      <c r="D9538" t="s">
        <v>732</v>
      </c>
      <c r="E9538">
        <v>771</v>
      </c>
      <c r="F9538" s="48" t="str">
        <f t="shared" ref="F9538:F9601" si="149">B9538&amp;D9538&amp;G9538</f>
        <v>Tỉnh Thái NguyênHuyện Định HóaXã Bình Yên</v>
      </c>
      <c r="G9538" t="s">
        <v>2756</v>
      </c>
      <c r="H9538">
        <v>3666</v>
      </c>
    </row>
    <row r="9539" spans="1:8">
      <c r="A9539">
        <v>724</v>
      </c>
      <c r="B9539" t="s">
        <v>497</v>
      </c>
      <c r="C9539">
        <v>83</v>
      </c>
      <c r="D9539" t="s">
        <v>732</v>
      </c>
      <c r="E9539">
        <v>771</v>
      </c>
      <c r="F9539" s="48" t="str">
        <f t="shared" si="149"/>
        <v>Tỉnh Thái NguyênHuyện Định HóaXã Phú Tiến</v>
      </c>
      <c r="G9539" t="s">
        <v>4462</v>
      </c>
      <c r="H9539">
        <v>3667</v>
      </c>
    </row>
    <row r="9540" spans="1:8">
      <c r="A9540">
        <v>725</v>
      </c>
      <c r="B9540" t="s">
        <v>497</v>
      </c>
      <c r="C9540">
        <v>83</v>
      </c>
      <c r="D9540" t="s">
        <v>732</v>
      </c>
      <c r="E9540">
        <v>771</v>
      </c>
      <c r="F9540" s="48" t="str">
        <f t="shared" si="149"/>
        <v>Tỉnh Thái NguyênHuyện Định HóaThị trấn Chợ Chu</v>
      </c>
      <c r="G9540" t="s">
        <v>4463</v>
      </c>
      <c r="H9540">
        <v>3668</v>
      </c>
    </row>
    <row r="9541" spans="1:8">
      <c r="A9541">
        <v>726</v>
      </c>
      <c r="B9541" t="s">
        <v>497</v>
      </c>
      <c r="C9541">
        <v>83</v>
      </c>
      <c r="D9541" t="s">
        <v>732</v>
      </c>
      <c r="E9541">
        <v>771</v>
      </c>
      <c r="F9541" s="48" t="str">
        <f t="shared" si="149"/>
        <v>Tỉnh Thái NguyênHuyện Định HóaXã Tân Dương</v>
      </c>
      <c r="G9541" t="s">
        <v>1529</v>
      </c>
      <c r="H9541">
        <v>3669</v>
      </c>
    </row>
    <row r="9542" spans="1:8">
      <c r="A9542">
        <v>727</v>
      </c>
      <c r="B9542" t="s">
        <v>497</v>
      </c>
      <c r="C9542">
        <v>83</v>
      </c>
      <c r="D9542" t="s">
        <v>732</v>
      </c>
      <c r="E9542">
        <v>771</v>
      </c>
      <c r="F9542" s="48" t="str">
        <f t="shared" si="149"/>
        <v>Tỉnh Thái NguyênHuyện Định HóaXã Đồng Thịnh</v>
      </c>
      <c r="G9542" t="s">
        <v>2868</v>
      </c>
      <c r="H9542">
        <v>3670</v>
      </c>
    </row>
    <row r="9543" spans="1:8">
      <c r="A9543">
        <v>728</v>
      </c>
      <c r="B9543" t="s">
        <v>497</v>
      </c>
      <c r="C9543">
        <v>83</v>
      </c>
      <c r="D9543" t="s">
        <v>732</v>
      </c>
      <c r="E9543">
        <v>771</v>
      </c>
      <c r="F9543" s="48" t="str">
        <f t="shared" si="149"/>
        <v>Tỉnh Thái NguyênHuyện Định HóaXã Trung Lương</v>
      </c>
      <c r="G9543" t="s">
        <v>4464</v>
      </c>
      <c r="H9543">
        <v>3671</v>
      </c>
    </row>
    <row r="9544" spans="1:8">
      <c r="A9544">
        <v>729</v>
      </c>
      <c r="B9544" t="s">
        <v>497</v>
      </c>
      <c r="C9544">
        <v>83</v>
      </c>
      <c r="D9544" t="s">
        <v>732</v>
      </c>
      <c r="E9544">
        <v>771</v>
      </c>
      <c r="F9544" s="48" t="str">
        <f t="shared" si="149"/>
        <v>Tỉnh Thái NguyênHuyện Định HóaXã Bộc Nhiêu</v>
      </c>
      <c r="G9544" t="s">
        <v>4465</v>
      </c>
      <c r="H9544">
        <v>3672</v>
      </c>
    </row>
    <row r="9545" spans="1:8">
      <c r="A9545">
        <v>730</v>
      </c>
      <c r="B9545" t="s">
        <v>497</v>
      </c>
      <c r="C9545">
        <v>83</v>
      </c>
      <c r="D9545" t="s">
        <v>732</v>
      </c>
      <c r="E9545">
        <v>771</v>
      </c>
      <c r="F9545" s="48" t="str">
        <f t="shared" si="149"/>
        <v>Tỉnh Thái NguyênHuyện Định HóaXã Bình Thành</v>
      </c>
      <c r="G9545" t="s">
        <v>3944</v>
      </c>
      <c r="H9545">
        <v>3673</v>
      </c>
    </row>
    <row r="9546" spans="1:8">
      <c r="A9546">
        <v>731</v>
      </c>
      <c r="B9546" t="s">
        <v>497</v>
      </c>
      <c r="C9546">
        <v>83</v>
      </c>
      <c r="D9546" t="s">
        <v>732</v>
      </c>
      <c r="E9546">
        <v>771</v>
      </c>
      <c r="F9546" s="48" t="str">
        <f t="shared" si="149"/>
        <v>Tỉnh Thái NguyênHuyện Định HóaXã Thanh Định</v>
      </c>
      <c r="G9546" t="s">
        <v>4466</v>
      </c>
      <c r="H9546">
        <v>3674</v>
      </c>
    </row>
    <row r="9547" spans="1:8">
      <c r="A9547">
        <v>732</v>
      </c>
      <c r="B9547" t="s">
        <v>497</v>
      </c>
      <c r="C9547">
        <v>83</v>
      </c>
      <c r="D9547" t="s">
        <v>732</v>
      </c>
      <c r="E9547">
        <v>771</v>
      </c>
      <c r="F9547" s="48" t="str">
        <f t="shared" si="149"/>
        <v>Tỉnh Thái NguyênHuyện Định HóaXã Lam Vỹ</v>
      </c>
      <c r="G9547" t="s">
        <v>4467</v>
      </c>
      <c r="H9547">
        <v>3675</v>
      </c>
    </row>
    <row r="9548" spans="1:8">
      <c r="A9548">
        <v>733</v>
      </c>
      <c r="B9548" t="s">
        <v>497</v>
      </c>
      <c r="C9548">
        <v>83</v>
      </c>
      <c r="D9548" t="s">
        <v>732</v>
      </c>
      <c r="E9548">
        <v>771</v>
      </c>
      <c r="F9548" s="48" t="str">
        <f t="shared" si="149"/>
        <v>Tỉnh Thái NguyênHuyện Định HóaXã Quy Kỳ</v>
      </c>
      <c r="G9548" t="s">
        <v>4468</v>
      </c>
      <c r="H9548">
        <v>3676</v>
      </c>
    </row>
    <row r="9549" spans="1:8">
      <c r="A9549">
        <v>734</v>
      </c>
      <c r="B9549" t="s">
        <v>497</v>
      </c>
      <c r="C9549">
        <v>83</v>
      </c>
      <c r="D9549" t="s">
        <v>732</v>
      </c>
      <c r="E9549">
        <v>771</v>
      </c>
      <c r="F9549" s="48" t="str">
        <f t="shared" si="149"/>
        <v>Tỉnh Thái NguyênHuyện Định HóaXã Định Biên</v>
      </c>
      <c r="G9549" t="s">
        <v>4469</v>
      </c>
      <c r="H9549">
        <v>3677</v>
      </c>
    </row>
    <row r="9550" spans="1:8">
      <c r="A9550">
        <v>735</v>
      </c>
      <c r="B9550" t="s">
        <v>497</v>
      </c>
      <c r="C9550">
        <v>83</v>
      </c>
      <c r="D9550" t="s">
        <v>732</v>
      </c>
      <c r="E9550">
        <v>771</v>
      </c>
      <c r="F9550" s="48" t="str">
        <f t="shared" si="149"/>
        <v>Tỉnh Thái NguyênHuyện Định HóaXã Kim Sơn</v>
      </c>
      <c r="G9550" t="s">
        <v>1530</v>
      </c>
      <c r="H9550">
        <v>3678</v>
      </c>
    </row>
    <row r="9551" spans="1:8">
      <c r="A9551">
        <v>736</v>
      </c>
      <c r="B9551" t="s">
        <v>497</v>
      </c>
      <c r="C9551">
        <v>83</v>
      </c>
      <c r="D9551" t="s">
        <v>732</v>
      </c>
      <c r="E9551">
        <v>771</v>
      </c>
      <c r="F9551" s="48" t="str">
        <f t="shared" si="149"/>
        <v>Tỉnh Thái NguyênHuyện Định HóaXã Điềm Mặc</v>
      </c>
      <c r="G9551" t="s">
        <v>4470</v>
      </c>
      <c r="H9551">
        <v>3679</v>
      </c>
    </row>
    <row r="9552" spans="1:8">
      <c r="A9552">
        <v>737</v>
      </c>
      <c r="B9552" t="s">
        <v>497</v>
      </c>
      <c r="C9552">
        <v>83</v>
      </c>
      <c r="D9552" t="s">
        <v>732</v>
      </c>
      <c r="E9552">
        <v>771</v>
      </c>
      <c r="F9552" s="48" t="str">
        <f t="shared" si="149"/>
        <v>Tỉnh Thái NguyênHuyện Định HóaXã Trung Hội</v>
      </c>
      <c r="G9552" t="s">
        <v>4471</v>
      </c>
      <c r="H9552">
        <v>3680</v>
      </c>
    </row>
    <row r="9553" spans="1:8">
      <c r="A9553">
        <v>738</v>
      </c>
      <c r="B9553" t="s">
        <v>497</v>
      </c>
      <c r="C9553">
        <v>83</v>
      </c>
      <c r="D9553" t="s">
        <v>732</v>
      </c>
      <c r="E9553">
        <v>771</v>
      </c>
      <c r="F9553" s="48" t="str">
        <f t="shared" si="149"/>
        <v>Tỉnh Thái NguyênHuyện Định HóaXã Bảo Cường</v>
      </c>
      <c r="G9553" t="s">
        <v>4472</v>
      </c>
      <c r="H9553">
        <v>3681</v>
      </c>
    </row>
    <row r="9554" spans="1:8">
      <c r="A9554">
        <v>739</v>
      </c>
      <c r="B9554" t="s">
        <v>497</v>
      </c>
      <c r="C9554">
        <v>83</v>
      </c>
      <c r="D9554" t="s">
        <v>732</v>
      </c>
      <c r="E9554">
        <v>771</v>
      </c>
      <c r="F9554" s="48" t="str">
        <f t="shared" si="149"/>
        <v>Tỉnh Thái NguyênHuyện Định HóaXã Linh Thông</v>
      </c>
      <c r="G9554" t="s">
        <v>4473</v>
      </c>
      <c r="H9554">
        <v>3682</v>
      </c>
    </row>
    <row r="9555" spans="1:8">
      <c r="A9555">
        <v>740</v>
      </c>
      <c r="B9555" t="s">
        <v>497</v>
      </c>
      <c r="C9555">
        <v>83</v>
      </c>
      <c r="D9555" t="s">
        <v>732</v>
      </c>
      <c r="E9555">
        <v>771</v>
      </c>
      <c r="F9555" s="48" t="str">
        <f t="shared" si="149"/>
        <v>Tỉnh Thái NguyênHuyện Định HóaXã Phúc Chu</v>
      </c>
      <c r="G9555" t="s">
        <v>4474</v>
      </c>
      <c r="H9555">
        <v>3683</v>
      </c>
    </row>
    <row r="9556" spans="1:8">
      <c r="A9556">
        <v>741</v>
      </c>
      <c r="B9556" t="s">
        <v>497</v>
      </c>
      <c r="C9556">
        <v>83</v>
      </c>
      <c r="D9556" t="s">
        <v>732</v>
      </c>
      <c r="E9556">
        <v>771</v>
      </c>
      <c r="F9556" s="48" t="str">
        <f t="shared" si="149"/>
        <v>Tỉnh Thái NguyênHuyện Định HóaXã Sơn Phú</v>
      </c>
      <c r="G9556" t="s">
        <v>3770</v>
      </c>
      <c r="H9556">
        <v>3684</v>
      </c>
    </row>
    <row r="9557" spans="1:8">
      <c r="A9557">
        <v>742</v>
      </c>
      <c r="B9557" t="s">
        <v>497</v>
      </c>
      <c r="C9557">
        <v>83</v>
      </c>
      <c r="D9557" t="s">
        <v>732</v>
      </c>
      <c r="E9557">
        <v>771</v>
      </c>
      <c r="F9557" s="48" t="str">
        <f t="shared" si="149"/>
        <v>Tỉnh Thái NguyênHuyện Định HóaXã Phú Đình</v>
      </c>
      <c r="G9557" t="s">
        <v>4475</v>
      </c>
      <c r="H9557">
        <v>3685</v>
      </c>
    </row>
    <row r="9558" spans="1:8">
      <c r="A9558">
        <v>743</v>
      </c>
      <c r="B9558" t="s">
        <v>497</v>
      </c>
      <c r="C9558">
        <v>83</v>
      </c>
      <c r="D9558" t="s">
        <v>733</v>
      </c>
      <c r="E9558">
        <v>772</v>
      </c>
      <c r="F9558" s="48" t="str">
        <f t="shared" si="149"/>
        <v>Tỉnh Thái NguyênHuyện Phú LươngXã Yên Ninh</v>
      </c>
      <c r="G9558" t="s">
        <v>4476</v>
      </c>
      <c r="H9558">
        <v>3686</v>
      </c>
    </row>
    <row r="9559" spans="1:8">
      <c r="A9559">
        <v>744</v>
      </c>
      <c r="B9559" t="s">
        <v>497</v>
      </c>
      <c r="C9559">
        <v>83</v>
      </c>
      <c r="D9559" t="s">
        <v>733</v>
      </c>
      <c r="E9559">
        <v>772</v>
      </c>
      <c r="F9559" s="48" t="str">
        <f t="shared" si="149"/>
        <v>Tỉnh Thái NguyênHuyện Phú LươngXã Ôn Lương</v>
      </c>
      <c r="G9559" t="s">
        <v>4477</v>
      </c>
      <c r="H9559">
        <v>3687</v>
      </c>
    </row>
    <row r="9560" spans="1:8">
      <c r="A9560">
        <v>745</v>
      </c>
      <c r="B9560" t="s">
        <v>497</v>
      </c>
      <c r="C9560">
        <v>83</v>
      </c>
      <c r="D9560" t="s">
        <v>733</v>
      </c>
      <c r="E9560">
        <v>772</v>
      </c>
      <c r="F9560" s="48" t="str">
        <f t="shared" si="149"/>
        <v>Tỉnh Thái NguyênHuyện Phú LươngThị trấn Đu</v>
      </c>
      <c r="G9560" t="s">
        <v>4478</v>
      </c>
      <c r="H9560">
        <v>3688</v>
      </c>
    </row>
    <row r="9561" spans="1:8">
      <c r="A9561">
        <v>746</v>
      </c>
      <c r="B9561" t="s">
        <v>497</v>
      </c>
      <c r="C9561">
        <v>83</v>
      </c>
      <c r="D9561" t="s">
        <v>733</v>
      </c>
      <c r="E9561">
        <v>772</v>
      </c>
      <c r="F9561" s="48" t="str">
        <f t="shared" si="149"/>
        <v>Tỉnh Thái NguyênHuyện Phú LươngXã Yên Đổ</v>
      </c>
      <c r="G9561" t="s">
        <v>4479</v>
      </c>
      <c r="H9561">
        <v>3689</v>
      </c>
    </row>
    <row r="9562" spans="1:8">
      <c r="A9562">
        <v>747</v>
      </c>
      <c r="B9562" t="s">
        <v>497</v>
      </c>
      <c r="C9562">
        <v>83</v>
      </c>
      <c r="D9562" t="s">
        <v>733</v>
      </c>
      <c r="E9562">
        <v>772</v>
      </c>
      <c r="F9562" s="48" t="str">
        <f t="shared" si="149"/>
        <v>Tỉnh Thái NguyênHuyện Phú LươngXã Yên Lạc</v>
      </c>
      <c r="G9562" t="s">
        <v>1406</v>
      </c>
      <c r="H9562">
        <v>3690</v>
      </c>
    </row>
    <row r="9563" spans="1:8">
      <c r="A9563">
        <v>748</v>
      </c>
      <c r="B9563" t="s">
        <v>497</v>
      </c>
      <c r="C9563">
        <v>83</v>
      </c>
      <c r="D9563" t="s">
        <v>733</v>
      </c>
      <c r="E9563">
        <v>772</v>
      </c>
      <c r="F9563" s="48" t="str">
        <f t="shared" si="149"/>
        <v>Tỉnh Thái NguyênHuyện Phú LươngXã Tức Tranh</v>
      </c>
      <c r="G9563" t="s">
        <v>4480</v>
      </c>
      <c r="H9563">
        <v>3691</v>
      </c>
    </row>
    <row r="9564" spans="1:8">
      <c r="A9564">
        <v>749</v>
      </c>
      <c r="B9564" t="s">
        <v>497</v>
      </c>
      <c r="C9564">
        <v>83</v>
      </c>
      <c r="D9564" t="s">
        <v>733</v>
      </c>
      <c r="E9564">
        <v>772</v>
      </c>
      <c r="F9564" s="48" t="str">
        <f t="shared" si="149"/>
        <v>Tỉnh Thái NguyênHuyện Phú LươngXã Cổ Lũng</v>
      </c>
      <c r="G9564" t="s">
        <v>4481</v>
      </c>
      <c r="H9564">
        <v>3692</v>
      </c>
    </row>
    <row r="9565" spans="1:8">
      <c r="A9565">
        <v>750</v>
      </c>
      <c r="B9565" t="s">
        <v>497</v>
      </c>
      <c r="C9565">
        <v>83</v>
      </c>
      <c r="D9565" t="s">
        <v>733</v>
      </c>
      <c r="E9565">
        <v>772</v>
      </c>
      <c r="F9565" s="48" t="str">
        <f t="shared" si="149"/>
        <v>Tỉnh Thái NguyênHuyện Phú LươngXã Yên Trạch</v>
      </c>
      <c r="G9565" t="s">
        <v>2140</v>
      </c>
      <c r="H9565">
        <v>3693</v>
      </c>
    </row>
    <row r="9566" spans="1:8">
      <c r="A9566">
        <v>751</v>
      </c>
      <c r="B9566" t="s">
        <v>497</v>
      </c>
      <c r="C9566">
        <v>83</v>
      </c>
      <c r="D9566" t="s">
        <v>733</v>
      </c>
      <c r="E9566">
        <v>772</v>
      </c>
      <c r="F9566" s="48" t="str">
        <f t="shared" si="149"/>
        <v>Tỉnh Thái NguyênHuyện Phú LươngXã Vô Tranh</v>
      </c>
      <c r="G9566" t="s">
        <v>3600</v>
      </c>
      <c r="H9566">
        <v>3694</v>
      </c>
    </row>
    <row r="9567" spans="1:8">
      <c r="A9567">
        <v>752</v>
      </c>
      <c r="B9567" t="s">
        <v>497</v>
      </c>
      <c r="C9567">
        <v>83</v>
      </c>
      <c r="D9567" t="s">
        <v>733</v>
      </c>
      <c r="E9567">
        <v>772</v>
      </c>
      <c r="F9567" s="48" t="str">
        <f t="shared" si="149"/>
        <v>Tỉnh Thái NguyênHuyện Phú LươngThị trấn Giang Tiên</v>
      </c>
      <c r="G9567" t="s">
        <v>4482</v>
      </c>
      <c r="H9567">
        <v>3695</v>
      </c>
    </row>
    <row r="9568" spans="1:8">
      <c r="A9568">
        <v>753</v>
      </c>
      <c r="B9568" t="s">
        <v>497</v>
      </c>
      <c r="C9568">
        <v>83</v>
      </c>
      <c r="D9568" t="s">
        <v>733</v>
      </c>
      <c r="E9568">
        <v>772</v>
      </c>
      <c r="F9568" s="48" t="str">
        <f t="shared" si="149"/>
        <v>Tỉnh Thái NguyênHuyện Phú LươngXã Hợp Thành</v>
      </c>
      <c r="G9568" t="s">
        <v>1611</v>
      </c>
      <c r="H9568">
        <v>3696</v>
      </c>
    </row>
    <row r="9569" spans="1:8">
      <c r="A9569">
        <v>754</v>
      </c>
      <c r="B9569" t="s">
        <v>497</v>
      </c>
      <c r="C9569">
        <v>83</v>
      </c>
      <c r="D9569" t="s">
        <v>733</v>
      </c>
      <c r="E9569">
        <v>772</v>
      </c>
      <c r="F9569" s="48" t="str">
        <f t="shared" si="149"/>
        <v>Tỉnh Thái NguyênHuyện Phú LươngXã Phú Đô</v>
      </c>
      <c r="G9569" t="s">
        <v>4483</v>
      </c>
      <c r="H9569">
        <v>3697</v>
      </c>
    </row>
    <row r="9570" spans="1:8">
      <c r="A9570">
        <v>755</v>
      </c>
      <c r="B9570" t="s">
        <v>497</v>
      </c>
      <c r="C9570">
        <v>83</v>
      </c>
      <c r="D9570" t="s">
        <v>733</v>
      </c>
      <c r="E9570">
        <v>772</v>
      </c>
      <c r="F9570" s="48" t="str">
        <f t="shared" si="149"/>
        <v>Tỉnh Thái NguyênHuyện Phú LươngXã Động Đạt</v>
      </c>
      <c r="G9570" t="s">
        <v>4484</v>
      </c>
      <c r="H9570">
        <v>3698</v>
      </c>
    </row>
    <row r="9571" spans="1:8">
      <c r="A9571">
        <v>756</v>
      </c>
      <c r="B9571" t="s">
        <v>497</v>
      </c>
      <c r="C9571">
        <v>83</v>
      </c>
      <c r="D9571" t="s">
        <v>733</v>
      </c>
      <c r="E9571">
        <v>772</v>
      </c>
      <c r="F9571" s="48" t="str">
        <f t="shared" si="149"/>
        <v>Tỉnh Thái NguyênHuyện Phú LươngXã Phủ Lý</v>
      </c>
      <c r="G9571" t="s">
        <v>4485</v>
      </c>
      <c r="H9571">
        <v>3699</v>
      </c>
    </row>
    <row r="9572" spans="1:8">
      <c r="A9572">
        <v>757</v>
      </c>
      <c r="B9572" t="s">
        <v>497</v>
      </c>
      <c r="C9572">
        <v>83</v>
      </c>
      <c r="D9572" t="s">
        <v>733</v>
      </c>
      <c r="E9572">
        <v>772</v>
      </c>
      <c r="F9572" s="48" t="str">
        <f t="shared" si="149"/>
        <v>Tỉnh Thái NguyênHuyện Phú LươngXã Phấn Mễ</v>
      </c>
      <c r="G9572" t="s">
        <v>4486</v>
      </c>
      <c r="H9572">
        <v>3700</v>
      </c>
    </row>
    <row r="9573" spans="1:8">
      <c r="A9573">
        <v>758</v>
      </c>
      <c r="B9573" t="s">
        <v>497</v>
      </c>
      <c r="C9573">
        <v>83</v>
      </c>
      <c r="D9573" t="s">
        <v>733</v>
      </c>
      <c r="E9573">
        <v>772</v>
      </c>
      <c r="F9573" s="48" t="str">
        <f t="shared" si="149"/>
        <v>Tỉnh Thái NguyênHuyện Phú LươngXã Sơn Cẩm</v>
      </c>
      <c r="G9573" t="s">
        <v>4487</v>
      </c>
      <c r="H9573">
        <v>3701</v>
      </c>
    </row>
    <row r="9574" spans="1:8">
      <c r="A9574">
        <v>759</v>
      </c>
      <c r="B9574" t="s">
        <v>497</v>
      </c>
      <c r="C9574">
        <v>83</v>
      </c>
      <c r="D9574" t="s">
        <v>735</v>
      </c>
      <c r="E9574">
        <v>774</v>
      </c>
      <c r="F9574" s="48" t="str">
        <f t="shared" si="149"/>
        <v>Tỉnh Thái NguyênHuyện Võ NhaiXã Nghinh Tường</v>
      </c>
      <c r="G9574" t="s">
        <v>4488</v>
      </c>
      <c r="H9574">
        <v>3702</v>
      </c>
    </row>
    <row r="9575" spans="1:8">
      <c r="A9575">
        <v>760</v>
      </c>
      <c r="B9575" t="s">
        <v>497</v>
      </c>
      <c r="C9575">
        <v>83</v>
      </c>
      <c r="D9575" t="s">
        <v>735</v>
      </c>
      <c r="E9575">
        <v>774</v>
      </c>
      <c r="F9575" s="48" t="str">
        <f t="shared" si="149"/>
        <v>Tỉnh Thái NguyênHuyện Võ NhaiXã Thần Xa</v>
      </c>
      <c r="G9575" t="s">
        <v>4489</v>
      </c>
      <c r="H9575">
        <v>3703</v>
      </c>
    </row>
    <row r="9576" spans="1:8">
      <c r="A9576">
        <v>761</v>
      </c>
      <c r="B9576" t="s">
        <v>497</v>
      </c>
      <c r="C9576">
        <v>83</v>
      </c>
      <c r="D9576" t="s">
        <v>735</v>
      </c>
      <c r="E9576">
        <v>774</v>
      </c>
      <c r="F9576" s="48" t="str">
        <f t="shared" si="149"/>
        <v>Tỉnh Thái NguyênHuyện Võ NhaiXã Phương Giao</v>
      </c>
      <c r="G9576" t="s">
        <v>4490</v>
      </c>
      <c r="H9576">
        <v>3704</v>
      </c>
    </row>
    <row r="9577" spans="1:8">
      <c r="A9577">
        <v>762</v>
      </c>
      <c r="B9577" t="s">
        <v>497</v>
      </c>
      <c r="C9577">
        <v>83</v>
      </c>
      <c r="D9577" t="s">
        <v>735</v>
      </c>
      <c r="E9577">
        <v>774</v>
      </c>
      <c r="F9577" s="48" t="str">
        <f t="shared" si="149"/>
        <v>Tỉnh Thái NguyênHuyện Võ NhaiXã Phú Thượng</v>
      </c>
      <c r="G9577" t="s">
        <v>4491</v>
      </c>
      <c r="H9577">
        <v>3705</v>
      </c>
    </row>
    <row r="9578" spans="1:8">
      <c r="A9578">
        <v>763</v>
      </c>
      <c r="B9578" t="s">
        <v>497</v>
      </c>
      <c r="C9578">
        <v>83</v>
      </c>
      <c r="D9578" t="s">
        <v>735</v>
      </c>
      <c r="E9578">
        <v>774</v>
      </c>
      <c r="F9578" s="48" t="str">
        <f t="shared" si="149"/>
        <v>Tỉnh Thái NguyênHuyện Võ NhaiXã Cúc Đường</v>
      </c>
      <c r="G9578" t="s">
        <v>4492</v>
      </c>
      <c r="H9578">
        <v>3706</v>
      </c>
    </row>
    <row r="9579" spans="1:8">
      <c r="A9579">
        <v>764</v>
      </c>
      <c r="B9579" t="s">
        <v>497</v>
      </c>
      <c r="C9579">
        <v>83</v>
      </c>
      <c r="D9579" t="s">
        <v>735</v>
      </c>
      <c r="E9579">
        <v>774</v>
      </c>
      <c r="F9579" s="48" t="str">
        <f t="shared" si="149"/>
        <v>Tỉnh Thái NguyênHuyện Võ NhaiXã La Hiên</v>
      </c>
      <c r="G9579" t="s">
        <v>4493</v>
      </c>
      <c r="H9579">
        <v>3707</v>
      </c>
    </row>
    <row r="9580" spans="1:8">
      <c r="A9580">
        <v>765</v>
      </c>
      <c r="B9580" t="s">
        <v>497</v>
      </c>
      <c r="C9580">
        <v>83</v>
      </c>
      <c r="D9580" t="s">
        <v>735</v>
      </c>
      <c r="E9580">
        <v>774</v>
      </c>
      <c r="F9580" s="48" t="str">
        <f t="shared" si="149"/>
        <v>Tỉnh Thái NguyênHuyện Võ NhaiXã Vũ Chấn</v>
      </c>
      <c r="G9580" t="s">
        <v>4494</v>
      </c>
      <c r="H9580">
        <v>3708</v>
      </c>
    </row>
    <row r="9581" spans="1:8">
      <c r="A9581">
        <v>766</v>
      </c>
      <c r="B9581" t="s">
        <v>497</v>
      </c>
      <c r="C9581">
        <v>83</v>
      </c>
      <c r="D9581" t="s">
        <v>735</v>
      </c>
      <c r="E9581">
        <v>774</v>
      </c>
      <c r="F9581" s="48" t="str">
        <f t="shared" si="149"/>
        <v>Tỉnh Thái NguyênHuyện Võ NhaiXã Thượng Nung</v>
      </c>
      <c r="G9581" t="s">
        <v>4495</v>
      </c>
      <c r="H9581">
        <v>3709</v>
      </c>
    </row>
    <row r="9582" spans="1:8">
      <c r="A9582">
        <v>767</v>
      </c>
      <c r="B9582" t="s">
        <v>497</v>
      </c>
      <c r="C9582">
        <v>83</v>
      </c>
      <c r="D9582" t="s">
        <v>735</v>
      </c>
      <c r="E9582">
        <v>774</v>
      </c>
      <c r="F9582" s="48" t="str">
        <f t="shared" si="149"/>
        <v>Tỉnh Thái NguyênHuyện Võ NhaiXã Sảng Mộc</v>
      </c>
      <c r="G9582" t="s">
        <v>4496</v>
      </c>
      <c r="H9582">
        <v>3710</v>
      </c>
    </row>
    <row r="9583" spans="1:8">
      <c r="A9583">
        <v>768</v>
      </c>
      <c r="B9583" t="s">
        <v>497</v>
      </c>
      <c r="C9583">
        <v>83</v>
      </c>
      <c r="D9583" t="s">
        <v>735</v>
      </c>
      <c r="E9583">
        <v>774</v>
      </c>
      <c r="F9583" s="48" t="str">
        <f t="shared" si="149"/>
        <v>Tỉnh Thái NguyênHuyện Võ NhaiXã Bình Long</v>
      </c>
      <c r="G9583" t="s">
        <v>1391</v>
      </c>
      <c r="H9583">
        <v>3711</v>
      </c>
    </row>
    <row r="9584" spans="1:8">
      <c r="A9584">
        <v>769</v>
      </c>
      <c r="B9584" t="s">
        <v>497</v>
      </c>
      <c r="C9584">
        <v>83</v>
      </c>
      <c r="D9584" t="s">
        <v>735</v>
      </c>
      <c r="E9584">
        <v>774</v>
      </c>
      <c r="F9584" s="48" t="str">
        <f t="shared" si="149"/>
        <v>Tỉnh Thái NguyênHuyện Võ NhaiThị trấn Đình Cả</v>
      </c>
      <c r="G9584" t="s">
        <v>4497</v>
      </c>
      <c r="H9584">
        <v>3712</v>
      </c>
    </row>
    <row r="9585" spans="1:8">
      <c r="A9585">
        <v>770</v>
      </c>
      <c r="B9585" t="s">
        <v>497</v>
      </c>
      <c r="C9585">
        <v>83</v>
      </c>
      <c r="D9585" t="s">
        <v>735</v>
      </c>
      <c r="E9585">
        <v>774</v>
      </c>
      <c r="F9585" s="48" t="str">
        <f t="shared" si="149"/>
        <v>Tỉnh Thái NguyênHuyện Võ NhaiXã Lâu Thượng</v>
      </c>
      <c r="G9585" t="s">
        <v>4498</v>
      </c>
      <c r="H9585">
        <v>3713</v>
      </c>
    </row>
    <row r="9586" spans="1:8">
      <c r="A9586">
        <v>771</v>
      </c>
      <c r="B9586" t="s">
        <v>497</v>
      </c>
      <c r="C9586">
        <v>83</v>
      </c>
      <c r="D9586" t="s">
        <v>735</v>
      </c>
      <c r="E9586">
        <v>774</v>
      </c>
      <c r="F9586" s="48" t="str">
        <f t="shared" si="149"/>
        <v>Tỉnh Thái NguyênHuyện Võ NhaiXã Tràng Xá</v>
      </c>
      <c r="G9586" t="s">
        <v>4499</v>
      </c>
      <c r="H9586">
        <v>3714</v>
      </c>
    </row>
    <row r="9587" spans="1:8">
      <c r="A9587">
        <v>772</v>
      </c>
      <c r="B9587" t="s">
        <v>497</v>
      </c>
      <c r="C9587">
        <v>83</v>
      </c>
      <c r="D9587" t="s">
        <v>735</v>
      </c>
      <c r="E9587">
        <v>774</v>
      </c>
      <c r="F9587" s="48" t="str">
        <f t="shared" si="149"/>
        <v>Tỉnh Thái NguyênHuyện Võ NhaiXã Liên Minh</v>
      </c>
      <c r="G9587" t="s">
        <v>4500</v>
      </c>
      <c r="H9587">
        <v>3715</v>
      </c>
    </row>
    <row r="9588" spans="1:8">
      <c r="A9588">
        <v>773</v>
      </c>
      <c r="B9588" t="s">
        <v>497</v>
      </c>
      <c r="C9588">
        <v>83</v>
      </c>
      <c r="D9588" t="s">
        <v>735</v>
      </c>
      <c r="E9588">
        <v>774</v>
      </c>
      <c r="F9588" s="48" t="str">
        <f t="shared" si="149"/>
        <v>Tỉnh Thái NguyênHuyện Võ NhaiXã Dân Tiến</v>
      </c>
      <c r="G9588" t="s">
        <v>3152</v>
      </c>
      <c r="H9588">
        <v>3716</v>
      </c>
    </row>
    <row r="9589" spans="1:8">
      <c r="A9589">
        <v>2316</v>
      </c>
      <c r="B9589" t="s">
        <v>497</v>
      </c>
      <c r="C9589">
        <v>83</v>
      </c>
      <c r="D9589" t="s">
        <v>737</v>
      </c>
      <c r="E9589">
        <v>776</v>
      </c>
      <c r="F9589" s="48" t="str">
        <f t="shared" si="149"/>
        <v>Tỉnh Thái NguyênThị xã Phổ YênPhường Bãi Bông</v>
      </c>
      <c r="G9589" t="s">
        <v>7965</v>
      </c>
      <c r="H9589">
        <v>8553</v>
      </c>
    </row>
    <row r="9590" spans="1:8">
      <c r="A9590">
        <v>2317</v>
      </c>
      <c r="B9590" t="s">
        <v>497</v>
      </c>
      <c r="C9590">
        <v>83</v>
      </c>
      <c r="D9590" t="s">
        <v>737</v>
      </c>
      <c r="E9590">
        <v>776</v>
      </c>
      <c r="F9590" s="48" t="str">
        <f t="shared" si="149"/>
        <v>Tỉnh Thái NguyênThị xã Phổ YênPhường Bắc Sơn</v>
      </c>
      <c r="G9590" t="s">
        <v>2487</v>
      </c>
      <c r="H9590">
        <v>8554</v>
      </c>
    </row>
    <row r="9591" spans="1:8">
      <c r="A9591">
        <v>2318</v>
      </c>
      <c r="B9591" t="s">
        <v>497</v>
      </c>
      <c r="C9591">
        <v>83</v>
      </c>
      <c r="D9591" t="s">
        <v>737</v>
      </c>
      <c r="E9591">
        <v>776</v>
      </c>
      <c r="F9591" s="48" t="str">
        <f t="shared" si="149"/>
        <v>Tỉnh Thái NguyênThị xã Phổ YênXã Hồng Tiến</v>
      </c>
      <c r="G9591" t="s">
        <v>3160</v>
      </c>
      <c r="H9591">
        <v>8555</v>
      </c>
    </row>
    <row r="9592" spans="1:8">
      <c r="A9592">
        <v>2319</v>
      </c>
      <c r="B9592" t="s">
        <v>497</v>
      </c>
      <c r="C9592">
        <v>83</v>
      </c>
      <c r="D9592" t="s">
        <v>737</v>
      </c>
      <c r="E9592">
        <v>776</v>
      </c>
      <c r="F9592" s="48" t="str">
        <f t="shared" si="149"/>
        <v>Tỉnh Thái NguyênThị xã Phổ YênPhường Ba Hàng</v>
      </c>
      <c r="G9592" t="s">
        <v>7966</v>
      </c>
      <c r="H9592">
        <v>8556</v>
      </c>
    </row>
    <row r="9593" spans="1:8">
      <c r="A9593">
        <v>2320</v>
      </c>
      <c r="B9593" t="s">
        <v>497</v>
      </c>
      <c r="C9593">
        <v>83</v>
      </c>
      <c r="D9593" t="s">
        <v>737</v>
      </c>
      <c r="E9593">
        <v>776</v>
      </c>
      <c r="F9593" s="48" t="str">
        <f t="shared" si="149"/>
        <v>Tỉnh Thái NguyênThị xã Phổ YênXã Nam Tiến</v>
      </c>
      <c r="G9593" t="s">
        <v>4800</v>
      </c>
      <c r="H9593">
        <v>8557</v>
      </c>
    </row>
    <row r="9594" spans="1:8">
      <c r="A9594">
        <v>2321</v>
      </c>
      <c r="B9594" t="s">
        <v>497</v>
      </c>
      <c r="C9594">
        <v>83</v>
      </c>
      <c r="D9594" t="s">
        <v>737</v>
      </c>
      <c r="E9594">
        <v>776</v>
      </c>
      <c r="F9594" s="48" t="str">
        <f t="shared" si="149"/>
        <v>Tỉnh Thái NguyênThị xã Phổ YênXã Trung Thành</v>
      </c>
      <c r="G9594" t="s">
        <v>2162</v>
      </c>
      <c r="H9594">
        <v>8558</v>
      </c>
    </row>
    <row r="9595" spans="1:8">
      <c r="A9595">
        <v>2322</v>
      </c>
      <c r="B9595" t="s">
        <v>497</v>
      </c>
      <c r="C9595">
        <v>83</v>
      </c>
      <c r="D9595" t="s">
        <v>737</v>
      </c>
      <c r="E9595">
        <v>776</v>
      </c>
      <c r="F9595" s="48" t="str">
        <f t="shared" si="149"/>
        <v>Tỉnh Thái NguyênThị xã Phổ YênXã Thuận Thành</v>
      </c>
      <c r="G9595" t="s">
        <v>7362</v>
      </c>
      <c r="H9595">
        <v>8559</v>
      </c>
    </row>
    <row r="9596" spans="1:8">
      <c r="A9596">
        <v>2323</v>
      </c>
      <c r="B9596" t="s">
        <v>497</v>
      </c>
      <c r="C9596">
        <v>83</v>
      </c>
      <c r="D9596" t="s">
        <v>737</v>
      </c>
      <c r="E9596">
        <v>776</v>
      </c>
      <c r="F9596" s="48" t="str">
        <f t="shared" si="149"/>
        <v>Tỉnh Thái NguyênThị xã Phổ YênXã Phúc Tân</v>
      </c>
      <c r="G9596" t="s">
        <v>7967</v>
      </c>
      <c r="H9596">
        <v>8560</v>
      </c>
    </row>
    <row r="9597" spans="1:8">
      <c r="A9597">
        <v>2324</v>
      </c>
      <c r="B9597" t="s">
        <v>497</v>
      </c>
      <c r="C9597">
        <v>83</v>
      </c>
      <c r="D9597" t="s">
        <v>737</v>
      </c>
      <c r="E9597">
        <v>776</v>
      </c>
      <c r="F9597" s="48" t="str">
        <f t="shared" si="149"/>
        <v>Tỉnh Thái NguyênThị xã Phổ YênXã Đông Cao</v>
      </c>
      <c r="G9597" t="s">
        <v>7968</v>
      </c>
      <c r="H9597">
        <v>8561</v>
      </c>
    </row>
    <row r="9598" spans="1:8">
      <c r="A9598">
        <v>2325</v>
      </c>
      <c r="B9598" t="s">
        <v>497</v>
      </c>
      <c r="C9598">
        <v>83</v>
      </c>
      <c r="D9598" t="s">
        <v>737</v>
      </c>
      <c r="E9598">
        <v>776</v>
      </c>
      <c r="F9598" s="48" t="str">
        <f t="shared" si="149"/>
        <v>Tỉnh Thái NguyênThị xã Phổ YênXã Phúc Thuận</v>
      </c>
      <c r="G9598" t="s">
        <v>7969</v>
      </c>
      <c r="H9598">
        <v>8562</v>
      </c>
    </row>
    <row r="9599" spans="1:8">
      <c r="A9599">
        <v>2326</v>
      </c>
      <c r="B9599" t="s">
        <v>497</v>
      </c>
      <c r="C9599">
        <v>83</v>
      </c>
      <c r="D9599" t="s">
        <v>737</v>
      </c>
      <c r="E9599">
        <v>776</v>
      </c>
      <c r="F9599" s="48" t="str">
        <f t="shared" si="149"/>
        <v>Tỉnh Thái NguyênThị xã Phổ YênPhường Đồng Tiến</v>
      </c>
      <c r="G9599" t="s">
        <v>2844</v>
      </c>
      <c r="H9599">
        <v>8563</v>
      </c>
    </row>
    <row r="9600" spans="1:8">
      <c r="A9600">
        <v>2327</v>
      </c>
      <c r="B9600" t="s">
        <v>497</v>
      </c>
      <c r="C9600">
        <v>83</v>
      </c>
      <c r="D9600" t="s">
        <v>737</v>
      </c>
      <c r="E9600">
        <v>776</v>
      </c>
      <c r="F9600" s="48" t="str">
        <f t="shared" si="149"/>
        <v>Tỉnh Thái NguyênThị xã Phổ YênXã Tiên Phong</v>
      </c>
      <c r="G9600" t="s">
        <v>3511</v>
      </c>
      <c r="H9600">
        <v>8564</v>
      </c>
    </row>
    <row r="9601" spans="1:8">
      <c r="A9601">
        <v>2328</v>
      </c>
      <c r="B9601" t="s">
        <v>497</v>
      </c>
      <c r="C9601">
        <v>83</v>
      </c>
      <c r="D9601" t="s">
        <v>737</v>
      </c>
      <c r="E9601">
        <v>776</v>
      </c>
      <c r="F9601" s="48" t="str">
        <f t="shared" si="149"/>
        <v>Tỉnh Thái NguyênThị xã Phổ YênXã Vạn Phái</v>
      </c>
      <c r="G9601" t="s">
        <v>7970</v>
      </c>
      <c r="H9601">
        <v>8565</v>
      </c>
    </row>
    <row r="9602" spans="1:8">
      <c r="A9602">
        <v>2329</v>
      </c>
      <c r="B9602" t="s">
        <v>497</v>
      </c>
      <c r="C9602">
        <v>83</v>
      </c>
      <c r="D9602" t="s">
        <v>737</v>
      </c>
      <c r="E9602">
        <v>776</v>
      </c>
      <c r="F9602" s="48" t="str">
        <f t="shared" ref="F9602:F9665" si="150">B9602&amp;D9602&amp;G9602</f>
        <v>Tỉnh Thái NguyênThị xã Phổ YênXã Thành Công</v>
      </c>
      <c r="G9602" t="s">
        <v>1418</v>
      </c>
      <c r="H9602">
        <v>8566</v>
      </c>
    </row>
    <row r="9603" spans="1:8">
      <c r="A9603">
        <v>2330</v>
      </c>
      <c r="B9603" t="s">
        <v>497</v>
      </c>
      <c r="C9603">
        <v>83</v>
      </c>
      <c r="D9603" t="s">
        <v>737</v>
      </c>
      <c r="E9603">
        <v>776</v>
      </c>
      <c r="F9603" s="48" t="str">
        <f t="shared" si="150"/>
        <v>Tỉnh Thái NguyênThị xã Phổ YênXã Minh Đức</v>
      </c>
      <c r="G9603" t="s">
        <v>3207</v>
      </c>
      <c r="H9603">
        <v>8567</v>
      </c>
    </row>
    <row r="9604" spans="1:8">
      <c r="A9604">
        <v>2331</v>
      </c>
      <c r="B9604" t="s">
        <v>497</v>
      </c>
      <c r="C9604">
        <v>83</v>
      </c>
      <c r="D9604" t="s">
        <v>737</v>
      </c>
      <c r="E9604">
        <v>776</v>
      </c>
      <c r="F9604" s="48" t="str">
        <f t="shared" si="150"/>
        <v>Tỉnh Thái NguyênThị xã Phổ YênXã Đắc Sơn</v>
      </c>
      <c r="G9604" t="s">
        <v>7971</v>
      </c>
      <c r="H9604">
        <v>8568</v>
      </c>
    </row>
    <row r="9605" spans="1:8">
      <c r="A9605">
        <v>2332</v>
      </c>
      <c r="B9605" t="s">
        <v>497</v>
      </c>
      <c r="C9605">
        <v>83</v>
      </c>
      <c r="D9605" t="s">
        <v>737</v>
      </c>
      <c r="E9605">
        <v>776</v>
      </c>
      <c r="F9605" s="48" t="str">
        <f t="shared" si="150"/>
        <v>Tỉnh Thái NguyênThị xã Phổ YênXã Tân Hương</v>
      </c>
      <c r="G9605" t="s">
        <v>2089</v>
      </c>
      <c r="H9605">
        <v>8569</v>
      </c>
    </row>
    <row r="9606" spans="1:8">
      <c r="A9606">
        <v>2333</v>
      </c>
      <c r="B9606" t="s">
        <v>497</v>
      </c>
      <c r="C9606">
        <v>83</v>
      </c>
      <c r="D9606" t="s">
        <v>737</v>
      </c>
      <c r="E9606">
        <v>776</v>
      </c>
      <c r="F9606" s="48" t="str">
        <f t="shared" si="150"/>
        <v>Tỉnh Thái NguyênThị xã Phổ YênXã Tân Phú</v>
      </c>
      <c r="G9606" t="s">
        <v>1663</v>
      </c>
      <c r="H9606">
        <v>8570</v>
      </c>
    </row>
    <row r="9607" spans="1:8">
      <c r="A9607">
        <v>2334</v>
      </c>
      <c r="B9607" t="s">
        <v>497</v>
      </c>
      <c r="C9607">
        <v>83</v>
      </c>
      <c r="D9607" t="s">
        <v>738</v>
      </c>
      <c r="E9607">
        <v>777</v>
      </c>
      <c r="F9607" s="48" t="str">
        <f t="shared" si="150"/>
        <v>Tỉnh Thái NguyênHuyện Phú BìnhXã Bàn Đạt</v>
      </c>
      <c r="G9607" t="s">
        <v>7972</v>
      </c>
      <c r="H9607">
        <v>8571</v>
      </c>
    </row>
    <row r="9608" spans="1:8">
      <c r="A9608">
        <v>2335</v>
      </c>
      <c r="B9608" t="s">
        <v>497</v>
      </c>
      <c r="C9608">
        <v>83</v>
      </c>
      <c r="D9608" t="s">
        <v>738</v>
      </c>
      <c r="E9608">
        <v>777</v>
      </c>
      <c r="F9608" s="48" t="str">
        <f t="shared" si="150"/>
        <v>Tỉnh Thái NguyênHuyện Phú BìnhThị trấn Hương Sơn</v>
      </c>
      <c r="G9608" t="s">
        <v>7973</v>
      </c>
      <c r="H9608">
        <v>8572</v>
      </c>
    </row>
    <row r="9609" spans="1:8">
      <c r="A9609">
        <v>2336</v>
      </c>
      <c r="B9609" t="s">
        <v>497</v>
      </c>
      <c r="C9609">
        <v>83</v>
      </c>
      <c r="D9609" t="s">
        <v>738</v>
      </c>
      <c r="E9609">
        <v>777</v>
      </c>
      <c r="F9609" s="48" t="str">
        <f t="shared" si="150"/>
        <v>Tỉnh Thái NguyênHuyện Phú BìnhXã Hà Châu</v>
      </c>
      <c r="G9609" t="s">
        <v>6805</v>
      </c>
      <c r="H9609">
        <v>8573</v>
      </c>
    </row>
    <row r="9610" spans="1:8">
      <c r="A9610">
        <v>2337</v>
      </c>
      <c r="B9610" t="s">
        <v>497</v>
      </c>
      <c r="C9610">
        <v>83</v>
      </c>
      <c r="D9610" t="s">
        <v>738</v>
      </c>
      <c r="E9610">
        <v>777</v>
      </c>
      <c r="F9610" s="48" t="str">
        <f t="shared" si="150"/>
        <v>Tỉnh Thái NguyênHuyện Phú BìnhXã Xuân Phương</v>
      </c>
      <c r="G9610" t="s">
        <v>4722</v>
      </c>
      <c r="H9610">
        <v>8574</v>
      </c>
    </row>
    <row r="9611" spans="1:8">
      <c r="A9611">
        <v>2338</v>
      </c>
      <c r="B9611" t="s">
        <v>497</v>
      </c>
      <c r="C9611">
        <v>83</v>
      </c>
      <c r="D9611" t="s">
        <v>738</v>
      </c>
      <c r="E9611">
        <v>777</v>
      </c>
      <c r="F9611" s="48" t="str">
        <f t="shared" si="150"/>
        <v>Tỉnh Thái NguyênHuyện Phú BìnhXã Tân Khánh</v>
      </c>
      <c r="G9611" t="s">
        <v>4820</v>
      </c>
      <c r="H9611">
        <v>8575</v>
      </c>
    </row>
    <row r="9612" spans="1:8">
      <c r="A9612">
        <v>2339</v>
      </c>
      <c r="B9612" t="s">
        <v>497</v>
      </c>
      <c r="C9612">
        <v>83</v>
      </c>
      <c r="D9612" t="s">
        <v>738</v>
      </c>
      <c r="E9612">
        <v>777</v>
      </c>
      <c r="F9612" s="48" t="str">
        <f t="shared" si="150"/>
        <v>Tỉnh Thái NguyênHuyện Phú BìnhXã Tân Thành</v>
      </c>
      <c r="G9612" t="s">
        <v>2092</v>
      </c>
      <c r="H9612">
        <v>8576</v>
      </c>
    </row>
    <row r="9613" spans="1:8">
      <c r="A9613">
        <v>2340</v>
      </c>
      <c r="B9613" t="s">
        <v>497</v>
      </c>
      <c r="C9613">
        <v>83</v>
      </c>
      <c r="D9613" t="s">
        <v>738</v>
      </c>
      <c r="E9613">
        <v>777</v>
      </c>
      <c r="F9613" s="48" t="str">
        <f t="shared" si="150"/>
        <v>Tỉnh Thái NguyênHuyện Phú BìnhXã Thượng Đình</v>
      </c>
      <c r="G9613" t="s">
        <v>7974</v>
      </c>
      <c r="H9613">
        <v>8577</v>
      </c>
    </row>
    <row r="9614" spans="1:8">
      <c r="A9614">
        <v>2341</v>
      </c>
      <c r="B9614" t="s">
        <v>497</v>
      </c>
      <c r="C9614">
        <v>83</v>
      </c>
      <c r="D9614" t="s">
        <v>738</v>
      </c>
      <c r="E9614">
        <v>777</v>
      </c>
      <c r="F9614" s="48" t="str">
        <f t="shared" si="150"/>
        <v>Tỉnh Thái NguyênHuyện Phú BìnhXã Bảo Lý</v>
      </c>
      <c r="G9614" t="s">
        <v>7975</v>
      </c>
      <c r="H9614">
        <v>8578</v>
      </c>
    </row>
    <row r="9615" spans="1:8">
      <c r="A9615">
        <v>2342</v>
      </c>
      <c r="B9615" t="s">
        <v>497</v>
      </c>
      <c r="C9615">
        <v>83</v>
      </c>
      <c r="D9615" t="s">
        <v>738</v>
      </c>
      <c r="E9615">
        <v>777</v>
      </c>
      <c r="F9615" s="48" t="str">
        <f t="shared" si="150"/>
        <v>Tỉnh Thái NguyênHuyện Phú BìnhXã Tân Hòa</v>
      </c>
      <c r="G9615" t="s">
        <v>2214</v>
      </c>
      <c r="H9615">
        <v>8579</v>
      </c>
    </row>
    <row r="9616" spans="1:8">
      <c r="A9616">
        <v>2343</v>
      </c>
      <c r="B9616" t="s">
        <v>497</v>
      </c>
      <c r="C9616">
        <v>83</v>
      </c>
      <c r="D9616" t="s">
        <v>738</v>
      </c>
      <c r="E9616">
        <v>777</v>
      </c>
      <c r="F9616" s="48" t="str">
        <f t="shared" si="150"/>
        <v>Tỉnh Thái NguyênHuyện Phú BìnhXã Dương Thành</v>
      </c>
      <c r="G9616" t="s">
        <v>7976</v>
      </c>
      <c r="H9616">
        <v>8580</v>
      </c>
    </row>
    <row r="9617" spans="1:8">
      <c r="A9617">
        <v>2344</v>
      </c>
      <c r="B9617" t="s">
        <v>497</v>
      </c>
      <c r="C9617">
        <v>83</v>
      </c>
      <c r="D9617" t="s">
        <v>738</v>
      </c>
      <c r="E9617">
        <v>777</v>
      </c>
      <c r="F9617" s="48" t="str">
        <f t="shared" si="150"/>
        <v>Tỉnh Thái NguyênHuyện Phú BìnhXã Nga My</v>
      </c>
      <c r="G9617" t="s">
        <v>6111</v>
      </c>
      <c r="H9617">
        <v>8581</v>
      </c>
    </row>
    <row r="9618" spans="1:8">
      <c r="A9618">
        <v>2345</v>
      </c>
      <c r="B9618" t="s">
        <v>497</v>
      </c>
      <c r="C9618">
        <v>83</v>
      </c>
      <c r="D9618" t="s">
        <v>738</v>
      </c>
      <c r="E9618">
        <v>777</v>
      </c>
      <c r="F9618" s="48" t="str">
        <f t="shared" si="150"/>
        <v>Tỉnh Thái NguyênHuyện Phú BìnhXã Kha Sơn</v>
      </c>
      <c r="G9618" t="s">
        <v>7977</v>
      </c>
      <c r="H9618">
        <v>8582</v>
      </c>
    </row>
    <row r="9619" spans="1:8">
      <c r="A9619">
        <v>2346</v>
      </c>
      <c r="B9619" t="s">
        <v>497</v>
      </c>
      <c r="C9619">
        <v>83</v>
      </c>
      <c r="D9619" t="s">
        <v>738</v>
      </c>
      <c r="E9619">
        <v>777</v>
      </c>
      <c r="F9619" s="48" t="str">
        <f t="shared" si="150"/>
        <v>Tỉnh Thái NguyênHuyện Phú BìnhXã Thanh Ninh</v>
      </c>
      <c r="G9619" t="s">
        <v>7978</v>
      </c>
      <c r="H9619">
        <v>8583</v>
      </c>
    </row>
    <row r="9620" spans="1:8">
      <c r="A9620">
        <v>2347</v>
      </c>
      <c r="B9620" t="s">
        <v>497</v>
      </c>
      <c r="C9620">
        <v>83</v>
      </c>
      <c r="D9620" t="s">
        <v>738</v>
      </c>
      <c r="E9620">
        <v>777</v>
      </c>
      <c r="F9620" s="48" t="str">
        <f t="shared" si="150"/>
        <v>Tỉnh Thái NguyênHuyện Phú BìnhXã Tân Kim</v>
      </c>
      <c r="G9620" t="s">
        <v>7359</v>
      </c>
      <c r="H9620">
        <v>8584</v>
      </c>
    </row>
    <row r="9621" spans="1:8">
      <c r="A9621">
        <v>2348</v>
      </c>
      <c r="B9621" t="s">
        <v>497</v>
      </c>
      <c r="C9621">
        <v>83</v>
      </c>
      <c r="D9621" t="s">
        <v>738</v>
      </c>
      <c r="E9621">
        <v>777</v>
      </c>
      <c r="F9621" s="48" t="str">
        <f t="shared" si="150"/>
        <v>Tỉnh Thái NguyênHuyện Phú BìnhXã Nhã Lộng</v>
      </c>
      <c r="G9621" t="s">
        <v>7979</v>
      </c>
      <c r="H9621">
        <v>8585</v>
      </c>
    </row>
    <row r="9622" spans="1:8">
      <c r="A9622">
        <v>2349</v>
      </c>
      <c r="B9622" t="s">
        <v>497</v>
      </c>
      <c r="C9622">
        <v>83</v>
      </c>
      <c r="D9622" t="s">
        <v>738</v>
      </c>
      <c r="E9622">
        <v>777</v>
      </c>
      <c r="F9622" s="48" t="str">
        <f t="shared" si="150"/>
        <v>Tỉnh Thái NguyênHuyện Phú BìnhXã úc Kỳ</v>
      </c>
      <c r="G9622" t="s">
        <v>7980</v>
      </c>
      <c r="H9622">
        <v>8586</v>
      </c>
    </row>
    <row r="9623" spans="1:8">
      <c r="A9623">
        <v>2350</v>
      </c>
      <c r="B9623" t="s">
        <v>497</v>
      </c>
      <c r="C9623">
        <v>83</v>
      </c>
      <c r="D9623" t="s">
        <v>738</v>
      </c>
      <c r="E9623">
        <v>777</v>
      </c>
      <c r="F9623" s="48" t="str">
        <f t="shared" si="150"/>
        <v>Tỉnh Thái NguyênHuyện Phú BìnhXã Đào Xá</v>
      </c>
      <c r="G9623" t="s">
        <v>7479</v>
      </c>
      <c r="H9623">
        <v>8587</v>
      </c>
    </row>
    <row r="9624" spans="1:8">
      <c r="A9624">
        <v>2351</v>
      </c>
      <c r="B9624" t="s">
        <v>497</v>
      </c>
      <c r="C9624">
        <v>83</v>
      </c>
      <c r="D9624" t="s">
        <v>738</v>
      </c>
      <c r="E9624">
        <v>777</v>
      </c>
      <c r="F9624" s="48" t="str">
        <f t="shared" si="150"/>
        <v>Tỉnh Thái NguyênHuyện Phú BìnhXã Đồng Liên</v>
      </c>
      <c r="G9624" t="s">
        <v>7981</v>
      </c>
      <c r="H9624">
        <v>8588</v>
      </c>
    </row>
    <row r="9625" spans="1:8">
      <c r="A9625">
        <v>2352</v>
      </c>
      <c r="B9625" t="s">
        <v>497</v>
      </c>
      <c r="C9625">
        <v>83</v>
      </c>
      <c r="D9625" t="s">
        <v>738</v>
      </c>
      <c r="E9625">
        <v>777</v>
      </c>
      <c r="F9625" s="48" t="str">
        <f t="shared" si="150"/>
        <v>Tỉnh Thái NguyênHuyện Phú BìnhXã Điềm Thụy</v>
      </c>
      <c r="G9625" t="s">
        <v>7982</v>
      </c>
      <c r="H9625">
        <v>8589</v>
      </c>
    </row>
    <row r="9626" spans="1:8">
      <c r="A9626">
        <v>2353</v>
      </c>
      <c r="B9626" t="s">
        <v>497</v>
      </c>
      <c r="C9626">
        <v>83</v>
      </c>
      <c r="D9626" t="s">
        <v>738</v>
      </c>
      <c r="E9626">
        <v>777</v>
      </c>
      <c r="F9626" s="48" t="str">
        <f t="shared" si="150"/>
        <v>Tỉnh Thái NguyênHuyện Phú BìnhXã Tân Đức</v>
      </c>
      <c r="G9626" t="s">
        <v>3518</v>
      </c>
      <c r="H9626">
        <v>8590</v>
      </c>
    </row>
    <row r="9627" spans="1:8">
      <c r="A9627">
        <v>2354</v>
      </c>
      <c r="B9627" t="s">
        <v>497</v>
      </c>
      <c r="C9627">
        <v>83</v>
      </c>
      <c r="D9627" t="s">
        <v>738</v>
      </c>
      <c r="E9627">
        <v>777</v>
      </c>
      <c r="F9627" s="48" t="str">
        <f t="shared" si="150"/>
        <v>Tỉnh Thái NguyênHuyện Phú BìnhXã Lương Phú</v>
      </c>
      <c r="G9627" t="s">
        <v>7983</v>
      </c>
      <c r="H9627">
        <v>8591</v>
      </c>
    </row>
    <row r="9628" spans="1:8">
      <c r="A9628">
        <v>10835</v>
      </c>
      <c r="B9628" t="s">
        <v>497</v>
      </c>
      <c r="C9628">
        <v>83</v>
      </c>
      <c r="D9628" t="s">
        <v>731</v>
      </c>
      <c r="E9628">
        <v>770</v>
      </c>
      <c r="F9628" s="48" t="str">
        <f t="shared" si="150"/>
        <v>Tỉnh Thái NguyênThành phố Sông CôngPhường Phố Cò</v>
      </c>
      <c r="G9628" t="s">
        <v>3573</v>
      </c>
      <c r="H9628">
        <v>2542</v>
      </c>
    </row>
    <row r="9629" spans="1:8">
      <c r="A9629">
        <v>10836</v>
      </c>
      <c r="B9629" t="s">
        <v>497</v>
      </c>
      <c r="C9629">
        <v>83</v>
      </c>
      <c r="D9629" t="s">
        <v>731</v>
      </c>
      <c r="E9629">
        <v>770</v>
      </c>
      <c r="F9629" s="48" t="str">
        <f t="shared" si="150"/>
        <v>Tỉnh Thái NguyênThành phố Sông CôngXã Vinh Sơn</v>
      </c>
      <c r="G9629" t="s">
        <v>3574</v>
      </c>
      <c r="H9629">
        <v>2543</v>
      </c>
    </row>
    <row r="9630" spans="1:8">
      <c r="A9630">
        <v>10837</v>
      </c>
      <c r="B9630" t="s">
        <v>497</v>
      </c>
      <c r="C9630">
        <v>83</v>
      </c>
      <c r="D9630" t="s">
        <v>731</v>
      </c>
      <c r="E9630">
        <v>770</v>
      </c>
      <c r="F9630" s="48" t="str">
        <f t="shared" si="150"/>
        <v>Tỉnh Thái NguyênThành phố Sông CôngXã Tân Quang</v>
      </c>
      <c r="G9630" t="s">
        <v>3575</v>
      </c>
      <c r="H9630">
        <v>2544</v>
      </c>
    </row>
    <row r="9631" spans="1:8">
      <c r="A9631">
        <v>10838</v>
      </c>
      <c r="B9631" t="s">
        <v>497</v>
      </c>
      <c r="C9631">
        <v>83</v>
      </c>
      <c r="D9631" t="s">
        <v>731</v>
      </c>
      <c r="E9631">
        <v>770</v>
      </c>
      <c r="F9631" s="48" t="str">
        <f t="shared" si="150"/>
        <v>Tỉnh Thái NguyênThành phố Sông CôngPhường Cải Đan</v>
      </c>
      <c r="G9631" t="s">
        <v>3576</v>
      </c>
      <c r="H9631">
        <v>2545</v>
      </c>
    </row>
    <row r="9632" spans="1:8">
      <c r="A9632">
        <v>10839</v>
      </c>
      <c r="B9632" t="s">
        <v>497</v>
      </c>
      <c r="C9632">
        <v>83</v>
      </c>
      <c r="D9632" t="s">
        <v>731</v>
      </c>
      <c r="E9632">
        <v>770</v>
      </c>
      <c r="F9632" s="48" t="str">
        <f t="shared" si="150"/>
        <v>Tỉnh Thái NguyênThành phố Sông CôngPhường Lương Sơn</v>
      </c>
      <c r="G9632" t="s">
        <v>3577</v>
      </c>
      <c r="H9632">
        <v>2546</v>
      </c>
    </row>
    <row r="9633" spans="1:8">
      <c r="A9633">
        <v>10840</v>
      </c>
      <c r="B9633" t="s">
        <v>497</v>
      </c>
      <c r="C9633">
        <v>83</v>
      </c>
      <c r="D9633" t="s">
        <v>731</v>
      </c>
      <c r="E9633">
        <v>770</v>
      </c>
      <c r="F9633" s="48" t="str">
        <f t="shared" si="150"/>
        <v>Tỉnh Thái NguyênThành phố Sông CôngPhường Lương Châu</v>
      </c>
      <c r="G9633" t="s">
        <v>3578</v>
      </c>
      <c r="H9633">
        <v>2547</v>
      </c>
    </row>
    <row r="9634" spans="1:8">
      <c r="A9634">
        <v>10841</v>
      </c>
      <c r="B9634" t="s">
        <v>497</v>
      </c>
      <c r="C9634">
        <v>83</v>
      </c>
      <c r="D9634" t="s">
        <v>731</v>
      </c>
      <c r="E9634">
        <v>770</v>
      </c>
      <c r="F9634" s="48" t="str">
        <f t="shared" si="150"/>
        <v>Tỉnh Thái NguyênThành phố Sông CôngPhường Bách Quang</v>
      </c>
      <c r="G9634" t="s">
        <v>3579</v>
      </c>
      <c r="H9634">
        <v>2548</v>
      </c>
    </row>
    <row r="9635" spans="1:8">
      <c r="A9635">
        <v>10842</v>
      </c>
      <c r="B9635" t="s">
        <v>497</v>
      </c>
      <c r="C9635">
        <v>83</v>
      </c>
      <c r="D9635" t="s">
        <v>731</v>
      </c>
      <c r="E9635">
        <v>770</v>
      </c>
      <c r="F9635" s="48" t="str">
        <f t="shared" si="150"/>
        <v>Tỉnh Thái NguyênThành phố Sông CôngPhường Mỏ Chè</v>
      </c>
      <c r="G9635" t="s">
        <v>3580</v>
      </c>
      <c r="H9635">
        <v>2549</v>
      </c>
    </row>
    <row r="9636" spans="1:8">
      <c r="A9636">
        <v>10843</v>
      </c>
      <c r="B9636" t="s">
        <v>497</v>
      </c>
      <c r="C9636">
        <v>83</v>
      </c>
      <c r="D9636" t="s">
        <v>731</v>
      </c>
      <c r="E9636">
        <v>770</v>
      </c>
      <c r="F9636" s="48" t="str">
        <f t="shared" si="150"/>
        <v>Tỉnh Thái NguyênThành phố Sông CôngXã Bá Xuyên</v>
      </c>
      <c r="G9636" t="s">
        <v>3581</v>
      </c>
      <c r="H9636">
        <v>2550</v>
      </c>
    </row>
    <row r="9637" spans="1:8">
      <c r="A9637">
        <v>10844</v>
      </c>
      <c r="B9637" t="s">
        <v>497</v>
      </c>
      <c r="C9637">
        <v>83</v>
      </c>
      <c r="D9637" t="s">
        <v>731</v>
      </c>
      <c r="E9637">
        <v>770</v>
      </c>
      <c r="F9637" s="48" t="str">
        <f t="shared" si="150"/>
        <v>Tỉnh Thái NguyênThành phố Sông CôngPhường Thắng Lợi</v>
      </c>
      <c r="G9637" t="s">
        <v>3582</v>
      </c>
      <c r="H9637">
        <v>2551</v>
      </c>
    </row>
    <row r="9638" spans="1:8">
      <c r="A9638">
        <v>10845</v>
      </c>
      <c r="B9638" t="s">
        <v>497</v>
      </c>
      <c r="C9638">
        <v>83</v>
      </c>
      <c r="D9638" t="s">
        <v>731</v>
      </c>
      <c r="E9638">
        <v>770</v>
      </c>
      <c r="F9638" s="48" t="str">
        <f t="shared" si="150"/>
        <v>Tỉnh Thái NguyênThành phố Sông CôngXã Bình Sơn</v>
      </c>
      <c r="G9638" t="s">
        <v>2788</v>
      </c>
      <c r="H9638">
        <v>2552</v>
      </c>
    </row>
    <row r="9639" spans="1:8">
      <c r="A9639">
        <v>5304</v>
      </c>
      <c r="B9639" t="s">
        <v>525</v>
      </c>
      <c r="C9639">
        <v>97</v>
      </c>
      <c r="D9639" t="s">
        <v>891</v>
      </c>
      <c r="E9639">
        <v>930</v>
      </c>
      <c r="F9639" s="48" t="str">
        <f t="shared" si="150"/>
        <v>Tỉnh Thanh HóaHuyện Hoằng HóaXã Hoằng Minh</v>
      </c>
      <c r="G9639" t="s">
        <v>6589</v>
      </c>
      <c r="H9639">
        <v>6529</v>
      </c>
    </row>
    <row r="9640" spans="1:8">
      <c r="A9640">
        <v>5305</v>
      </c>
      <c r="B9640" t="s">
        <v>525</v>
      </c>
      <c r="C9640">
        <v>97</v>
      </c>
      <c r="D9640" t="s">
        <v>891</v>
      </c>
      <c r="E9640">
        <v>930</v>
      </c>
      <c r="F9640" s="48" t="str">
        <f t="shared" si="150"/>
        <v>Tỉnh Thanh HóaHuyện Hoằng HóaXã Hoằng Phụ</v>
      </c>
      <c r="G9640" t="s">
        <v>6590</v>
      </c>
      <c r="H9640">
        <v>6530</v>
      </c>
    </row>
    <row r="9641" spans="1:8">
      <c r="A9641">
        <v>5306</v>
      </c>
      <c r="B9641" t="s">
        <v>525</v>
      </c>
      <c r="C9641">
        <v>97</v>
      </c>
      <c r="D9641" t="s">
        <v>891</v>
      </c>
      <c r="E9641">
        <v>930</v>
      </c>
      <c r="F9641" s="48" t="str">
        <f t="shared" si="150"/>
        <v>Tỉnh Thanh HóaHuyện Hoằng HóaXã Hoằng Tân</v>
      </c>
      <c r="G9641" t="s">
        <v>6591</v>
      </c>
      <c r="H9641">
        <v>6531</v>
      </c>
    </row>
    <row r="9642" spans="1:8">
      <c r="A9642">
        <v>5307</v>
      </c>
      <c r="B9642" t="s">
        <v>525</v>
      </c>
      <c r="C9642">
        <v>97</v>
      </c>
      <c r="D9642" t="s">
        <v>891</v>
      </c>
      <c r="E9642">
        <v>930</v>
      </c>
      <c r="F9642" s="48" t="str">
        <f t="shared" si="150"/>
        <v>Tỉnh Thanh HóaHuyện Hoằng HóaXã Hoằng Lý</v>
      </c>
      <c r="G9642" t="s">
        <v>6592</v>
      </c>
      <c r="H9642">
        <v>6532</v>
      </c>
    </row>
    <row r="9643" spans="1:8">
      <c r="A9643">
        <v>5308</v>
      </c>
      <c r="B9643" t="s">
        <v>525</v>
      </c>
      <c r="C9643">
        <v>97</v>
      </c>
      <c r="D9643" t="s">
        <v>891</v>
      </c>
      <c r="E9643">
        <v>930</v>
      </c>
      <c r="F9643" s="48" t="str">
        <f t="shared" si="150"/>
        <v>Tỉnh Thanh HóaHuyện Hoằng HóaThị trấn Bút Sơn</v>
      </c>
      <c r="G9643" t="s">
        <v>6593</v>
      </c>
      <c r="H9643">
        <v>6533</v>
      </c>
    </row>
    <row r="9644" spans="1:8">
      <c r="A9644">
        <v>5309</v>
      </c>
      <c r="B9644" t="s">
        <v>525</v>
      </c>
      <c r="C9644">
        <v>97</v>
      </c>
      <c r="D9644" t="s">
        <v>891</v>
      </c>
      <c r="E9644">
        <v>930</v>
      </c>
      <c r="F9644" s="48" t="str">
        <f t="shared" si="150"/>
        <v>Tỉnh Thanh HóaHuyện Hoằng HóaXã Hoằng Anh</v>
      </c>
      <c r="G9644" t="s">
        <v>6594</v>
      </c>
      <c r="H9644">
        <v>6534</v>
      </c>
    </row>
    <row r="9645" spans="1:8">
      <c r="A9645">
        <v>5310</v>
      </c>
      <c r="B9645" t="s">
        <v>525</v>
      </c>
      <c r="C9645">
        <v>97</v>
      </c>
      <c r="D9645" t="s">
        <v>891</v>
      </c>
      <c r="E9645">
        <v>930</v>
      </c>
      <c r="F9645" s="48" t="str">
        <f t="shared" si="150"/>
        <v>Tỉnh Thanh HóaHuyện Hoằng HóaXã Hoằng Thành</v>
      </c>
      <c r="G9645" t="s">
        <v>6595</v>
      </c>
      <c r="H9645">
        <v>6535</v>
      </c>
    </row>
    <row r="9646" spans="1:8">
      <c r="A9646">
        <v>5311</v>
      </c>
      <c r="B9646" t="s">
        <v>525</v>
      </c>
      <c r="C9646">
        <v>97</v>
      </c>
      <c r="D9646" t="s">
        <v>891</v>
      </c>
      <c r="E9646">
        <v>930</v>
      </c>
      <c r="F9646" s="48" t="str">
        <f t="shared" si="150"/>
        <v>Tỉnh Thanh HóaHuyện Hoằng HóaXã Hoằng Thanh</v>
      </c>
      <c r="G9646" t="s">
        <v>6596</v>
      </c>
      <c r="H9646">
        <v>6536</v>
      </c>
    </row>
    <row r="9647" spans="1:8">
      <c r="A9647">
        <v>5312</v>
      </c>
      <c r="B9647" t="s">
        <v>525</v>
      </c>
      <c r="C9647">
        <v>97</v>
      </c>
      <c r="D9647" t="s">
        <v>891</v>
      </c>
      <c r="E9647">
        <v>930</v>
      </c>
      <c r="F9647" s="48" t="str">
        <f t="shared" si="150"/>
        <v>Tỉnh Thanh HóaHuyện Hoằng HóaXã Hoằng Quang</v>
      </c>
      <c r="G9647" t="s">
        <v>6597</v>
      </c>
      <c r="H9647">
        <v>6537</v>
      </c>
    </row>
    <row r="9648" spans="1:8">
      <c r="A9648">
        <v>5313</v>
      </c>
      <c r="B9648" t="s">
        <v>525</v>
      </c>
      <c r="C9648">
        <v>97</v>
      </c>
      <c r="D9648" t="s">
        <v>891</v>
      </c>
      <c r="E9648">
        <v>930</v>
      </c>
      <c r="F9648" s="48" t="str">
        <f t="shared" si="150"/>
        <v>Tỉnh Thanh HóaHuyện Hoằng HóaXã Hoằng Vinh</v>
      </c>
      <c r="G9648" t="s">
        <v>6598</v>
      </c>
      <c r="H9648">
        <v>6538</v>
      </c>
    </row>
    <row r="9649" spans="1:8">
      <c r="A9649">
        <v>5314</v>
      </c>
      <c r="B9649" t="s">
        <v>525</v>
      </c>
      <c r="C9649">
        <v>97</v>
      </c>
      <c r="D9649" t="s">
        <v>891</v>
      </c>
      <c r="E9649">
        <v>930</v>
      </c>
      <c r="F9649" s="48" t="str">
        <f t="shared" si="150"/>
        <v>Tỉnh Thanh HóaHuyện Hoằng HóaXã Hoằng Hải</v>
      </c>
      <c r="G9649" t="s">
        <v>6599</v>
      </c>
      <c r="H9649">
        <v>6539</v>
      </c>
    </row>
    <row r="9650" spans="1:8">
      <c r="A9650">
        <v>5315</v>
      </c>
      <c r="B9650" t="s">
        <v>525</v>
      </c>
      <c r="C9650">
        <v>97</v>
      </c>
      <c r="D9650" t="s">
        <v>891</v>
      </c>
      <c r="E9650">
        <v>930</v>
      </c>
      <c r="F9650" s="48" t="str">
        <f t="shared" si="150"/>
        <v>Tỉnh Thanh HóaHuyện Hoằng HóaXã Hoằng Xuyên</v>
      </c>
      <c r="G9650" t="s">
        <v>6600</v>
      </c>
      <c r="H9650">
        <v>6540</v>
      </c>
    </row>
    <row r="9651" spans="1:8">
      <c r="A9651">
        <v>5316</v>
      </c>
      <c r="B9651" t="s">
        <v>525</v>
      </c>
      <c r="C9651">
        <v>97</v>
      </c>
      <c r="D9651" t="s">
        <v>891</v>
      </c>
      <c r="E9651">
        <v>930</v>
      </c>
      <c r="F9651" s="48" t="str">
        <f t="shared" si="150"/>
        <v>Tỉnh Thanh HóaHuyện Hoằng HóaXã Hoằng Đại</v>
      </c>
      <c r="G9651" t="s">
        <v>6601</v>
      </c>
      <c r="H9651">
        <v>6541</v>
      </c>
    </row>
    <row r="9652" spans="1:8">
      <c r="A9652">
        <v>5317</v>
      </c>
      <c r="B9652" t="s">
        <v>525</v>
      </c>
      <c r="C9652">
        <v>97</v>
      </c>
      <c r="D9652" t="s">
        <v>891</v>
      </c>
      <c r="E9652">
        <v>930</v>
      </c>
      <c r="F9652" s="48" t="str">
        <f t="shared" si="150"/>
        <v>Tỉnh Thanh HóaHuyện Hoằng HóaXã Hoằng Xuân</v>
      </c>
      <c r="G9652" t="s">
        <v>6602</v>
      </c>
      <c r="H9652">
        <v>6542</v>
      </c>
    </row>
    <row r="9653" spans="1:8">
      <c r="A9653">
        <v>5318</v>
      </c>
      <c r="B9653" t="s">
        <v>525</v>
      </c>
      <c r="C9653">
        <v>97</v>
      </c>
      <c r="D9653" t="s">
        <v>891</v>
      </c>
      <c r="E9653">
        <v>930</v>
      </c>
      <c r="F9653" s="48" t="str">
        <f t="shared" si="150"/>
        <v>Tỉnh Thanh HóaHuyện Hoằng HóaXã Hoằng Đạt</v>
      </c>
      <c r="G9653" t="s">
        <v>6603</v>
      </c>
      <c r="H9653">
        <v>6543</v>
      </c>
    </row>
    <row r="9654" spans="1:8">
      <c r="A9654">
        <v>5319</v>
      </c>
      <c r="B9654" t="s">
        <v>525</v>
      </c>
      <c r="C9654">
        <v>97</v>
      </c>
      <c r="D9654" t="s">
        <v>891</v>
      </c>
      <c r="E9654">
        <v>930</v>
      </c>
      <c r="F9654" s="48" t="str">
        <f t="shared" si="150"/>
        <v>Tỉnh Thanh HóaHuyện Hoằng HóaXã Hoằng Quý</v>
      </c>
      <c r="G9654" t="s">
        <v>6604</v>
      </c>
      <c r="H9654">
        <v>6544</v>
      </c>
    </row>
    <row r="9655" spans="1:8">
      <c r="A9655">
        <v>5320</v>
      </c>
      <c r="B9655" t="s">
        <v>525</v>
      </c>
      <c r="C9655">
        <v>97</v>
      </c>
      <c r="D9655" t="s">
        <v>891</v>
      </c>
      <c r="E9655">
        <v>930</v>
      </c>
      <c r="F9655" s="48" t="str">
        <f t="shared" si="150"/>
        <v>Tỉnh Thanh HóaHuyện Hoằng HóaXã Hoằng Đồng</v>
      </c>
      <c r="G9655" t="s">
        <v>6605</v>
      </c>
      <c r="H9655">
        <v>6545</v>
      </c>
    </row>
    <row r="9656" spans="1:8">
      <c r="A9656">
        <v>5321</v>
      </c>
      <c r="B9656" t="s">
        <v>525</v>
      </c>
      <c r="C9656">
        <v>97</v>
      </c>
      <c r="D9656" t="s">
        <v>891</v>
      </c>
      <c r="E9656">
        <v>930</v>
      </c>
      <c r="F9656" s="48" t="str">
        <f t="shared" si="150"/>
        <v>Tỉnh Thanh HóaHuyện Hoằng HóaXã Hoằng Phúc</v>
      </c>
      <c r="G9656" t="s">
        <v>6606</v>
      </c>
      <c r="H9656">
        <v>6546</v>
      </c>
    </row>
    <row r="9657" spans="1:8">
      <c r="A9657">
        <v>5322</v>
      </c>
      <c r="B9657" t="s">
        <v>525</v>
      </c>
      <c r="C9657">
        <v>97</v>
      </c>
      <c r="D9657" t="s">
        <v>891</v>
      </c>
      <c r="E9657">
        <v>930</v>
      </c>
      <c r="F9657" s="48" t="str">
        <f t="shared" si="150"/>
        <v>Tỉnh Thanh HóaHuyện Hoằng HóaXã Hoằng Trạch</v>
      </c>
      <c r="G9657" t="s">
        <v>6607</v>
      </c>
      <c r="H9657">
        <v>6547</v>
      </c>
    </row>
    <row r="9658" spans="1:8">
      <c r="A9658">
        <v>5323</v>
      </c>
      <c r="B9658" t="s">
        <v>525</v>
      </c>
      <c r="C9658">
        <v>97</v>
      </c>
      <c r="D9658" t="s">
        <v>891</v>
      </c>
      <c r="E9658">
        <v>930</v>
      </c>
      <c r="F9658" s="48" t="str">
        <f t="shared" si="150"/>
        <v>Tỉnh Thanh HóaHuyện Hoằng HóaXã Hoằng Giang</v>
      </c>
      <c r="G9658" t="s">
        <v>6608</v>
      </c>
      <c r="H9658">
        <v>6548</v>
      </c>
    </row>
    <row r="9659" spans="1:8">
      <c r="A9659">
        <v>5324</v>
      </c>
      <c r="B9659" t="s">
        <v>525</v>
      </c>
      <c r="C9659">
        <v>97</v>
      </c>
      <c r="D9659" t="s">
        <v>891</v>
      </c>
      <c r="E9659">
        <v>930</v>
      </c>
      <c r="F9659" s="48" t="str">
        <f t="shared" si="150"/>
        <v>Tỉnh Thanh HóaHuyện Hoằng HóaXã Hoằng Cát</v>
      </c>
      <c r="G9659" t="s">
        <v>6609</v>
      </c>
      <c r="H9659">
        <v>6549</v>
      </c>
    </row>
    <row r="9660" spans="1:8">
      <c r="A9660">
        <v>5325</v>
      </c>
      <c r="B9660" t="s">
        <v>525</v>
      </c>
      <c r="C9660">
        <v>97</v>
      </c>
      <c r="D9660" t="s">
        <v>891</v>
      </c>
      <c r="E9660">
        <v>930</v>
      </c>
      <c r="F9660" s="48" t="str">
        <f t="shared" si="150"/>
        <v>Tỉnh Thanh HóaHuyện Hoằng HóaXã Hoằng Trung</v>
      </c>
      <c r="G9660" t="s">
        <v>6610</v>
      </c>
      <c r="H9660">
        <v>6550</v>
      </c>
    </row>
    <row r="9661" spans="1:8">
      <c r="A9661">
        <v>5326</v>
      </c>
      <c r="B9661" t="s">
        <v>525</v>
      </c>
      <c r="C9661">
        <v>97</v>
      </c>
      <c r="D9661" t="s">
        <v>891</v>
      </c>
      <c r="E9661">
        <v>930</v>
      </c>
      <c r="F9661" s="48" t="str">
        <f t="shared" si="150"/>
        <v>Tỉnh Thanh HóaHuyện Hoằng HóaXã Hoằng Đức</v>
      </c>
      <c r="G9661" t="s">
        <v>6611</v>
      </c>
      <c r="H9661">
        <v>6551</v>
      </c>
    </row>
    <row r="9662" spans="1:8">
      <c r="A9662">
        <v>5327</v>
      </c>
      <c r="B9662" t="s">
        <v>525</v>
      </c>
      <c r="C9662">
        <v>97</v>
      </c>
      <c r="D9662" t="s">
        <v>891</v>
      </c>
      <c r="E9662">
        <v>930</v>
      </c>
      <c r="F9662" s="48" t="str">
        <f t="shared" si="150"/>
        <v>Tỉnh Thanh HóaHuyện Hoằng HóaXã Hoằng Thái</v>
      </c>
      <c r="G9662" t="s">
        <v>6612</v>
      </c>
      <c r="H9662">
        <v>6552</v>
      </c>
    </row>
    <row r="9663" spans="1:8">
      <c r="A9663">
        <v>5328</v>
      </c>
      <c r="B9663" t="s">
        <v>525</v>
      </c>
      <c r="C9663">
        <v>97</v>
      </c>
      <c r="D9663" t="s">
        <v>891</v>
      </c>
      <c r="E9663">
        <v>930</v>
      </c>
      <c r="F9663" s="48" t="str">
        <f t="shared" si="150"/>
        <v>Tỉnh Thanh HóaHuyện Hoằng HóaXã Hoằng Thịnh</v>
      </c>
      <c r="G9663" t="s">
        <v>6613</v>
      </c>
      <c r="H9663">
        <v>6553</v>
      </c>
    </row>
    <row r="9664" spans="1:8">
      <c r="A9664">
        <v>5329</v>
      </c>
      <c r="B9664" t="s">
        <v>525</v>
      </c>
      <c r="C9664">
        <v>97</v>
      </c>
      <c r="D9664" t="s">
        <v>891</v>
      </c>
      <c r="E9664">
        <v>930</v>
      </c>
      <c r="F9664" s="48" t="str">
        <f t="shared" si="150"/>
        <v>Tỉnh Thanh HóaHuyện Hoằng HóaXã Hoằng Lưu</v>
      </c>
      <c r="G9664" t="s">
        <v>6614</v>
      </c>
      <c r="H9664">
        <v>6554</v>
      </c>
    </row>
    <row r="9665" spans="1:8">
      <c r="A9665">
        <v>5330</v>
      </c>
      <c r="B9665" t="s">
        <v>525</v>
      </c>
      <c r="C9665">
        <v>97</v>
      </c>
      <c r="D9665" t="s">
        <v>891</v>
      </c>
      <c r="E9665">
        <v>930</v>
      </c>
      <c r="F9665" s="48" t="str">
        <f t="shared" si="150"/>
        <v>Tỉnh Thanh HóaHuyện Hoằng HóaXã Hoằng Trường</v>
      </c>
      <c r="G9665" t="s">
        <v>6615</v>
      </c>
      <c r="H9665">
        <v>6555</v>
      </c>
    </row>
    <row r="9666" spans="1:8">
      <c r="A9666">
        <v>5331</v>
      </c>
      <c r="B9666" t="s">
        <v>525</v>
      </c>
      <c r="C9666">
        <v>97</v>
      </c>
      <c r="D9666" t="s">
        <v>891</v>
      </c>
      <c r="E9666">
        <v>930</v>
      </c>
      <c r="F9666" s="48" t="str">
        <f t="shared" ref="F9666:F9729" si="151">B9666&amp;D9666&amp;G9666</f>
        <v>Tỉnh Thanh HóaHuyện Hoằng HóaXã Hoằng Đông</v>
      </c>
      <c r="G9666" t="s">
        <v>6616</v>
      </c>
      <c r="H9666">
        <v>6556</v>
      </c>
    </row>
    <row r="9667" spans="1:8">
      <c r="A9667">
        <v>5332</v>
      </c>
      <c r="B9667" t="s">
        <v>525</v>
      </c>
      <c r="C9667">
        <v>97</v>
      </c>
      <c r="D9667" t="s">
        <v>891</v>
      </c>
      <c r="E9667">
        <v>930</v>
      </c>
      <c r="F9667" s="48" t="str">
        <f t="shared" si="151"/>
        <v>Tỉnh Thanh HóaHuyện Hoằng HóaXã Hoằng Kim</v>
      </c>
      <c r="G9667" t="s">
        <v>6617</v>
      </c>
      <c r="H9667">
        <v>6557</v>
      </c>
    </row>
    <row r="9668" spans="1:8">
      <c r="A9668">
        <v>5333</v>
      </c>
      <c r="B9668" t="s">
        <v>525</v>
      </c>
      <c r="C9668">
        <v>97</v>
      </c>
      <c r="D9668" t="s">
        <v>891</v>
      </c>
      <c r="E9668">
        <v>930</v>
      </c>
      <c r="F9668" s="48" t="str">
        <f t="shared" si="151"/>
        <v>Tỉnh Thanh HóaHuyện Hoằng HóaXã Hoằng Tiến</v>
      </c>
      <c r="G9668" t="s">
        <v>6618</v>
      </c>
      <c r="H9668">
        <v>6558</v>
      </c>
    </row>
    <row r="9669" spans="1:8">
      <c r="A9669">
        <v>5334</v>
      </c>
      <c r="B9669" t="s">
        <v>525</v>
      </c>
      <c r="C9669">
        <v>97</v>
      </c>
      <c r="D9669" t="s">
        <v>891</v>
      </c>
      <c r="E9669">
        <v>930</v>
      </c>
      <c r="F9669" s="48" t="str">
        <f t="shared" si="151"/>
        <v>Tỉnh Thanh HóaHuyện Hoằng HóaXã Hoằng Khê</v>
      </c>
      <c r="G9669" t="s">
        <v>6619</v>
      </c>
      <c r="H9669">
        <v>6559</v>
      </c>
    </row>
    <row r="9670" spans="1:8">
      <c r="A9670">
        <v>5335</v>
      </c>
      <c r="B9670" t="s">
        <v>525</v>
      </c>
      <c r="C9670">
        <v>97</v>
      </c>
      <c r="D9670" t="s">
        <v>891</v>
      </c>
      <c r="E9670">
        <v>930</v>
      </c>
      <c r="F9670" s="48" t="str">
        <f t="shared" si="151"/>
        <v>Tỉnh Thanh HóaHuyện Hoằng HóaXã Hoằng Ngọc</v>
      </c>
      <c r="G9670" t="s">
        <v>6620</v>
      </c>
      <c r="H9670">
        <v>6560</v>
      </c>
    </row>
    <row r="9671" spans="1:8">
      <c r="A9671">
        <v>5336</v>
      </c>
      <c r="B9671" t="s">
        <v>525</v>
      </c>
      <c r="C9671">
        <v>97</v>
      </c>
      <c r="D9671" t="s">
        <v>891</v>
      </c>
      <c r="E9671">
        <v>930</v>
      </c>
      <c r="F9671" s="48" t="str">
        <f t="shared" si="151"/>
        <v>Tỉnh Thanh HóaHuyện Hoằng HóaXã Hoằng Lộc</v>
      </c>
      <c r="G9671" t="s">
        <v>6621</v>
      </c>
      <c r="H9671">
        <v>6561</v>
      </c>
    </row>
    <row r="9672" spans="1:8">
      <c r="A9672">
        <v>5337</v>
      </c>
      <c r="B9672" t="s">
        <v>525</v>
      </c>
      <c r="C9672">
        <v>97</v>
      </c>
      <c r="D9672" t="s">
        <v>891</v>
      </c>
      <c r="E9672">
        <v>930</v>
      </c>
      <c r="F9672" s="48" t="str">
        <f t="shared" si="151"/>
        <v>Tỉnh Thanh HóaHuyện Hoằng HóaXã Hoằng Quỳ</v>
      </c>
      <c r="G9672" t="s">
        <v>6622</v>
      </c>
      <c r="H9672">
        <v>6562</v>
      </c>
    </row>
    <row r="9673" spans="1:8">
      <c r="A9673">
        <v>5338</v>
      </c>
      <c r="B9673" t="s">
        <v>525</v>
      </c>
      <c r="C9673">
        <v>97</v>
      </c>
      <c r="D9673" t="s">
        <v>891</v>
      </c>
      <c r="E9673">
        <v>930</v>
      </c>
      <c r="F9673" s="48" t="str">
        <f t="shared" si="151"/>
        <v>Tỉnh Thanh HóaHuyện Hoằng HóaXã Hoằng Phú</v>
      </c>
      <c r="G9673" t="s">
        <v>6623</v>
      </c>
      <c r="H9673">
        <v>6563</v>
      </c>
    </row>
    <row r="9674" spans="1:8">
      <c r="A9674">
        <v>5339</v>
      </c>
      <c r="B9674" t="s">
        <v>525</v>
      </c>
      <c r="C9674">
        <v>97</v>
      </c>
      <c r="D9674" t="s">
        <v>891</v>
      </c>
      <c r="E9674">
        <v>930</v>
      </c>
      <c r="F9674" s="48" t="str">
        <f t="shared" si="151"/>
        <v>Tỉnh Thanh HóaHuyện Hoằng HóaXã Hoằng Châu</v>
      </c>
      <c r="G9674" t="s">
        <v>6624</v>
      </c>
      <c r="H9674">
        <v>6564</v>
      </c>
    </row>
    <row r="9675" spans="1:8">
      <c r="A9675">
        <v>5340</v>
      </c>
      <c r="B9675" t="s">
        <v>525</v>
      </c>
      <c r="C9675">
        <v>97</v>
      </c>
      <c r="D9675" t="s">
        <v>891</v>
      </c>
      <c r="E9675">
        <v>930</v>
      </c>
      <c r="F9675" s="48" t="str">
        <f t="shared" si="151"/>
        <v>Tỉnh Thanh HóaHuyện Hoằng HóaXã Hoằng Long</v>
      </c>
      <c r="G9675" t="s">
        <v>6625</v>
      </c>
      <c r="H9675">
        <v>6565</v>
      </c>
    </row>
    <row r="9676" spans="1:8">
      <c r="A9676">
        <v>5341</v>
      </c>
      <c r="B9676" t="s">
        <v>525</v>
      </c>
      <c r="C9676">
        <v>97</v>
      </c>
      <c r="D9676" t="s">
        <v>891</v>
      </c>
      <c r="E9676">
        <v>930</v>
      </c>
      <c r="F9676" s="48" t="str">
        <f t="shared" si="151"/>
        <v>Tỉnh Thanh HóaHuyện Hoằng HóaXã Hoằng Phượng</v>
      </c>
      <c r="G9676" t="s">
        <v>6626</v>
      </c>
      <c r="H9676">
        <v>6566</v>
      </c>
    </row>
    <row r="9677" spans="1:8">
      <c r="A9677">
        <v>5342</v>
      </c>
      <c r="B9677" t="s">
        <v>525</v>
      </c>
      <c r="C9677">
        <v>97</v>
      </c>
      <c r="D9677" t="s">
        <v>891</v>
      </c>
      <c r="E9677">
        <v>930</v>
      </c>
      <c r="F9677" s="48" t="str">
        <f t="shared" si="151"/>
        <v>Tỉnh Thanh HóaHuyện Hoằng HóaXã Hoằng Yến</v>
      </c>
      <c r="G9677" t="s">
        <v>6627</v>
      </c>
      <c r="H9677">
        <v>6567</v>
      </c>
    </row>
    <row r="9678" spans="1:8">
      <c r="A9678">
        <v>5343</v>
      </c>
      <c r="B9678" t="s">
        <v>525</v>
      </c>
      <c r="C9678">
        <v>97</v>
      </c>
      <c r="D9678" t="s">
        <v>891</v>
      </c>
      <c r="E9678">
        <v>930</v>
      </c>
      <c r="F9678" s="48" t="str">
        <f t="shared" si="151"/>
        <v>Tỉnh Thanh HóaHuyện Hoằng HóaThị trấn Tào Xuyên</v>
      </c>
      <c r="G9678" t="s">
        <v>6628</v>
      </c>
      <c r="H9678">
        <v>6568</v>
      </c>
    </row>
    <row r="9679" spans="1:8">
      <c r="A9679">
        <v>5344</v>
      </c>
      <c r="B9679" t="s">
        <v>525</v>
      </c>
      <c r="C9679">
        <v>97</v>
      </c>
      <c r="D9679" t="s">
        <v>891</v>
      </c>
      <c r="E9679">
        <v>930</v>
      </c>
      <c r="F9679" s="48" t="str">
        <f t="shared" si="151"/>
        <v>Tỉnh Thanh HóaHuyện Hoằng HóaXã Hoằng Phong</v>
      </c>
      <c r="G9679" t="s">
        <v>6629</v>
      </c>
      <c r="H9679">
        <v>6569</v>
      </c>
    </row>
    <row r="9680" spans="1:8">
      <c r="A9680">
        <v>5345</v>
      </c>
      <c r="B9680" t="s">
        <v>525</v>
      </c>
      <c r="C9680">
        <v>97</v>
      </c>
      <c r="D9680" t="s">
        <v>891</v>
      </c>
      <c r="E9680">
        <v>930</v>
      </c>
      <c r="F9680" s="48" t="str">
        <f t="shared" si="151"/>
        <v>Tỉnh Thanh HóaHuyện Hoằng HóaXã Hoằng Hà</v>
      </c>
      <c r="G9680" t="s">
        <v>6630</v>
      </c>
      <c r="H9680">
        <v>6570</v>
      </c>
    </row>
    <row r="9681" spans="1:8">
      <c r="A9681">
        <v>5346</v>
      </c>
      <c r="B9681" t="s">
        <v>525</v>
      </c>
      <c r="C9681">
        <v>97</v>
      </c>
      <c r="D9681" t="s">
        <v>891</v>
      </c>
      <c r="E9681">
        <v>930</v>
      </c>
      <c r="F9681" s="48" t="str">
        <f t="shared" si="151"/>
        <v>Tỉnh Thanh HóaHuyện Hoằng HóaXã Hoằng Đạo</v>
      </c>
      <c r="G9681" t="s">
        <v>6631</v>
      </c>
      <c r="H9681">
        <v>6571</v>
      </c>
    </row>
    <row r="9682" spans="1:8">
      <c r="A9682">
        <v>5347</v>
      </c>
      <c r="B9682" t="s">
        <v>525</v>
      </c>
      <c r="C9682">
        <v>97</v>
      </c>
      <c r="D9682" t="s">
        <v>891</v>
      </c>
      <c r="E9682">
        <v>930</v>
      </c>
      <c r="F9682" s="48" t="str">
        <f t="shared" si="151"/>
        <v>Tỉnh Thanh HóaHuyện Hoằng HóaXã Hoằng Sơn</v>
      </c>
      <c r="G9682" t="s">
        <v>6632</v>
      </c>
      <c r="H9682">
        <v>6572</v>
      </c>
    </row>
    <row r="9683" spans="1:8">
      <c r="A9683">
        <v>5348</v>
      </c>
      <c r="B9683" t="s">
        <v>525</v>
      </c>
      <c r="C9683">
        <v>97</v>
      </c>
      <c r="D9683" t="s">
        <v>891</v>
      </c>
      <c r="E9683">
        <v>930</v>
      </c>
      <c r="F9683" s="48" t="str">
        <f t="shared" si="151"/>
        <v>Tỉnh Thanh HóaHuyện Hoằng HóaXã Hoằng Hợp</v>
      </c>
      <c r="G9683" t="s">
        <v>6633</v>
      </c>
      <c r="H9683">
        <v>6573</v>
      </c>
    </row>
    <row r="9684" spans="1:8">
      <c r="A9684">
        <v>5349</v>
      </c>
      <c r="B9684" t="s">
        <v>525</v>
      </c>
      <c r="C9684">
        <v>97</v>
      </c>
      <c r="D9684" t="s">
        <v>891</v>
      </c>
      <c r="E9684">
        <v>930</v>
      </c>
      <c r="F9684" s="48" t="str">
        <f t="shared" si="151"/>
        <v>Tỉnh Thanh HóaHuyện Hoằng HóaXã Hoằng Thắng</v>
      </c>
      <c r="G9684" t="s">
        <v>6634</v>
      </c>
      <c r="H9684">
        <v>6574</v>
      </c>
    </row>
    <row r="9685" spans="1:8">
      <c r="A9685">
        <v>5350</v>
      </c>
      <c r="B9685" t="s">
        <v>525</v>
      </c>
      <c r="C9685">
        <v>97</v>
      </c>
      <c r="D9685" t="s">
        <v>891</v>
      </c>
      <c r="E9685">
        <v>930</v>
      </c>
      <c r="F9685" s="48" t="str">
        <f t="shared" si="151"/>
        <v>Tỉnh Thanh HóaHuyện Hoằng HóaXã Hoằng Khánh</v>
      </c>
      <c r="G9685" t="s">
        <v>6635</v>
      </c>
      <c r="H9685">
        <v>6575</v>
      </c>
    </row>
    <row r="9686" spans="1:8">
      <c r="A9686">
        <v>5351</v>
      </c>
      <c r="B9686" t="s">
        <v>525</v>
      </c>
      <c r="C9686">
        <v>97</v>
      </c>
      <c r="D9686" t="s">
        <v>891</v>
      </c>
      <c r="E9686">
        <v>930</v>
      </c>
      <c r="F9686" s="48" t="str">
        <f t="shared" si="151"/>
        <v>Tỉnh Thanh HóaHuyện Hoằng HóaXã Hoằng Lương</v>
      </c>
      <c r="G9686" t="s">
        <v>6636</v>
      </c>
      <c r="H9686">
        <v>6576</v>
      </c>
    </row>
    <row r="9687" spans="1:8">
      <c r="A9687">
        <v>5352</v>
      </c>
      <c r="B9687" t="s">
        <v>525</v>
      </c>
      <c r="C9687">
        <v>97</v>
      </c>
      <c r="D9687" t="s">
        <v>891</v>
      </c>
      <c r="E9687">
        <v>930</v>
      </c>
      <c r="F9687" s="48" t="str">
        <f t="shared" si="151"/>
        <v>Tỉnh Thanh HóaHuyện Hoằng HóaXã Hoằng Trinh</v>
      </c>
      <c r="G9687" t="s">
        <v>6637</v>
      </c>
      <c r="H9687">
        <v>6577</v>
      </c>
    </row>
    <row r="9688" spans="1:8">
      <c r="A9688">
        <v>5353</v>
      </c>
      <c r="B9688" t="s">
        <v>525</v>
      </c>
      <c r="C9688">
        <v>97</v>
      </c>
      <c r="D9688" t="s">
        <v>893</v>
      </c>
      <c r="E9688">
        <v>932</v>
      </c>
      <c r="F9688" s="48" t="str">
        <f t="shared" si="151"/>
        <v>Tỉnh Thanh HóaHuyện Nga SơnThị trấn Nga Sơn</v>
      </c>
      <c r="G9688" t="s">
        <v>6638</v>
      </c>
      <c r="H9688">
        <v>6578</v>
      </c>
    </row>
    <row r="9689" spans="1:8">
      <c r="A9689">
        <v>5354</v>
      </c>
      <c r="B9689" t="s">
        <v>525</v>
      </c>
      <c r="C9689">
        <v>97</v>
      </c>
      <c r="D9689" t="s">
        <v>893</v>
      </c>
      <c r="E9689">
        <v>932</v>
      </c>
      <c r="F9689" s="48" t="str">
        <f t="shared" si="151"/>
        <v>Tỉnh Thanh HóaHuyện Nga SơnXã Nga Thanh</v>
      </c>
      <c r="G9689" t="s">
        <v>6639</v>
      </c>
      <c r="H9689">
        <v>6579</v>
      </c>
    </row>
    <row r="9690" spans="1:8">
      <c r="A9690">
        <v>5355</v>
      </c>
      <c r="B9690" t="s">
        <v>525</v>
      </c>
      <c r="C9690">
        <v>97</v>
      </c>
      <c r="D9690" t="s">
        <v>893</v>
      </c>
      <c r="E9690">
        <v>932</v>
      </c>
      <c r="F9690" s="48" t="str">
        <f t="shared" si="151"/>
        <v>Tỉnh Thanh HóaHuyện Nga SơnXã Nga Vịnh</v>
      </c>
      <c r="G9690" t="s">
        <v>6640</v>
      </c>
      <c r="H9690">
        <v>6580</v>
      </c>
    </row>
    <row r="9691" spans="1:8">
      <c r="A9691">
        <v>5356</v>
      </c>
      <c r="B9691" t="s">
        <v>525</v>
      </c>
      <c r="C9691">
        <v>97</v>
      </c>
      <c r="D9691" t="s">
        <v>893</v>
      </c>
      <c r="E9691">
        <v>932</v>
      </c>
      <c r="F9691" s="48" t="str">
        <f t="shared" si="151"/>
        <v>Tỉnh Thanh HóaHuyện Nga SơnXã Nga Phú</v>
      </c>
      <c r="G9691" t="s">
        <v>6641</v>
      </c>
      <c r="H9691">
        <v>6581</v>
      </c>
    </row>
    <row r="9692" spans="1:8">
      <c r="A9692">
        <v>5357</v>
      </c>
      <c r="B9692" t="s">
        <v>525</v>
      </c>
      <c r="C9692">
        <v>97</v>
      </c>
      <c r="D9692" t="s">
        <v>893</v>
      </c>
      <c r="E9692">
        <v>932</v>
      </c>
      <c r="F9692" s="48" t="str">
        <f t="shared" si="151"/>
        <v>Tỉnh Thanh HóaHuyện Nga SơnXã Nga Thiện</v>
      </c>
      <c r="G9692" t="s">
        <v>6642</v>
      </c>
      <c r="H9692">
        <v>6582</v>
      </c>
    </row>
    <row r="9693" spans="1:8">
      <c r="A9693">
        <v>5358</v>
      </c>
      <c r="B9693" t="s">
        <v>525</v>
      </c>
      <c r="C9693">
        <v>97</v>
      </c>
      <c r="D9693" t="s">
        <v>893</v>
      </c>
      <c r="E9693">
        <v>932</v>
      </c>
      <c r="F9693" s="48" t="str">
        <f t="shared" si="151"/>
        <v>Tỉnh Thanh HóaHuyện Nga SơnXã Nga Mỹ</v>
      </c>
      <c r="G9693" t="s">
        <v>6643</v>
      </c>
      <c r="H9693">
        <v>6583</v>
      </c>
    </row>
    <row r="9694" spans="1:8">
      <c r="A9694">
        <v>5359</v>
      </c>
      <c r="B9694" t="s">
        <v>525</v>
      </c>
      <c r="C9694">
        <v>97</v>
      </c>
      <c r="D9694" t="s">
        <v>893</v>
      </c>
      <c r="E9694">
        <v>932</v>
      </c>
      <c r="F9694" s="48" t="str">
        <f t="shared" si="151"/>
        <v>Tỉnh Thanh HóaHuyện Nga SơnXã Nga Lĩnh</v>
      </c>
      <c r="G9694" t="s">
        <v>6644</v>
      </c>
      <c r="H9694">
        <v>6584</v>
      </c>
    </row>
    <row r="9695" spans="1:8">
      <c r="A9695">
        <v>5360</v>
      </c>
      <c r="B9695" t="s">
        <v>525</v>
      </c>
      <c r="C9695">
        <v>97</v>
      </c>
      <c r="D9695" t="s">
        <v>893</v>
      </c>
      <c r="E9695">
        <v>932</v>
      </c>
      <c r="F9695" s="48" t="str">
        <f t="shared" si="151"/>
        <v>Tỉnh Thanh HóaHuyện Nga SơnXã Nga Bạch</v>
      </c>
      <c r="G9695" t="s">
        <v>6645</v>
      </c>
      <c r="H9695">
        <v>6585</v>
      </c>
    </row>
    <row r="9696" spans="1:8">
      <c r="A9696">
        <v>5361</v>
      </c>
      <c r="B9696" t="s">
        <v>525</v>
      </c>
      <c r="C9696">
        <v>97</v>
      </c>
      <c r="D9696" t="s">
        <v>893</v>
      </c>
      <c r="E9696">
        <v>932</v>
      </c>
      <c r="F9696" s="48" t="str">
        <f t="shared" si="151"/>
        <v>Tỉnh Thanh HóaHuyện Nga SơnXã Nga Yên</v>
      </c>
      <c r="G9696" t="s">
        <v>6646</v>
      </c>
      <c r="H9696">
        <v>6586</v>
      </c>
    </row>
    <row r="9697" spans="1:8">
      <c r="A9697">
        <v>5362</v>
      </c>
      <c r="B9697" t="s">
        <v>525</v>
      </c>
      <c r="C9697">
        <v>97</v>
      </c>
      <c r="D9697" t="s">
        <v>893</v>
      </c>
      <c r="E9697">
        <v>932</v>
      </c>
      <c r="F9697" s="48" t="str">
        <f t="shared" si="151"/>
        <v>Tỉnh Thanh HóaHuyện Nga SơnXã Nga An</v>
      </c>
      <c r="G9697" t="s">
        <v>6647</v>
      </c>
      <c r="H9697">
        <v>6587</v>
      </c>
    </row>
    <row r="9698" spans="1:8">
      <c r="A9698">
        <v>5363</v>
      </c>
      <c r="B9698" t="s">
        <v>525</v>
      </c>
      <c r="C9698">
        <v>97</v>
      </c>
      <c r="D9698" t="s">
        <v>893</v>
      </c>
      <c r="E9698">
        <v>932</v>
      </c>
      <c r="F9698" s="48" t="str">
        <f t="shared" si="151"/>
        <v>Tỉnh Thanh HóaHuyện Nga SơnXã Nga Giáp</v>
      </c>
      <c r="G9698" t="s">
        <v>6648</v>
      </c>
      <c r="H9698">
        <v>6588</v>
      </c>
    </row>
    <row r="9699" spans="1:8">
      <c r="A9699">
        <v>5364</v>
      </c>
      <c r="B9699" t="s">
        <v>525</v>
      </c>
      <c r="C9699">
        <v>97</v>
      </c>
      <c r="D9699" t="s">
        <v>893</v>
      </c>
      <c r="E9699">
        <v>932</v>
      </c>
      <c r="F9699" s="48" t="str">
        <f t="shared" si="151"/>
        <v>Tỉnh Thanh HóaHuyện Nga SơnXã Nga Điền</v>
      </c>
      <c r="G9699" t="s">
        <v>6649</v>
      </c>
      <c r="H9699">
        <v>6589</v>
      </c>
    </row>
    <row r="9700" spans="1:8">
      <c r="A9700">
        <v>5365</v>
      </c>
      <c r="B9700" t="s">
        <v>525</v>
      </c>
      <c r="C9700">
        <v>97</v>
      </c>
      <c r="D9700" t="s">
        <v>893</v>
      </c>
      <c r="E9700">
        <v>932</v>
      </c>
      <c r="F9700" s="48" t="str">
        <f t="shared" si="151"/>
        <v>Tỉnh Thanh HóaHuyện Nga SơnXã Nga Tân</v>
      </c>
      <c r="G9700" t="s">
        <v>6650</v>
      </c>
      <c r="H9700">
        <v>6590</v>
      </c>
    </row>
    <row r="9701" spans="1:8">
      <c r="A9701">
        <v>5366</v>
      </c>
      <c r="B9701" t="s">
        <v>525</v>
      </c>
      <c r="C9701">
        <v>97</v>
      </c>
      <c r="D9701" t="s">
        <v>893</v>
      </c>
      <c r="E9701">
        <v>932</v>
      </c>
      <c r="F9701" s="48" t="str">
        <f t="shared" si="151"/>
        <v>Tỉnh Thanh HóaHuyện Nga SơnXã Nga Thủy</v>
      </c>
      <c r="G9701" t="s">
        <v>6651</v>
      </c>
      <c r="H9701">
        <v>6591</v>
      </c>
    </row>
    <row r="9702" spans="1:8">
      <c r="A9702">
        <v>5367</v>
      </c>
      <c r="B9702" t="s">
        <v>525</v>
      </c>
      <c r="C9702">
        <v>97</v>
      </c>
      <c r="D9702" t="s">
        <v>893</v>
      </c>
      <c r="E9702">
        <v>932</v>
      </c>
      <c r="F9702" s="48" t="str">
        <f t="shared" si="151"/>
        <v>Tỉnh Thanh HóaHuyện Nga SơnXã Nga Thắng</v>
      </c>
      <c r="G9702" t="s">
        <v>6652</v>
      </c>
      <c r="H9702">
        <v>6592</v>
      </c>
    </row>
    <row r="9703" spans="1:8">
      <c r="A9703">
        <v>5368</v>
      </c>
      <c r="B9703" t="s">
        <v>525</v>
      </c>
      <c r="C9703">
        <v>97</v>
      </c>
      <c r="D9703" t="s">
        <v>893</v>
      </c>
      <c r="E9703">
        <v>932</v>
      </c>
      <c r="F9703" s="48" t="str">
        <f t="shared" si="151"/>
        <v>Tỉnh Thanh HóaHuyện Nga SơnXã Nga Hải</v>
      </c>
      <c r="G9703" t="s">
        <v>6653</v>
      </c>
      <c r="H9703">
        <v>6593</v>
      </c>
    </row>
    <row r="9704" spans="1:8">
      <c r="A9704">
        <v>5369</v>
      </c>
      <c r="B9704" t="s">
        <v>525</v>
      </c>
      <c r="C9704">
        <v>97</v>
      </c>
      <c r="D9704" t="s">
        <v>893</v>
      </c>
      <c r="E9704">
        <v>932</v>
      </c>
      <c r="F9704" s="48" t="str">
        <f t="shared" si="151"/>
        <v>Tỉnh Thanh HóaHuyện Nga SơnXã Nga Nhân</v>
      </c>
      <c r="G9704" t="s">
        <v>6654</v>
      </c>
      <c r="H9704">
        <v>6594</v>
      </c>
    </row>
    <row r="9705" spans="1:8">
      <c r="A9705">
        <v>5370</v>
      </c>
      <c r="B9705" t="s">
        <v>525</v>
      </c>
      <c r="C9705">
        <v>97</v>
      </c>
      <c r="D9705" t="s">
        <v>893</v>
      </c>
      <c r="E9705">
        <v>932</v>
      </c>
      <c r="F9705" s="48" t="str">
        <f t="shared" si="151"/>
        <v>Tỉnh Thanh HóaHuyện Nga SơnXã Nga Thành</v>
      </c>
      <c r="G9705" t="s">
        <v>6655</v>
      </c>
      <c r="H9705">
        <v>6595</v>
      </c>
    </row>
    <row r="9706" spans="1:8">
      <c r="A9706">
        <v>5371</v>
      </c>
      <c r="B9706" t="s">
        <v>525</v>
      </c>
      <c r="C9706">
        <v>97</v>
      </c>
      <c r="D9706" t="s">
        <v>893</v>
      </c>
      <c r="E9706">
        <v>932</v>
      </c>
      <c r="F9706" s="48" t="str">
        <f t="shared" si="151"/>
        <v>Tỉnh Thanh HóaHuyện Nga SơnXã Nga Trường</v>
      </c>
      <c r="G9706" t="s">
        <v>6656</v>
      </c>
      <c r="H9706">
        <v>6596</v>
      </c>
    </row>
    <row r="9707" spans="1:8">
      <c r="A9707">
        <v>5372</v>
      </c>
      <c r="B9707" t="s">
        <v>525</v>
      </c>
      <c r="C9707">
        <v>97</v>
      </c>
      <c r="D9707" t="s">
        <v>893</v>
      </c>
      <c r="E9707">
        <v>932</v>
      </c>
      <c r="F9707" s="48" t="str">
        <f t="shared" si="151"/>
        <v>Tỉnh Thanh HóaHuyện Nga SơnXã Nga Tiến</v>
      </c>
      <c r="G9707" t="s">
        <v>6657</v>
      </c>
      <c r="H9707">
        <v>6597</v>
      </c>
    </row>
    <row r="9708" spans="1:8">
      <c r="A9708">
        <v>5373</v>
      </c>
      <c r="B9708" t="s">
        <v>525</v>
      </c>
      <c r="C9708">
        <v>97</v>
      </c>
      <c r="D9708" t="s">
        <v>893</v>
      </c>
      <c r="E9708">
        <v>932</v>
      </c>
      <c r="F9708" s="48" t="str">
        <f t="shared" si="151"/>
        <v>Tỉnh Thanh HóaHuyện Nga SơnXã Nga Văn</v>
      </c>
      <c r="G9708" t="s">
        <v>6658</v>
      </c>
      <c r="H9708">
        <v>6598</v>
      </c>
    </row>
    <row r="9709" spans="1:8">
      <c r="A9709">
        <v>5374</v>
      </c>
      <c r="B9709" t="s">
        <v>525</v>
      </c>
      <c r="C9709">
        <v>97</v>
      </c>
      <c r="D9709" t="s">
        <v>893</v>
      </c>
      <c r="E9709">
        <v>932</v>
      </c>
      <c r="F9709" s="48" t="str">
        <f t="shared" si="151"/>
        <v>Tỉnh Thanh HóaHuyện Nga SơnXã Nga Thái</v>
      </c>
      <c r="G9709" t="s">
        <v>6659</v>
      </c>
      <c r="H9709">
        <v>6599</v>
      </c>
    </row>
    <row r="9710" spans="1:8">
      <c r="A9710">
        <v>5375</v>
      </c>
      <c r="B9710" t="s">
        <v>525</v>
      </c>
      <c r="C9710">
        <v>97</v>
      </c>
      <c r="D9710" t="s">
        <v>893</v>
      </c>
      <c r="E9710">
        <v>932</v>
      </c>
      <c r="F9710" s="48" t="str">
        <f t="shared" si="151"/>
        <v>Tỉnh Thanh HóaHuyện Nga SơnXã Nga Hưng</v>
      </c>
      <c r="G9710" t="s">
        <v>6660</v>
      </c>
      <c r="H9710">
        <v>6600</v>
      </c>
    </row>
    <row r="9711" spans="1:8">
      <c r="A9711">
        <v>5376</v>
      </c>
      <c r="B9711" t="s">
        <v>525</v>
      </c>
      <c r="C9711">
        <v>97</v>
      </c>
      <c r="D9711" t="s">
        <v>893</v>
      </c>
      <c r="E9711">
        <v>932</v>
      </c>
      <c r="F9711" s="48" t="str">
        <f t="shared" si="151"/>
        <v>Tỉnh Thanh HóaHuyện Nga SơnXã Nga Liên</v>
      </c>
      <c r="G9711" t="s">
        <v>6661</v>
      </c>
      <c r="H9711">
        <v>6601</v>
      </c>
    </row>
    <row r="9712" spans="1:8">
      <c r="A9712">
        <v>5377</v>
      </c>
      <c r="B9712" t="s">
        <v>525</v>
      </c>
      <c r="C9712">
        <v>97</v>
      </c>
      <c r="D9712" t="s">
        <v>893</v>
      </c>
      <c r="E9712">
        <v>932</v>
      </c>
      <c r="F9712" s="48" t="str">
        <f t="shared" si="151"/>
        <v>Tỉnh Thanh HóaHuyện Nga SơnXã Nga Thạch</v>
      </c>
      <c r="G9712" t="s">
        <v>6662</v>
      </c>
      <c r="H9712">
        <v>6602</v>
      </c>
    </row>
    <row r="9713" spans="1:8">
      <c r="A9713">
        <v>5378</v>
      </c>
      <c r="B9713" t="s">
        <v>525</v>
      </c>
      <c r="C9713">
        <v>97</v>
      </c>
      <c r="D9713" t="s">
        <v>893</v>
      </c>
      <c r="E9713">
        <v>932</v>
      </c>
      <c r="F9713" s="48" t="str">
        <f t="shared" si="151"/>
        <v>Tỉnh Thanh HóaHuyện Nga SơnXã Nga Trung</v>
      </c>
      <c r="G9713" t="s">
        <v>6663</v>
      </c>
      <c r="H9713">
        <v>6603</v>
      </c>
    </row>
    <row r="9714" spans="1:8">
      <c r="A9714">
        <v>5379</v>
      </c>
      <c r="B9714" t="s">
        <v>525</v>
      </c>
      <c r="C9714">
        <v>97</v>
      </c>
      <c r="D9714" t="s">
        <v>893</v>
      </c>
      <c r="E9714">
        <v>932</v>
      </c>
      <c r="F9714" s="48" t="str">
        <f t="shared" si="151"/>
        <v>Tỉnh Thanh HóaHuyện Nga SơnXã Ba Đình</v>
      </c>
      <c r="G9714" t="s">
        <v>6664</v>
      </c>
      <c r="H9714">
        <v>6604</v>
      </c>
    </row>
    <row r="9715" spans="1:8">
      <c r="A9715">
        <v>5380</v>
      </c>
      <c r="B9715" t="s">
        <v>525</v>
      </c>
      <c r="C9715">
        <v>97</v>
      </c>
      <c r="D9715" t="s">
        <v>879</v>
      </c>
      <c r="E9715">
        <v>918</v>
      </c>
      <c r="F9715" s="48" t="str">
        <f t="shared" si="151"/>
        <v>Tỉnh Thanh HóaHuyện Quan SơnXã Sơn Hà</v>
      </c>
      <c r="G9715" t="s">
        <v>1589</v>
      </c>
      <c r="H9715">
        <v>6605</v>
      </c>
    </row>
    <row r="9716" spans="1:8">
      <c r="A9716">
        <v>5381</v>
      </c>
      <c r="B9716" t="s">
        <v>525</v>
      </c>
      <c r="C9716">
        <v>97</v>
      </c>
      <c r="D9716" t="s">
        <v>879</v>
      </c>
      <c r="E9716">
        <v>918</v>
      </c>
      <c r="F9716" s="48" t="str">
        <f t="shared" si="151"/>
        <v>Tỉnh Thanh HóaHuyện Quan SơnXã Trung Hạ</v>
      </c>
      <c r="G9716" t="s">
        <v>6665</v>
      </c>
      <c r="H9716">
        <v>6606</v>
      </c>
    </row>
    <row r="9717" spans="1:8">
      <c r="A9717">
        <v>5382</v>
      </c>
      <c r="B9717" t="s">
        <v>525</v>
      </c>
      <c r="C9717">
        <v>97</v>
      </c>
      <c r="D9717" t="s">
        <v>879</v>
      </c>
      <c r="E9717">
        <v>918</v>
      </c>
      <c r="F9717" s="48" t="str">
        <f t="shared" si="151"/>
        <v>Tỉnh Thanh HóaHuyện Quan SơnXã Trung Xuân</v>
      </c>
      <c r="G9717" t="s">
        <v>6666</v>
      </c>
      <c r="H9717">
        <v>6607</v>
      </c>
    </row>
    <row r="9718" spans="1:8">
      <c r="A9718">
        <v>5383</v>
      </c>
      <c r="B9718" t="s">
        <v>525</v>
      </c>
      <c r="C9718">
        <v>97</v>
      </c>
      <c r="D9718" t="s">
        <v>879</v>
      </c>
      <c r="E9718">
        <v>918</v>
      </c>
      <c r="F9718" s="48" t="str">
        <f t="shared" si="151"/>
        <v>Tỉnh Thanh HóaHuyện Quan SơnXã Mường Mìn</v>
      </c>
      <c r="G9718" t="s">
        <v>6667</v>
      </c>
      <c r="H9718">
        <v>6608</v>
      </c>
    </row>
    <row r="9719" spans="1:8">
      <c r="A9719">
        <v>5384</v>
      </c>
      <c r="B9719" t="s">
        <v>525</v>
      </c>
      <c r="C9719">
        <v>97</v>
      </c>
      <c r="D9719" t="s">
        <v>879</v>
      </c>
      <c r="E9719">
        <v>918</v>
      </c>
      <c r="F9719" s="48" t="str">
        <f t="shared" si="151"/>
        <v>Tỉnh Thanh HóaHuyện Quan SơnXã Tam Thanh</v>
      </c>
      <c r="G9719" t="s">
        <v>1697</v>
      </c>
      <c r="H9719">
        <v>6609</v>
      </c>
    </row>
    <row r="9720" spans="1:8">
      <c r="A9720">
        <v>5385</v>
      </c>
      <c r="B9720" t="s">
        <v>525</v>
      </c>
      <c r="C9720">
        <v>97</v>
      </c>
      <c r="D9720" t="s">
        <v>879</v>
      </c>
      <c r="E9720">
        <v>918</v>
      </c>
      <c r="F9720" s="48" t="str">
        <f t="shared" si="151"/>
        <v>Tỉnh Thanh HóaHuyện Quan SơnXã Sơn Thủy</v>
      </c>
      <c r="G9720" t="s">
        <v>2800</v>
      </c>
      <c r="H9720">
        <v>6610</v>
      </c>
    </row>
    <row r="9721" spans="1:8">
      <c r="A9721">
        <v>5386</v>
      </c>
      <c r="B9721" t="s">
        <v>525</v>
      </c>
      <c r="C9721">
        <v>97</v>
      </c>
      <c r="D9721" t="s">
        <v>879</v>
      </c>
      <c r="E9721">
        <v>918</v>
      </c>
      <c r="F9721" s="48" t="str">
        <f t="shared" si="151"/>
        <v>Tỉnh Thanh HóaHuyện Quan SơnXã Trung Tiến</v>
      </c>
      <c r="G9721" t="s">
        <v>6668</v>
      </c>
      <c r="H9721">
        <v>6611</v>
      </c>
    </row>
    <row r="9722" spans="1:8">
      <c r="A9722">
        <v>5387</v>
      </c>
      <c r="B9722" t="s">
        <v>525</v>
      </c>
      <c r="C9722">
        <v>97</v>
      </c>
      <c r="D9722" t="s">
        <v>879</v>
      </c>
      <c r="E9722">
        <v>918</v>
      </c>
      <c r="F9722" s="48" t="str">
        <f t="shared" si="151"/>
        <v>Tỉnh Thanh HóaHuyện Quan SơnXã Sơn Điện</v>
      </c>
      <c r="G9722" t="s">
        <v>6669</v>
      </c>
      <c r="H9722">
        <v>6612</v>
      </c>
    </row>
    <row r="9723" spans="1:8">
      <c r="A9723">
        <v>5388</v>
      </c>
      <c r="B9723" t="s">
        <v>525</v>
      </c>
      <c r="C9723">
        <v>97</v>
      </c>
      <c r="D9723" t="s">
        <v>879</v>
      </c>
      <c r="E9723">
        <v>918</v>
      </c>
      <c r="F9723" s="48" t="str">
        <f t="shared" si="151"/>
        <v>Tỉnh Thanh HóaHuyện Quan SơnXã Trung Thượng</v>
      </c>
      <c r="G9723" t="s">
        <v>6670</v>
      </c>
      <c r="H9723">
        <v>6613</v>
      </c>
    </row>
    <row r="9724" spans="1:8">
      <c r="A9724">
        <v>5389</v>
      </c>
      <c r="B9724" t="s">
        <v>525</v>
      </c>
      <c r="C9724">
        <v>97</v>
      </c>
      <c r="D9724" t="s">
        <v>879</v>
      </c>
      <c r="E9724">
        <v>918</v>
      </c>
      <c r="F9724" s="48" t="str">
        <f t="shared" si="151"/>
        <v>Tỉnh Thanh HóaHuyện Quan SơnXã Na Mèo</v>
      </c>
      <c r="G9724" t="s">
        <v>6671</v>
      </c>
      <c r="H9724">
        <v>6614</v>
      </c>
    </row>
    <row r="9725" spans="1:8">
      <c r="A9725">
        <v>5390</v>
      </c>
      <c r="B9725" t="s">
        <v>525</v>
      </c>
      <c r="C9725">
        <v>97</v>
      </c>
      <c r="D9725" t="s">
        <v>879</v>
      </c>
      <c r="E9725">
        <v>918</v>
      </c>
      <c r="F9725" s="48" t="str">
        <f t="shared" si="151"/>
        <v>Tỉnh Thanh HóaHuyện Quan SơnXã Sơn Lư</v>
      </c>
      <c r="G9725" t="s">
        <v>6672</v>
      </c>
      <c r="H9725">
        <v>6615</v>
      </c>
    </row>
    <row r="9726" spans="1:8">
      <c r="A9726">
        <v>5391</v>
      </c>
      <c r="B9726" t="s">
        <v>525</v>
      </c>
      <c r="C9726">
        <v>97</v>
      </c>
      <c r="D9726" t="s">
        <v>879</v>
      </c>
      <c r="E9726">
        <v>918</v>
      </c>
      <c r="F9726" s="48" t="str">
        <f t="shared" si="151"/>
        <v>Tỉnh Thanh HóaHuyện Quan SơnXã Tam Lư</v>
      </c>
      <c r="G9726" t="s">
        <v>6673</v>
      </c>
      <c r="H9726">
        <v>6616</v>
      </c>
    </row>
    <row r="9727" spans="1:8">
      <c r="A9727">
        <v>5392</v>
      </c>
      <c r="B9727" t="s">
        <v>525</v>
      </c>
      <c r="C9727">
        <v>97</v>
      </c>
      <c r="D9727" t="s">
        <v>879</v>
      </c>
      <c r="E9727">
        <v>918</v>
      </c>
      <c r="F9727" s="48" t="str">
        <f t="shared" si="151"/>
        <v>Tỉnh Thanh HóaHuyện Quan SơnThị trấn Quan Sơn</v>
      </c>
      <c r="G9727" t="s">
        <v>6674</v>
      </c>
      <c r="H9727">
        <v>6617</v>
      </c>
    </row>
    <row r="9728" spans="1:8">
      <c r="A9728">
        <v>5393</v>
      </c>
      <c r="B9728" t="s">
        <v>525</v>
      </c>
      <c r="C9728">
        <v>97</v>
      </c>
      <c r="D9728" t="s">
        <v>874</v>
      </c>
      <c r="E9728">
        <v>913</v>
      </c>
      <c r="F9728" s="48" t="str">
        <f t="shared" si="151"/>
        <v>Tỉnh Thanh HóaThị xã Bỉm SơnPhường Ba Đình</v>
      </c>
      <c r="G9728" t="s">
        <v>6675</v>
      </c>
      <c r="H9728">
        <v>6618</v>
      </c>
    </row>
    <row r="9729" spans="1:8">
      <c r="A9729">
        <v>5394</v>
      </c>
      <c r="B9729" t="s">
        <v>525</v>
      </c>
      <c r="C9729">
        <v>97</v>
      </c>
      <c r="D9729" t="s">
        <v>874</v>
      </c>
      <c r="E9729">
        <v>913</v>
      </c>
      <c r="F9729" s="48" t="str">
        <f t="shared" si="151"/>
        <v>Tỉnh Thanh HóaThị xã Bỉm SơnPhường Lam Sơn</v>
      </c>
      <c r="G9729" t="s">
        <v>2470</v>
      </c>
      <c r="H9729">
        <v>6619</v>
      </c>
    </row>
    <row r="9730" spans="1:8">
      <c r="A9730">
        <v>5395</v>
      </c>
      <c r="B9730" t="s">
        <v>525</v>
      </c>
      <c r="C9730">
        <v>97</v>
      </c>
      <c r="D9730" t="s">
        <v>874</v>
      </c>
      <c r="E9730">
        <v>913</v>
      </c>
      <c r="F9730" s="48" t="str">
        <f t="shared" ref="F9730:F9793" si="152">B9730&amp;D9730&amp;G9730</f>
        <v>Tỉnh Thanh HóaThị xã Bỉm SơnPhường Ngọc Trạo</v>
      </c>
      <c r="G9730" t="s">
        <v>6676</v>
      </c>
      <c r="H9730">
        <v>6620</v>
      </c>
    </row>
    <row r="9731" spans="1:8">
      <c r="A9731">
        <v>5396</v>
      </c>
      <c r="B9731" t="s">
        <v>525</v>
      </c>
      <c r="C9731">
        <v>97</v>
      </c>
      <c r="D9731" t="s">
        <v>874</v>
      </c>
      <c r="E9731">
        <v>913</v>
      </c>
      <c r="F9731" s="48" t="str">
        <f t="shared" si="152"/>
        <v>Tỉnh Thanh HóaThị xã Bỉm SơnXã Hà Lan</v>
      </c>
      <c r="G9731" t="s">
        <v>6677</v>
      </c>
      <c r="H9731">
        <v>6621</v>
      </c>
    </row>
    <row r="9732" spans="1:8">
      <c r="A9732">
        <v>5397</v>
      </c>
      <c r="B9732" t="s">
        <v>525</v>
      </c>
      <c r="C9732">
        <v>97</v>
      </c>
      <c r="D9732" t="s">
        <v>874</v>
      </c>
      <c r="E9732">
        <v>913</v>
      </c>
      <c r="F9732" s="48" t="str">
        <f t="shared" si="152"/>
        <v>Tỉnh Thanh HóaThị xã Bỉm SơnPhường Bắc Sơn</v>
      </c>
      <c r="G9732" t="s">
        <v>2487</v>
      </c>
      <c r="H9732">
        <v>6622</v>
      </c>
    </row>
    <row r="9733" spans="1:8">
      <c r="A9733">
        <v>5398</v>
      </c>
      <c r="B9733" t="s">
        <v>525</v>
      </c>
      <c r="C9733">
        <v>97</v>
      </c>
      <c r="D9733" t="s">
        <v>874</v>
      </c>
      <c r="E9733">
        <v>913</v>
      </c>
      <c r="F9733" s="48" t="str">
        <f t="shared" si="152"/>
        <v>Tỉnh Thanh HóaThị xã Bỉm SơnPhường Đông Sơn</v>
      </c>
      <c r="G9733" t="s">
        <v>6678</v>
      </c>
      <c r="H9733">
        <v>6623</v>
      </c>
    </row>
    <row r="9734" spans="1:8">
      <c r="A9734">
        <v>5399</v>
      </c>
      <c r="B9734" t="s">
        <v>525</v>
      </c>
      <c r="C9734">
        <v>97</v>
      </c>
      <c r="D9734" t="s">
        <v>874</v>
      </c>
      <c r="E9734">
        <v>913</v>
      </c>
      <c r="F9734" s="48" t="str">
        <f t="shared" si="152"/>
        <v>Tỉnh Thanh HóaThị xã Bỉm SơnXã Quang Trung</v>
      </c>
      <c r="G9734" t="s">
        <v>1400</v>
      </c>
      <c r="H9734">
        <v>6624</v>
      </c>
    </row>
    <row r="9735" spans="1:8">
      <c r="A9735">
        <v>5400</v>
      </c>
      <c r="B9735" t="s">
        <v>525</v>
      </c>
      <c r="C9735">
        <v>97</v>
      </c>
      <c r="D9735" t="s">
        <v>894</v>
      </c>
      <c r="E9735">
        <v>933</v>
      </c>
      <c r="F9735" s="48" t="str">
        <f t="shared" si="152"/>
        <v>Tỉnh Thanh HóaHuyện Như XuânXã Thanh Xuân</v>
      </c>
      <c r="G9735" t="s">
        <v>1871</v>
      </c>
      <c r="H9735">
        <v>6625</v>
      </c>
    </row>
    <row r="9736" spans="1:8">
      <c r="A9736">
        <v>5401</v>
      </c>
      <c r="B9736" t="s">
        <v>525</v>
      </c>
      <c r="C9736">
        <v>97</v>
      </c>
      <c r="D9736" t="s">
        <v>894</v>
      </c>
      <c r="E9736">
        <v>933</v>
      </c>
      <c r="F9736" s="48" t="str">
        <f t="shared" si="152"/>
        <v>Tỉnh Thanh HóaHuyện Như XuânThị trấn Yên Cát</v>
      </c>
      <c r="G9736" t="s">
        <v>6679</v>
      </c>
      <c r="H9736">
        <v>6626</v>
      </c>
    </row>
    <row r="9737" spans="1:8">
      <c r="A9737">
        <v>5402</v>
      </c>
      <c r="B9737" t="s">
        <v>525</v>
      </c>
      <c r="C9737">
        <v>97</v>
      </c>
      <c r="D9737" t="s">
        <v>894</v>
      </c>
      <c r="E9737">
        <v>933</v>
      </c>
      <c r="F9737" s="48" t="str">
        <f t="shared" si="152"/>
        <v>Tỉnh Thanh HóaHuyện Như XuânXã Thanh Phong</v>
      </c>
      <c r="G9737" t="s">
        <v>5657</v>
      </c>
      <c r="H9737">
        <v>6627</v>
      </c>
    </row>
    <row r="9738" spans="1:8">
      <c r="A9738">
        <v>5403</v>
      </c>
      <c r="B9738" t="s">
        <v>525</v>
      </c>
      <c r="C9738">
        <v>97</v>
      </c>
      <c r="D9738" t="s">
        <v>894</v>
      </c>
      <c r="E9738">
        <v>933</v>
      </c>
      <c r="F9738" s="48" t="str">
        <f t="shared" si="152"/>
        <v>Tỉnh Thanh HóaHuyện Như XuânXã Cát Vân</v>
      </c>
      <c r="G9738" t="s">
        <v>6680</v>
      </c>
      <c r="H9738">
        <v>6628</v>
      </c>
    </row>
    <row r="9739" spans="1:8">
      <c r="A9739">
        <v>5404</v>
      </c>
      <c r="B9739" t="s">
        <v>525</v>
      </c>
      <c r="C9739">
        <v>97</v>
      </c>
      <c r="D9739" t="s">
        <v>894</v>
      </c>
      <c r="E9739">
        <v>933</v>
      </c>
      <c r="F9739" s="48" t="str">
        <f t="shared" si="152"/>
        <v>Tỉnh Thanh HóaHuyện Như XuânXã Thượng Ninh</v>
      </c>
      <c r="G9739" t="s">
        <v>6681</v>
      </c>
      <c r="H9739">
        <v>6629</v>
      </c>
    </row>
    <row r="9740" spans="1:8">
      <c r="A9740">
        <v>5405</v>
      </c>
      <c r="B9740" t="s">
        <v>525</v>
      </c>
      <c r="C9740">
        <v>97</v>
      </c>
      <c r="D9740" t="s">
        <v>894</v>
      </c>
      <c r="E9740">
        <v>933</v>
      </c>
      <c r="F9740" s="48" t="str">
        <f t="shared" si="152"/>
        <v>Tỉnh Thanh HóaHuyện Như XuânXã Thanh Sơn</v>
      </c>
      <c r="G9740" t="s">
        <v>2097</v>
      </c>
      <c r="H9740">
        <v>6630</v>
      </c>
    </row>
    <row r="9741" spans="1:8">
      <c r="A9741">
        <v>5406</v>
      </c>
      <c r="B9741" t="s">
        <v>525</v>
      </c>
      <c r="C9741">
        <v>97</v>
      </c>
      <c r="D9741" t="s">
        <v>894</v>
      </c>
      <c r="E9741">
        <v>933</v>
      </c>
      <c r="F9741" s="48" t="str">
        <f t="shared" si="152"/>
        <v>Tỉnh Thanh HóaHuyện Như XuânXã Tân Bình</v>
      </c>
      <c r="G9741" t="s">
        <v>2569</v>
      </c>
      <c r="H9741">
        <v>6631</v>
      </c>
    </row>
    <row r="9742" spans="1:8">
      <c r="A9742">
        <v>5407</v>
      </c>
      <c r="B9742" t="s">
        <v>525</v>
      </c>
      <c r="C9742">
        <v>97</v>
      </c>
      <c r="D9742" t="s">
        <v>894</v>
      </c>
      <c r="E9742">
        <v>933</v>
      </c>
      <c r="F9742" s="48" t="str">
        <f t="shared" si="152"/>
        <v>Tỉnh Thanh HóaHuyện Như XuânXã Cát Tân</v>
      </c>
      <c r="G9742" t="s">
        <v>5960</v>
      </c>
      <c r="H9742">
        <v>6632</v>
      </c>
    </row>
    <row r="9743" spans="1:8">
      <c r="A9743">
        <v>5408</v>
      </c>
      <c r="B9743" t="s">
        <v>525</v>
      </c>
      <c r="C9743">
        <v>97</v>
      </c>
      <c r="D9743" t="s">
        <v>894</v>
      </c>
      <c r="E9743">
        <v>933</v>
      </c>
      <c r="F9743" s="48" t="str">
        <f t="shared" si="152"/>
        <v>Tỉnh Thanh HóaHuyện Như XuânXã Bình Lương</v>
      </c>
      <c r="G9743" t="s">
        <v>6682</v>
      </c>
      <c r="H9743">
        <v>6633</v>
      </c>
    </row>
    <row r="9744" spans="1:8">
      <c r="A9744">
        <v>5409</v>
      </c>
      <c r="B9744" t="s">
        <v>525</v>
      </c>
      <c r="C9744">
        <v>97</v>
      </c>
      <c r="D9744" t="s">
        <v>894</v>
      </c>
      <c r="E9744">
        <v>933</v>
      </c>
      <c r="F9744" s="48" t="str">
        <f t="shared" si="152"/>
        <v>Tỉnh Thanh HóaHuyện Như XuânXã Thanh Lâm</v>
      </c>
      <c r="G9744" t="s">
        <v>2894</v>
      </c>
      <c r="H9744">
        <v>6634</v>
      </c>
    </row>
    <row r="9745" spans="1:8">
      <c r="A9745">
        <v>5410</v>
      </c>
      <c r="B9745" t="s">
        <v>525</v>
      </c>
      <c r="C9745">
        <v>97</v>
      </c>
      <c r="D9745" t="s">
        <v>894</v>
      </c>
      <c r="E9745">
        <v>933</v>
      </c>
      <c r="F9745" s="48" t="str">
        <f t="shared" si="152"/>
        <v>Tỉnh Thanh HóaHuyện Như XuânXã Thanh Quân</v>
      </c>
      <c r="G9745" t="s">
        <v>6683</v>
      </c>
      <c r="H9745">
        <v>6635</v>
      </c>
    </row>
    <row r="9746" spans="1:8">
      <c r="A9746">
        <v>5411</v>
      </c>
      <c r="B9746" t="s">
        <v>525</v>
      </c>
      <c r="C9746">
        <v>97</v>
      </c>
      <c r="D9746" t="s">
        <v>894</v>
      </c>
      <c r="E9746">
        <v>933</v>
      </c>
      <c r="F9746" s="48" t="str">
        <f t="shared" si="152"/>
        <v>Tỉnh Thanh HóaHuyện Như XuânXã Hóa Quỳ</v>
      </c>
      <c r="G9746" t="s">
        <v>6684</v>
      </c>
      <c r="H9746">
        <v>6636</v>
      </c>
    </row>
    <row r="9747" spans="1:8">
      <c r="A9747">
        <v>5412</v>
      </c>
      <c r="B9747" t="s">
        <v>525</v>
      </c>
      <c r="C9747">
        <v>97</v>
      </c>
      <c r="D9747" t="s">
        <v>894</v>
      </c>
      <c r="E9747">
        <v>933</v>
      </c>
      <c r="F9747" s="48" t="str">
        <f t="shared" si="152"/>
        <v>Tỉnh Thanh HóaHuyện Như XuânXã Thanh Hoà</v>
      </c>
      <c r="G9747" t="s">
        <v>6685</v>
      </c>
      <c r="H9747">
        <v>6637</v>
      </c>
    </row>
    <row r="9748" spans="1:8">
      <c r="A9748">
        <v>5413</v>
      </c>
      <c r="B9748" t="s">
        <v>525</v>
      </c>
      <c r="C9748">
        <v>97</v>
      </c>
      <c r="D9748" t="s">
        <v>894</v>
      </c>
      <c r="E9748">
        <v>933</v>
      </c>
      <c r="F9748" s="48" t="str">
        <f t="shared" si="152"/>
        <v>Tỉnh Thanh HóaHuyện Như XuânXã Xuân Quỳ</v>
      </c>
      <c r="G9748" t="s">
        <v>6686</v>
      </c>
      <c r="H9748">
        <v>6638</v>
      </c>
    </row>
    <row r="9749" spans="1:8">
      <c r="A9749">
        <v>5414</v>
      </c>
      <c r="B9749" t="s">
        <v>525</v>
      </c>
      <c r="C9749">
        <v>97</v>
      </c>
      <c r="D9749" t="s">
        <v>894</v>
      </c>
      <c r="E9749">
        <v>933</v>
      </c>
      <c r="F9749" s="48" t="str">
        <f t="shared" si="152"/>
        <v>Tỉnh Thanh HóaHuyện Như XuânXã Xuân Bình</v>
      </c>
      <c r="G9749" t="s">
        <v>6565</v>
      </c>
      <c r="H9749">
        <v>6639</v>
      </c>
    </row>
    <row r="9750" spans="1:8">
      <c r="A9750">
        <v>5415</v>
      </c>
      <c r="B9750" t="s">
        <v>525</v>
      </c>
      <c r="C9750">
        <v>97</v>
      </c>
      <c r="D9750" t="s">
        <v>894</v>
      </c>
      <c r="E9750">
        <v>933</v>
      </c>
      <c r="F9750" s="48" t="str">
        <f t="shared" si="152"/>
        <v>Tỉnh Thanh HóaHuyện Như XuânXã Yên Lễ</v>
      </c>
      <c r="G9750" t="s">
        <v>6687</v>
      </c>
      <c r="H9750">
        <v>6640</v>
      </c>
    </row>
    <row r="9751" spans="1:8">
      <c r="A9751">
        <v>5416</v>
      </c>
      <c r="B9751" t="s">
        <v>525</v>
      </c>
      <c r="C9751">
        <v>97</v>
      </c>
      <c r="D9751" t="s">
        <v>894</v>
      </c>
      <c r="E9751">
        <v>933</v>
      </c>
      <c r="F9751" s="48" t="str">
        <f t="shared" si="152"/>
        <v>Tỉnh Thanh HóaHuyện Như XuânXã Bãi Trành</v>
      </c>
      <c r="G9751" t="s">
        <v>6688</v>
      </c>
      <c r="H9751">
        <v>6641</v>
      </c>
    </row>
    <row r="9752" spans="1:8">
      <c r="A9752">
        <v>5417</v>
      </c>
      <c r="B9752" t="s">
        <v>525</v>
      </c>
      <c r="C9752">
        <v>97</v>
      </c>
      <c r="D9752" t="s">
        <v>894</v>
      </c>
      <c r="E9752">
        <v>933</v>
      </c>
      <c r="F9752" s="48" t="str">
        <f t="shared" si="152"/>
        <v>Tỉnh Thanh HóaHuyện Như XuânXã Xuân Hoà</v>
      </c>
      <c r="G9752" t="s">
        <v>1528</v>
      </c>
      <c r="H9752">
        <v>6642</v>
      </c>
    </row>
    <row r="9753" spans="1:8">
      <c r="A9753">
        <v>5418</v>
      </c>
      <c r="B9753" t="s">
        <v>525</v>
      </c>
      <c r="C9753">
        <v>97</v>
      </c>
      <c r="D9753" t="s">
        <v>887</v>
      </c>
      <c r="E9753">
        <v>926</v>
      </c>
      <c r="F9753" s="48" t="str">
        <f t="shared" si="152"/>
        <v>Tỉnh Thanh HóaHuyện Thọ XuânXã Thọ Nguyên</v>
      </c>
      <c r="G9753" t="s">
        <v>6689</v>
      </c>
      <c r="H9753">
        <v>6643</v>
      </c>
    </row>
    <row r="9754" spans="1:8">
      <c r="A9754">
        <v>5419</v>
      </c>
      <c r="B9754" t="s">
        <v>525</v>
      </c>
      <c r="C9754">
        <v>97</v>
      </c>
      <c r="D9754" t="s">
        <v>887</v>
      </c>
      <c r="E9754">
        <v>926</v>
      </c>
      <c r="F9754" s="48" t="str">
        <f t="shared" si="152"/>
        <v>Tỉnh Thanh HóaHuyện Thọ XuânXã Xuân Thiên</v>
      </c>
      <c r="G9754" t="s">
        <v>6690</v>
      </c>
      <c r="H9754">
        <v>6644</v>
      </c>
    </row>
    <row r="9755" spans="1:8">
      <c r="A9755">
        <v>5420</v>
      </c>
      <c r="B9755" t="s">
        <v>525</v>
      </c>
      <c r="C9755">
        <v>97</v>
      </c>
      <c r="D9755" t="s">
        <v>887</v>
      </c>
      <c r="E9755">
        <v>926</v>
      </c>
      <c r="F9755" s="48" t="str">
        <f t="shared" si="152"/>
        <v>Tỉnh Thanh HóaHuyện Thọ XuânXã Xuân Khánh</v>
      </c>
      <c r="G9755" t="s">
        <v>6691</v>
      </c>
      <c r="H9755">
        <v>6645</v>
      </c>
    </row>
    <row r="9756" spans="1:8">
      <c r="A9756">
        <v>5421</v>
      </c>
      <c r="B9756" t="s">
        <v>525</v>
      </c>
      <c r="C9756">
        <v>97</v>
      </c>
      <c r="D9756" t="s">
        <v>887</v>
      </c>
      <c r="E9756">
        <v>926</v>
      </c>
      <c r="F9756" s="48" t="str">
        <f t="shared" si="152"/>
        <v>Tỉnh Thanh HóaHuyện Thọ XuânXã Xuân Vinh</v>
      </c>
      <c r="G9756" t="s">
        <v>4725</v>
      </c>
      <c r="H9756">
        <v>6646</v>
      </c>
    </row>
    <row r="9757" spans="1:8">
      <c r="A9757">
        <v>5422</v>
      </c>
      <c r="B9757" t="s">
        <v>525</v>
      </c>
      <c r="C9757">
        <v>97</v>
      </c>
      <c r="D9757" t="s">
        <v>887</v>
      </c>
      <c r="E9757">
        <v>926</v>
      </c>
      <c r="F9757" s="48" t="str">
        <f t="shared" si="152"/>
        <v>Tỉnh Thanh HóaHuyện Thọ XuânXã Xuân Minh</v>
      </c>
      <c r="G9757" t="s">
        <v>6692</v>
      </c>
      <c r="H9757">
        <v>6647</v>
      </c>
    </row>
    <row r="9758" spans="1:8">
      <c r="A9758">
        <v>5423</v>
      </c>
      <c r="B9758" t="s">
        <v>525</v>
      </c>
      <c r="C9758">
        <v>97</v>
      </c>
      <c r="D9758" t="s">
        <v>887</v>
      </c>
      <c r="E9758">
        <v>926</v>
      </c>
      <c r="F9758" s="48" t="str">
        <f t="shared" si="152"/>
        <v>Tỉnh Thanh HóaHuyện Thọ XuânXã Thọ Lộc</v>
      </c>
      <c r="G9758" t="s">
        <v>3563</v>
      </c>
      <c r="H9758">
        <v>6648</v>
      </c>
    </row>
    <row r="9759" spans="1:8">
      <c r="A9759">
        <v>5424</v>
      </c>
      <c r="B9759" t="s">
        <v>525</v>
      </c>
      <c r="C9759">
        <v>97</v>
      </c>
      <c r="D9759" t="s">
        <v>887</v>
      </c>
      <c r="E9759">
        <v>926</v>
      </c>
      <c r="F9759" s="48" t="str">
        <f t="shared" si="152"/>
        <v>Tỉnh Thanh HóaHuyện Thọ XuânXã Hạnh Phúc</v>
      </c>
      <c r="G9759" t="s">
        <v>1478</v>
      </c>
      <c r="H9759">
        <v>6649</v>
      </c>
    </row>
    <row r="9760" spans="1:8">
      <c r="A9760">
        <v>5425</v>
      </c>
      <c r="B9760" t="s">
        <v>525</v>
      </c>
      <c r="C9760">
        <v>97</v>
      </c>
      <c r="D9760" t="s">
        <v>887</v>
      </c>
      <c r="E9760">
        <v>926</v>
      </c>
      <c r="F9760" s="48" t="str">
        <f t="shared" si="152"/>
        <v>Tỉnh Thanh HóaHuyện Thọ XuânXã Xuân Hưng</v>
      </c>
      <c r="G9760" t="s">
        <v>6693</v>
      </c>
      <c r="H9760">
        <v>6650</v>
      </c>
    </row>
    <row r="9761" spans="1:8">
      <c r="A9761">
        <v>5426</v>
      </c>
      <c r="B9761" t="s">
        <v>525</v>
      </c>
      <c r="C9761">
        <v>97</v>
      </c>
      <c r="D9761" t="s">
        <v>887</v>
      </c>
      <c r="E9761">
        <v>926</v>
      </c>
      <c r="F9761" s="48" t="str">
        <f t="shared" si="152"/>
        <v>Tỉnh Thanh HóaHuyện Thọ XuânXã Xuân Bái</v>
      </c>
      <c r="G9761" t="s">
        <v>6694</v>
      </c>
      <c r="H9761">
        <v>6651</v>
      </c>
    </row>
    <row r="9762" spans="1:8">
      <c r="A9762">
        <v>5427</v>
      </c>
      <c r="B9762" t="s">
        <v>525</v>
      </c>
      <c r="C9762">
        <v>97</v>
      </c>
      <c r="D9762" t="s">
        <v>887</v>
      </c>
      <c r="E9762">
        <v>926</v>
      </c>
      <c r="F9762" s="48" t="str">
        <f t="shared" si="152"/>
        <v>Tỉnh Thanh HóaHuyện Thọ XuânXã Xuân Phong</v>
      </c>
      <c r="G9762" t="s">
        <v>2815</v>
      </c>
      <c r="H9762">
        <v>6652</v>
      </c>
    </row>
    <row r="9763" spans="1:8">
      <c r="A9763">
        <v>5428</v>
      </c>
      <c r="B9763" t="s">
        <v>525</v>
      </c>
      <c r="C9763">
        <v>97</v>
      </c>
      <c r="D9763" t="s">
        <v>887</v>
      </c>
      <c r="E9763">
        <v>926</v>
      </c>
      <c r="F9763" s="48" t="str">
        <f t="shared" si="152"/>
        <v>Tỉnh Thanh HóaHuyện Thọ XuânXã Thọ Lập</v>
      </c>
      <c r="G9763" t="s">
        <v>6695</v>
      </c>
      <c r="H9763">
        <v>6653</v>
      </c>
    </row>
    <row r="9764" spans="1:8">
      <c r="A9764">
        <v>5429</v>
      </c>
      <c r="B9764" t="s">
        <v>525</v>
      </c>
      <c r="C9764">
        <v>97</v>
      </c>
      <c r="D9764" t="s">
        <v>887</v>
      </c>
      <c r="E9764">
        <v>926</v>
      </c>
      <c r="F9764" s="48" t="str">
        <f t="shared" si="152"/>
        <v>Tỉnh Thanh HóaHuyện Thọ XuânXã Xuân Phú</v>
      </c>
      <c r="G9764" t="s">
        <v>3567</v>
      </c>
      <c r="H9764">
        <v>6654</v>
      </c>
    </row>
    <row r="9765" spans="1:8">
      <c r="A9765">
        <v>5430</v>
      </c>
      <c r="B9765" t="s">
        <v>525</v>
      </c>
      <c r="C9765">
        <v>97</v>
      </c>
      <c r="D9765" t="s">
        <v>887</v>
      </c>
      <c r="E9765">
        <v>926</v>
      </c>
      <c r="F9765" s="48" t="str">
        <f t="shared" si="152"/>
        <v>Tỉnh Thanh HóaHuyện Thọ XuânXã Xuân Lập</v>
      </c>
      <c r="G9765" t="s">
        <v>3754</v>
      </c>
      <c r="H9765">
        <v>6655</v>
      </c>
    </row>
    <row r="9766" spans="1:8">
      <c r="A9766">
        <v>5431</v>
      </c>
      <c r="B9766" t="s">
        <v>525</v>
      </c>
      <c r="C9766">
        <v>97</v>
      </c>
      <c r="D9766" t="s">
        <v>887</v>
      </c>
      <c r="E9766">
        <v>926</v>
      </c>
      <c r="F9766" s="48" t="str">
        <f t="shared" si="152"/>
        <v>Tỉnh Thanh HóaHuyện Thọ XuânXã Xuân Hòa</v>
      </c>
      <c r="G9766" t="s">
        <v>2870</v>
      </c>
      <c r="H9766">
        <v>6656</v>
      </c>
    </row>
    <row r="9767" spans="1:8">
      <c r="A9767">
        <v>5432</v>
      </c>
      <c r="B9767" t="s">
        <v>525</v>
      </c>
      <c r="C9767">
        <v>97</v>
      </c>
      <c r="D9767" t="s">
        <v>887</v>
      </c>
      <c r="E9767">
        <v>926</v>
      </c>
      <c r="F9767" s="48" t="str">
        <f t="shared" si="152"/>
        <v>Tỉnh Thanh HóaHuyện Thọ XuânXã Thọ Diên</v>
      </c>
      <c r="G9767" t="s">
        <v>6696</v>
      </c>
      <c r="H9767">
        <v>6657</v>
      </c>
    </row>
    <row r="9768" spans="1:8">
      <c r="A9768">
        <v>5433</v>
      </c>
      <c r="B9768" t="s">
        <v>525</v>
      </c>
      <c r="C9768">
        <v>97</v>
      </c>
      <c r="D9768" t="s">
        <v>887</v>
      </c>
      <c r="E9768">
        <v>926</v>
      </c>
      <c r="F9768" s="48" t="str">
        <f t="shared" si="152"/>
        <v>Tỉnh Thanh HóaHuyện Thọ XuânXã Xuân Thành</v>
      </c>
      <c r="G9768" t="s">
        <v>4721</v>
      </c>
      <c r="H9768">
        <v>6658</v>
      </c>
    </row>
    <row r="9769" spans="1:8">
      <c r="A9769">
        <v>5434</v>
      </c>
      <c r="B9769" t="s">
        <v>525</v>
      </c>
      <c r="C9769">
        <v>97</v>
      </c>
      <c r="D9769" t="s">
        <v>887</v>
      </c>
      <c r="E9769">
        <v>926</v>
      </c>
      <c r="F9769" s="48" t="str">
        <f t="shared" si="152"/>
        <v>Tỉnh Thanh HóaHuyện Thọ XuânXã Xuân Lai</v>
      </c>
      <c r="G9769" t="s">
        <v>2392</v>
      </c>
      <c r="H9769">
        <v>6659</v>
      </c>
    </row>
    <row r="9770" spans="1:8">
      <c r="A9770">
        <v>5435</v>
      </c>
      <c r="B9770" t="s">
        <v>525</v>
      </c>
      <c r="C9770">
        <v>97</v>
      </c>
      <c r="D9770" t="s">
        <v>887</v>
      </c>
      <c r="E9770">
        <v>926</v>
      </c>
      <c r="F9770" s="48" t="str">
        <f t="shared" si="152"/>
        <v>Tỉnh Thanh HóaHuyện Thọ XuânXã Quảng Phú</v>
      </c>
      <c r="G9770" t="s">
        <v>4565</v>
      </c>
      <c r="H9770">
        <v>6660</v>
      </c>
    </row>
    <row r="9771" spans="1:8">
      <c r="A9771">
        <v>5436</v>
      </c>
      <c r="B9771" t="s">
        <v>525</v>
      </c>
      <c r="C9771">
        <v>97</v>
      </c>
      <c r="D9771" t="s">
        <v>887</v>
      </c>
      <c r="E9771">
        <v>926</v>
      </c>
      <c r="F9771" s="48" t="str">
        <f t="shared" si="152"/>
        <v>Tỉnh Thanh HóaHuyện Thọ XuânThị trấn Sao Vàng</v>
      </c>
      <c r="G9771" t="s">
        <v>6697</v>
      </c>
      <c r="H9771">
        <v>6661</v>
      </c>
    </row>
    <row r="9772" spans="1:8">
      <c r="A9772">
        <v>5437</v>
      </c>
      <c r="B9772" t="s">
        <v>525</v>
      </c>
      <c r="C9772">
        <v>97</v>
      </c>
      <c r="D9772" t="s">
        <v>887</v>
      </c>
      <c r="E9772">
        <v>926</v>
      </c>
      <c r="F9772" s="48" t="str">
        <f t="shared" si="152"/>
        <v>Tỉnh Thanh HóaHuyện Thọ XuânXã Tây Hồ</v>
      </c>
      <c r="G9772" t="s">
        <v>6698</v>
      </c>
      <c r="H9772">
        <v>6662</v>
      </c>
    </row>
    <row r="9773" spans="1:8">
      <c r="A9773">
        <v>5438</v>
      </c>
      <c r="B9773" t="s">
        <v>525</v>
      </c>
      <c r="C9773">
        <v>97</v>
      </c>
      <c r="D9773" t="s">
        <v>887</v>
      </c>
      <c r="E9773">
        <v>926</v>
      </c>
      <c r="F9773" s="48" t="str">
        <f t="shared" si="152"/>
        <v>Tỉnh Thanh HóaHuyện Thọ XuânXã Thọ Xương</v>
      </c>
      <c r="G9773" t="s">
        <v>6699</v>
      </c>
      <c r="H9773">
        <v>6663</v>
      </c>
    </row>
    <row r="9774" spans="1:8">
      <c r="A9774">
        <v>5439</v>
      </c>
      <c r="B9774" t="s">
        <v>525</v>
      </c>
      <c r="C9774">
        <v>97</v>
      </c>
      <c r="D9774" t="s">
        <v>887</v>
      </c>
      <c r="E9774">
        <v>926</v>
      </c>
      <c r="F9774" s="48" t="str">
        <f t="shared" si="152"/>
        <v>Tỉnh Thanh HóaHuyện Thọ XuânXã Xuân Yên</v>
      </c>
      <c r="G9774" t="s">
        <v>6422</v>
      </c>
      <c r="H9774">
        <v>6664</v>
      </c>
    </row>
    <row r="9775" spans="1:8">
      <c r="A9775">
        <v>5440</v>
      </c>
      <c r="B9775" t="s">
        <v>525</v>
      </c>
      <c r="C9775">
        <v>97</v>
      </c>
      <c r="D9775" t="s">
        <v>887</v>
      </c>
      <c r="E9775">
        <v>926</v>
      </c>
      <c r="F9775" s="48" t="str">
        <f t="shared" si="152"/>
        <v>Tỉnh Thanh HóaHuyện Thọ XuânXã Bắc Lương</v>
      </c>
      <c r="G9775" t="s">
        <v>6700</v>
      </c>
      <c r="H9775">
        <v>6665</v>
      </c>
    </row>
    <row r="9776" spans="1:8">
      <c r="A9776">
        <v>5441</v>
      </c>
      <c r="B9776" t="s">
        <v>525</v>
      </c>
      <c r="C9776">
        <v>97</v>
      </c>
      <c r="D9776" t="s">
        <v>887</v>
      </c>
      <c r="E9776">
        <v>926</v>
      </c>
      <c r="F9776" s="48" t="str">
        <f t="shared" si="152"/>
        <v>Tỉnh Thanh HóaHuyện Thọ XuânXã Xuân Châu</v>
      </c>
      <c r="G9776" t="s">
        <v>4720</v>
      </c>
      <c r="H9776">
        <v>6666</v>
      </c>
    </row>
    <row r="9777" spans="1:8">
      <c r="A9777">
        <v>5442</v>
      </c>
      <c r="B9777" t="s">
        <v>525</v>
      </c>
      <c r="C9777">
        <v>97</v>
      </c>
      <c r="D9777" t="s">
        <v>887</v>
      </c>
      <c r="E9777">
        <v>926</v>
      </c>
      <c r="F9777" s="48" t="str">
        <f t="shared" si="152"/>
        <v>Tỉnh Thanh HóaHuyện Thọ XuânThị trấn Lam Sơn</v>
      </c>
      <c r="G9777" t="s">
        <v>6701</v>
      </c>
      <c r="H9777">
        <v>6667</v>
      </c>
    </row>
    <row r="9778" spans="1:8">
      <c r="A9778">
        <v>5443</v>
      </c>
      <c r="B9778" t="s">
        <v>525</v>
      </c>
      <c r="C9778">
        <v>97</v>
      </c>
      <c r="D9778" t="s">
        <v>887</v>
      </c>
      <c r="E9778">
        <v>926</v>
      </c>
      <c r="F9778" s="48" t="str">
        <f t="shared" si="152"/>
        <v>Tỉnh Thanh HóaHuyện Thọ XuânThị trấn Thọ Xuân</v>
      </c>
      <c r="G9778" t="s">
        <v>6702</v>
      </c>
      <c r="H9778">
        <v>6668</v>
      </c>
    </row>
    <row r="9779" spans="1:8">
      <c r="A9779">
        <v>5444</v>
      </c>
      <c r="B9779" t="s">
        <v>525</v>
      </c>
      <c r="C9779">
        <v>97</v>
      </c>
      <c r="D9779" t="s">
        <v>887</v>
      </c>
      <c r="E9779">
        <v>926</v>
      </c>
      <c r="F9779" s="48" t="str">
        <f t="shared" si="152"/>
        <v>Tỉnh Thanh HóaHuyện Thọ XuânXã Phú Yên</v>
      </c>
      <c r="G9779" t="s">
        <v>3445</v>
      </c>
      <c r="H9779">
        <v>6669</v>
      </c>
    </row>
    <row r="9780" spans="1:8">
      <c r="A9780">
        <v>5445</v>
      </c>
      <c r="B9780" t="s">
        <v>525</v>
      </c>
      <c r="C9780">
        <v>97</v>
      </c>
      <c r="D9780" t="s">
        <v>887</v>
      </c>
      <c r="E9780">
        <v>926</v>
      </c>
      <c r="F9780" s="48" t="str">
        <f t="shared" si="152"/>
        <v>Tỉnh Thanh HóaHuyện Thọ XuânXã Thọ Trường</v>
      </c>
      <c r="G9780" t="s">
        <v>6703</v>
      </c>
      <c r="H9780">
        <v>6670</v>
      </c>
    </row>
    <row r="9781" spans="1:8">
      <c r="A9781">
        <v>5446</v>
      </c>
      <c r="B9781" t="s">
        <v>525</v>
      </c>
      <c r="C9781">
        <v>97</v>
      </c>
      <c r="D9781" t="s">
        <v>887</v>
      </c>
      <c r="E9781">
        <v>926</v>
      </c>
      <c r="F9781" s="48" t="str">
        <f t="shared" si="152"/>
        <v>Tỉnh Thanh HóaHuyện Thọ XuânXã Xuân Tân</v>
      </c>
      <c r="G9781" t="s">
        <v>3755</v>
      </c>
      <c r="H9781">
        <v>6671</v>
      </c>
    </row>
    <row r="9782" spans="1:8">
      <c r="A9782">
        <v>5447</v>
      </c>
      <c r="B9782" t="s">
        <v>525</v>
      </c>
      <c r="C9782">
        <v>97</v>
      </c>
      <c r="D9782" t="s">
        <v>887</v>
      </c>
      <c r="E9782">
        <v>926</v>
      </c>
      <c r="F9782" s="48" t="str">
        <f t="shared" si="152"/>
        <v>Tỉnh Thanh HóaHuyện Thọ XuânXã Thọ Thắng</v>
      </c>
      <c r="G9782" t="s">
        <v>6704</v>
      </c>
      <c r="H9782">
        <v>6672</v>
      </c>
    </row>
    <row r="9783" spans="1:8">
      <c r="A9783">
        <v>5448</v>
      </c>
      <c r="B9783" t="s">
        <v>525</v>
      </c>
      <c r="C9783">
        <v>97</v>
      </c>
      <c r="D9783" t="s">
        <v>887</v>
      </c>
      <c r="E9783">
        <v>926</v>
      </c>
      <c r="F9783" s="48" t="str">
        <f t="shared" si="152"/>
        <v>Tỉnh Thanh HóaHuyện Thọ XuânXã Thọ Hải</v>
      </c>
      <c r="G9783" t="s">
        <v>6705</v>
      </c>
      <c r="H9783">
        <v>6673</v>
      </c>
    </row>
    <row r="9784" spans="1:8">
      <c r="A9784">
        <v>5449</v>
      </c>
      <c r="B9784" t="s">
        <v>525</v>
      </c>
      <c r="C9784">
        <v>97</v>
      </c>
      <c r="D9784" t="s">
        <v>887</v>
      </c>
      <c r="E9784">
        <v>926</v>
      </c>
      <c r="F9784" s="48" t="str">
        <f t="shared" si="152"/>
        <v>Tỉnh Thanh HóaHuyện Thọ XuânXã Thọ Lâm</v>
      </c>
      <c r="G9784" t="s">
        <v>6706</v>
      </c>
      <c r="H9784">
        <v>6674</v>
      </c>
    </row>
    <row r="9785" spans="1:8">
      <c r="A9785">
        <v>5450</v>
      </c>
      <c r="B9785" t="s">
        <v>525</v>
      </c>
      <c r="C9785">
        <v>97</v>
      </c>
      <c r="D9785" t="s">
        <v>887</v>
      </c>
      <c r="E9785">
        <v>926</v>
      </c>
      <c r="F9785" s="48" t="str">
        <f t="shared" si="152"/>
        <v>Tỉnh Thanh HóaHuyện Thọ XuânXã Nam Giang</v>
      </c>
      <c r="G9785" t="s">
        <v>5720</v>
      </c>
      <c r="H9785">
        <v>6675</v>
      </c>
    </row>
    <row r="9786" spans="1:8">
      <c r="A9786">
        <v>5451</v>
      </c>
      <c r="B9786" t="s">
        <v>525</v>
      </c>
      <c r="C9786">
        <v>97</v>
      </c>
      <c r="D9786" t="s">
        <v>887</v>
      </c>
      <c r="E9786">
        <v>926</v>
      </c>
      <c r="F9786" s="48" t="str">
        <f t="shared" si="152"/>
        <v>Tỉnh Thanh HóaHuyện Thọ XuânXã Xuân Sơn</v>
      </c>
      <c r="G9786" t="s">
        <v>1667</v>
      </c>
      <c r="H9786">
        <v>6676</v>
      </c>
    </row>
    <row r="9787" spans="1:8">
      <c r="A9787">
        <v>5452</v>
      </c>
      <c r="B9787" t="s">
        <v>525</v>
      </c>
      <c r="C9787">
        <v>97</v>
      </c>
      <c r="D9787" t="s">
        <v>887</v>
      </c>
      <c r="E9787">
        <v>926</v>
      </c>
      <c r="F9787" s="48" t="str">
        <f t="shared" si="152"/>
        <v>Tỉnh Thanh HóaHuyện Thọ XuânXã Xuân Trường</v>
      </c>
      <c r="G9787" t="s">
        <v>1447</v>
      </c>
      <c r="H9787">
        <v>6677</v>
      </c>
    </row>
    <row r="9788" spans="1:8">
      <c r="A9788">
        <v>5453</v>
      </c>
      <c r="B9788" t="s">
        <v>525</v>
      </c>
      <c r="C9788">
        <v>97</v>
      </c>
      <c r="D9788" t="s">
        <v>887</v>
      </c>
      <c r="E9788">
        <v>926</v>
      </c>
      <c r="F9788" s="48" t="str">
        <f t="shared" si="152"/>
        <v>Tỉnh Thanh HóaHuyện Thọ XuânXã Xuân Tín</v>
      </c>
      <c r="G9788" t="s">
        <v>6707</v>
      </c>
      <c r="H9788">
        <v>6678</v>
      </c>
    </row>
    <row r="9789" spans="1:8">
      <c r="A9789">
        <v>5454</v>
      </c>
      <c r="B9789" t="s">
        <v>525</v>
      </c>
      <c r="C9789">
        <v>97</v>
      </c>
      <c r="D9789" t="s">
        <v>887</v>
      </c>
      <c r="E9789">
        <v>926</v>
      </c>
      <c r="F9789" s="48" t="str">
        <f t="shared" si="152"/>
        <v>Tỉnh Thanh HóaHuyện Thọ XuânXã Xuân Lam</v>
      </c>
      <c r="G9789" t="s">
        <v>6420</v>
      </c>
      <c r="H9789">
        <v>6679</v>
      </c>
    </row>
    <row r="9790" spans="1:8">
      <c r="A9790">
        <v>5455</v>
      </c>
      <c r="B9790" t="s">
        <v>525</v>
      </c>
      <c r="C9790">
        <v>97</v>
      </c>
      <c r="D9790" t="s">
        <v>887</v>
      </c>
      <c r="E9790">
        <v>926</v>
      </c>
      <c r="F9790" s="48" t="str">
        <f t="shared" si="152"/>
        <v>Tỉnh Thanh HóaHuyện Thọ XuânXã Xuân Thắng</v>
      </c>
      <c r="G9790" t="s">
        <v>1998</v>
      </c>
      <c r="H9790">
        <v>6680</v>
      </c>
    </row>
    <row r="9791" spans="1:8">
      <c r="A9791">
        <v>5456</v>
      </c>
      <c r="B9791" t="s">
        <v>525</v>
      </c>
      <c r="C9791">
        <v>97</v>
      </c>
      <c r="D9791" t="s">
        <v>887</v>
      </c>
      <c r="E9791">
        <v>926</v>
      </c>
      <c r="F9791" s="48" t="str">
        <f t="shared" si="152"/>
        <v>Tỉnh Thanh HóaHuyện Thọ XuânXã Thọ Minh</v>
      </c>
      <c r="G9791" t="s">
        <v>6708</v>
      </c>
      <c r="H9791">
        <v>6681</v>
      </c>
    </row>
    <row r="9792" spans="1:8">
      <c r="A9792">
        <v>5457</v>
      </c>
      <c r="B9792" t="s">
        <v>525</v>
      </c>
      <c r="C9792">
        <v>97</v>
      </c>
      <c r="D9792" t="s">
        <v>887</v>
      </c>
      <c r="E9792">
        <v>926</v>
      </c>
      <c r="F9792" s="48" t="str">
        <f t="shared" si="152"/>
        <v>Tỉnh Thanh HóaHuyện Thọ XuânXã Xuân Giang</v>
      </c>
      <c r="G9792" t="s">
        <v>1867</v>
      </c>
      <c r="H9792">
        <v>6682</v>
      </c>
    </row>
    <row r="9793" spans="1:8">
      <c r="A9793">
        <v>5458</v>
      </c>
      <c r="B9793" t="s">
        <v>525</v>
      </c>
      <c r="C9793">
        <v>97</v>
      </c>
      <c r="D9793" t="s">
        <v>887</v>
      </c>
      <c r="E9793">
        <v>926</v>
      </c>
      <c r="F9793" s="48" t="str">
        <f t="shared" si="152"/>
        <v>Tỉnh Thanh HóaHuyện Thọ XuânXã Xuân Quang</v>
      </c>
      <c r="G9793" t="s">
        <v>1597</v>
      </c>
      <c r="H9793">
        <v>6683</v>
      </c>
    </row>
    <row r="9794" spans="1:8">
      <c r="A9794">
        <v>5604</v>
      </c>
      <c r="B9794" t="s">
        <v>525</v>
      </c>
      <c r="C9794">
        <v>97</v>
      </c>
      <c r="D9794" t="s">
        <v>899</v>
      </c>
      <c r="E9794">
        <v>938</v>
      </c>
      <c r="F9794" s="48" t="str">
        <f t="shared" ref="F9794:F9857" si="153">B9794&amp;D9794&amp;G9794</f>
        <v>Tỉnh Thanh HóaHuyện Tĩnh GiaXã Tân Trường</v>
      </c>
      <c r="G9794" t="s">
        <v>4326</v>
      </c>
      <c r="H9794">
        <v>6829</v>
      </c>
    </row>
    <row r="9795" spans="1:8">
      <c r="A9795">
        <v>5605</v>
      </c>
      <c r="B9795" t="s">
        <v>525</v>
      </c>
      <c r="C9795">
        <v>97</v>
      </c>
      <c r="D9795" t="s">
        <v>899</v>
      </c>
      <c r="E9795">
        <v>938</v>
      </c>
      <c r="F9795" s="48" t="str">
        <f t="shared" si="153"/>
        <v>Tỉnh Thanh HóaHuyện Tĩnh GiaXã Định Hải</v>
      </c>
      <c r="G9795" t="s">
        <v>5288</v>
      </c>
      <c r="H9795">
        <v>6830</v>
      </c>
    </row>
    <row r="9796" spans="1:8">
      <c r="A9796">
        <v>5606</v>
      </c>
      <c r="B9796" t="s">
        <v>525</v>
      </c>
      <c r="C9796">
        <v>97</v>
      </c>
      <c r="D9796" t="s">
        <v>899</v>
      </c>
      <c r="E9796">
        <v>938</v>
      </c>
      <c r="F9796" s="48" t="str">
        <f t="shared" si="153"/>
        <v>Tỉnh Thanh HóaHuyện Tĩnh GiaXã Nghi Sơn</v>
      </c>
      <c r="G9796" t="s">
        <v>6791</v>
      </c>
      <c r="H9796">
        <v>6831</v>
      </c>
    </row>
    <row r="9797" spans="1:8">
      <c r="A9797">
        <v>5607</v>
      </c>
      <c r="B9797" t="s">
        <v>525</v>
      </c>
      <c r="C9797">
        <v>97</v>
      </c>
      <c r="D9797" t="s">
        <v>899</v>
      </c>
      <c r="E9797">
        <v>938</v>
      </c>
      <c r="F9797" s="48" t="str">
        <f t="shared" si="153"/>
        <v>Tỉnh Thanh HóaHuyện Tĩnh GiaXã Hải Thượng</v>
      </c>
      <c r="G9797" t="s">
        <v>2236</v>
      </c>
      <c r="H9797">
        <v>6832</v>
      </c>
    </row>
    <row r="9798" spans="1:8">
      <c r="A9798">
        <v>5608</v>
      </c>
      <c r="B9798" t="s">
        <v>525</v>
      </c>
      <c r="C9798">
        <v>97</v>
      </c>
      <c r="D9798" t="s">
        <v>899</v>
      </c>
      <c r="E9798">
        <v>938</v>
      </c>
      <c r="F9798" s="48" t="str">
        <f t="shared" si="153"/>
        <v>Tỉnh Thanh HóaHuyện Tĩnh GiaXã Trường Lâm</v>
      </c>
      <c r="G9798" t="s">
        <v>6792</v>
      </c>
      <c r="H9798">
        <v>6833</v>
      </c>
    </row>
    <row r="9799" spans="1:8">
      <c r="A9799">
        <v>5609</v>
      </c>
      <c r="B9799" t="s">
        <v>525</v>
      </c>
      <c r="C9799">
        <v>97</v>
      </c>
      <c r="D9799" t="s">
        <v>899</v>
      </c>
      <c r="E9799">
        <v>938</v>
      </c>
      <c r="F9799" s="48" t="str">
        <f t="shared" si="153"/>
        <v>Tỉnh Thanh HóaHuyện Tĩnh GiaXã Hải An</v>
      </c>
      <c r="G9799" t="s">
        <v>2232</v>
      </c>
      <c r="H9799">
        <v>6834</v>
      </c>
    </row>
    <row r="9800" spans="1:8">
      <c r="A9800">
        <v>5610</v>
      </c>
      <c r="B9800" t="s">
        <v>525</v>
      </c>
      <c r="C9800">
        <v>97</v>
      </c>
      <c r="D9800" t="s">
        <v>899</v>
      </c>
      <c r="E9800">
        <v>938</v>
      </c>
      <c r="F9800" s="48" t="str">
        <f t="shared" si="153"/>
        <v>Tỉnh Thanh HóaHuyện Tĩnh GiaXã Hải Bình</v>
      </c>
      <c r="G9800" t="s">
        <v>6793</v>
      </c>
      <c r="H9800">
        <v>6835</v>
      </c>
    </row>
    <row r="9801" spans="1:8">
      <c r="A9801">
        <v>5611</v>
      </c>
      <c r="B9801" t="s">
        <v>525</v>
      </c>
      <c r="C9801">
        <v>97</v>
      </c>
      <c r="D9801" t="s">
        <v>899</v>
      </c>
      <c r="E9801">
        <v>938</v>
      </c>
      <c r="F9801" s="48" t="str">
        <f t="shared" si="153"/>
        <v>Tỉnh Thanh HóaHuyện Tĩnh GiaXã Tân Dân</v>
      </c>
      <c r="G9801" t="s">
        <v>1872</v>
      </c>
      <c r="H9801">
        <v>6836</v>
      </c>
    </row>
    <row r="9802" spans="1:8">
      <c r="A9802">
        <v>5612</v>
      </c>
      <c r="B9802" t="s">
        <v>525</v>
      </c>
      <c r="C9802">
        <v>97</v>
      </c>
      <c r="D9802" t="s">
        <v>899</v>
      </c>
      <c r="E9802">
        <v>938</v>
      </c>
      <c r="F9802" s="48" t="str">
        <f t="shared" si="153"/>
        <v>Tỉnh Thanh HóaHuyện Tĩnh GiaXã Bình Minh</v>
      </c>
      <c r="G9802" t="s">
        <v>1340</v>
      </c>
      <c r="H9802">
        <v>6837</v>
      </c>
    </row>
    <row r="9803" spans="1:8">
      <c r="A9803">
        <v>5613</v>
      </c>
      <c r="B9803" t="s">
        <v>525</v>
      </c>
      <c r="C9803">
        <v>97</v>
      </c>
      <c r="D9803" t="s">
        <v>899</v>
      </c>
      <c r="E9803">
        <v>938</v>
      </c>
      <c r="F9803" s="48" t="str">
        <f t="shared" si="153"/>
        <v>Tỉnh Thanh HóaHuyện Tĩnh GiaXã Hùng Sơn</v>
      </c>
      <c r="G9803" t="s">
        <v>2156</v>
      </c>
      <c r="H9803">
        <v>6838</v>
      </c>
    </row>
    <row r="9804" spans="1:8">
      <c r="A9804">
        <v>5614</v>
      </c>
      <c r="B9804" t="s">
        <v>525</v>
      </c>
      <c r="C9804">
        <v>97</v>
      </c>
      <c r="D9804" t="s">
        <v>899</v>
      </c>
      <c r="E9804">
        <v>938</v>
      </c>
      <c r="F9804" s="48" t="str">
        <f t="shared" si="153"/>
        <v>Tỉnh Thanh HóaHuyện Tĩnh GiaXã Nguyên Bình</v>
      </c>
      <c r="G9804" t="s">
        <v>6794</v>
      </c>
      <c r="H9804">
        <v>6839</v>
      </c>
    </row>
    <row r="9805" spans="1:8">
      <c r="A9805">
        <v>5615</v>
      </c>
      <c r="B9805" t="s">
        <v>525</v>
      </c>
      <c r="C9805">
        <v>97</v>
      </c>
      <c r="D9805" t="s">
        <v>899</v>
      </c>
      <c r="E9805">
        <v>938</v>
      </c>
      <c r="F9805" s="48" t="str">
        <f t="shared" si="153"/>
        <v>Tỉnh Thanh HóaHuyện Tĩnh GiaXã Hải Hà</v>
      </c>
      <c r="G9805" t="s">
        <v>4749</v>
      </c>
      <c r="H9805">
        <v>6840</v>
      </c>
    </row>
    <row r="9806" spans="1:8">
      <c r="A9806">
        <v>5616</v>
      </c>
      <c r="B9806" t="s">
        <v>525</v>
      </c>
      <c r="C9806">
        <v>97</v>
      </c>
      <c r="D9806" t="s">
        <v>899</v>
      </c>
      <c r="E9806">
        <v>938</v>
      </c>
      <c r="F9806" s="48" t="str">
        <f t="shared" si="153"/>
        <v>Tỉnh Thanh HóaHuyện Tĩnh GiaXã Phú Sơn</v>
      </c>
      <c r="G9806" t="s">
        <v>2949</v>
      </c>
      <c r="H9806">
        <v>6841</v>
      </c>
    </row>
    <row r="9807" spans="1:8">
      <c r="A9807">
        <v>5617</v>
      </c>
      <c r="B9807" t="s">
        <v>525</v>
      </c>
      <c r="C9807">
        <v>97</v>
      </c>
      <c r="D9807" t="s">
        <v>899</v>
      </c>
      <c r="E9807">
        <v>938</v>
      </c>
      <c r="F9807" s="48" t="str">
        <f t="shared" si="153"/>
        <v>Tỉnh Thanh HóaHuyện Tĩnh GiaXã Thanh Thủy</v>
      </c>
      <c r="G9807" t="s">
        <v>4246</v>
      </c>
      <c r="H9807">
        <v>6842</v>
      </c>
    </row>
    <row r="9808" spans="1:8">
      <c r="A9808">
        <v>5618</v>
      </c>
      <c r="B9808" t="s">
        <v>525</v>
      </c>
      <c r="C9808">
        <v>97</v>
      </c>
      <c r="D9808" t="s">
        <v>899</v>
      </c>
      <c r="E9808">
        <v>938</v>
      </c>
      <c r="F9808" s="48" t="str">
        <f t="shared" si="153"/>
        <v>Tỉnh Thanh HóaHuyện Tĩnh GiaXã Anh Sơn</v>
      </c>
      <c r="G9808" t="s">
        <v>6795</v>
      </c>
      <c r="H9808">
        <v>6843</v>
      </c>
    </row>
    <row r="9809" spans="1:8">
      <c r="A9809">
        <v>5619</v>
      </c>
      <c r="B9809" t="s">
        <v>525</v>
      </c>
      <c r="C9809">
        <v>97</v>
      </c>
      <c r="D9809" t="s">
        <v>899</v>
      </c>
      <c r="E9809">
        <v>938</v>
      </c>
      <c r="F9809" s="48" t="str">
        <f t="shared" si="153"/>
        <v>Tỉnh Thanh HóaHuyện Tĩnh GiaXã Phú Lâm</v>
      </c>
      <c r="G9809" t="s">
        <v>3843</v>
      </c>
      <c r="H9809">
        <v>6844</v>
      </c>
    </row>
    <row r="9810" spans="1:8">
      <c r="A9810">
        <v>5620</v>
      </c>
      <c r="B9810" t="s">
        <v>525</v>
      </c>
      <c r="C9810">
        <v>97</v>
      </c>
      <c r="D9810" t="s">
        <v>899</v>
      </c>
      <c r="E9810">
        <v>938</v>
      </c>
      <c r="F9810" s="48" t="str">
        <f t="shared" si="153"/>
        <v>Tỉnh Thanh HóaHuyện Tĩnh GiaXã Hải Lĩnh</v>
      </c>
      <c r="G9810" t="s">
        <v>6796</v>
      </c>
      <c r="H9810">
        <v>6845</v>
      </c>
    </row>
    <row r="9811" spans="1:8">
      <c r="A9811">
        <v>5621</v>
      </c>
      <c r="B9811" t="s">
        <v>525</v>
      </c>
      <c r="C9811">
        <v>97</v>
      </c>
      <c r="D9811" t="s">
        <v>899</v>
      </c>
      <c r="E9811">
        <v>938</v>
      </c>
      <c r="F9811" s="48" t="str">
        <f t="shared" si="153"/>
        <v>Tỉnh Thanh HóaHuyện Tĩnh GiaXã Tĩnh Hải</v>
      </c>
      <c r="G9811" t="s">
        <v>6797</v>
      </c>
      <c r="H9811">
        <v>6846</v>
      </c>
    </row>
    <row r="9812" spans="1:8">
      <c r="A9812">
        <v>5622</v>
      </c>
      <c r="B9812" t="s">
        <v>525</v>
      </c>
      <c r="C9812">
        <v>97</v>
      </c>
      <c r="D9812" t="s">
        <v>899</v>
      </c>
      <c r="E9812">
        <v>938</v>
      </c>
      <c r="F9812" s="48" t="str">
        <f t="shared" si="153"/>
        <v>Tỉnh Thanh HóaHuyện Tĩnh GiaXã Hải Thanh</v>
      </c>
      <c r="G9812" t="s">
        <v>4771</v>
      </c>
      <c r="H9812">
        <v>6847</v>
      </c>
    </row>
    <row r="9813" spans="1:8">
      <c r="A9813">
        <v>5623</v>
      </c>
      <c r="B9813" t="s">
        <v>525</v>
      </c>
      <c r="C9813">
        <v>97</v>
      </c>
      <c r="D9813" t="s">
        <v>899</v>
      </c>
      <c r="E9813">
        <v>938</v>
      </c>
      <c r="F9813" s="48" t="str">
        <f t="shared" si="153"/>
        <v>Tỉnh Thanh HóaHuyện Tĩnh GiaXã Thanh Sơn</v>
      </c>
      <c r="G9813" t="s">
        <v>2097</v>
      </c>
      <c r="H9813">
        <v>6848</v>
      </c>
    </row>
    <row r="9814" spans="1:8">
      <c r="A9814">
        <v>5624</v>
      </c>
      <c r="B9814" t="s">
        <v>525</v>
      </c>
      <c r="C9814">
        <v>97</v>
      </c>
      <c r="D9814" t="s">
        <v>899</v>
      </c>
      <c r="E9814">
        <v>938</v>
      </c>
      <c r="F9814" s="48" t="str">
        <f t="shared" si="153"/>
        <v>Tỉnh Thanh HóaHuyện Tĩnh GiaXã Hải Châu</v>
      </c>
      <c r="G9814" t="s">
        <v>4774</v>
      </c>
      <c r="H9814">
        <v>6849</v>
      </c>
    </row>
    <row r="9815" spans="1:8">
      <c r="A9815">
        <v>5625</v>
      </c>
      <c r="B9815" t="s">
        <v>525</v>
      </c>
      <c r="C9815">
        <v>97</v>
      </c>
      <c r="D9815" t="s">
        <v>899</v>
      </c>
      <c r="E9815">
        <v>938</v>
      </c>
      <c r="F9815" s="48" t="str">
        <f t="shared" si="153"/>
        <v>Tỉnh Thanh HóaHuyện Tĩnh GiaXã Trúc Lâm</v>
      </c>
      <c r="G9815" t="s">
        <v>6798</v>
      </c>
      <c r="H9815">
        <v>6850</v>
      </c>
    </row>
    <row r="9816" spans="1:8">
      <c r="A9816">
        <v>5626</v>
      </c>
      <c r="B9816" t="s">
        <v>525</v>
      </c>
      <c r="C9816">
        <v>97</v>
      </c>
      <c r="D9816" t="s">
        <v>899</v>
      </c>
      <c r="E9816">
        <v>938</v>
      </c>
      <c r="F9816" s="48" t="str">
        <f t="shared" si="153"/>
        <v>Tỉnh Thanh HóaHuyện Tĩnh GiaThị trấn Tĩnh Gia</v>
      </c>
      <c r="G9816" t="s">
        <v>6799</v>
      </c>
      <c r="H9816">
        <v>6851</v>
      </c>
    </row>
    <row r="9817" spans="1:8">
      <c r="A9817">
        <v>5627</v>
      </c>
      <c r="B9817" t="s">
        <v>525</v>
      </c>
      <c r="C9817">
        <v>97</v>
      </c>
      <c r="D9817" t="s">
        <v>899</v>
      </c>
      <c r="E9817">
        <v>938</v>
      </c>
      <c r="F9817" s="48" t="str">
        <f t="shared" si="153"/>
        <v>Tỉnh Thanh HóaHuyện Tĩnh GiaXã Ngọc Lĩnh</v>
      </c>
      <c r="G9817" t="s">
        <v>6800</v>
      </c>
      <c r="H9817">
        <v>6852</v>
      </c>
    </row>
    <row r="9818" spans="1:8">
      <c r="A9818">
        <v>5628</v>
      </c>
      <c r="B9818" t="s">
        <v>525</v>
      </c>
      <c r="C9818">
        <v>97</v>
      </c>
      <c r="D9818" t="s">
        <v>899</v>
      </c>
      <c r="E9818">
        <v>938</v>
      </c>
      <c r="F9818" s="48" t="str">
        <f t="shared" si="153"/>
        <v>Tỉnh Thanh HóaHuyện Tĩnh GiaXã Hải Yến</v>
      </c>
      <c r="G9818" t="s">
        <v>2147</v>
      </c>
      <c r="H9818">
        <v>6853</v>
      </c>
    </row>
    <row r="9819" spans="1:8">
      <c r="A9819">
        <v>5629</v>
      </c>
      <c r="B9819" t="s">
        <v>525</v>
      </c>
      <c r="C9819">
        <v>97</v>
      </c>
      <c r="D9819" t="s">
        <v>899</v>
      </c>
      <c r="E9819">
        <v>938</v>
      </c>
      <c r="F9819" s="48" t="str">
        <f t="shared" si="153"/>
        <v>Tỉnh Thanh HóaHuyện Tĩnh GiaXã Mai Lâm</v>
      </c>
      <c r="G9819" t="s">
        <v>1884</v>
      </c>
      <c r="H9819">
        <v>6854</v>
      </c>
    </row>
    <row r="9820" spans="1:8">
      <c r="A9820">
        <v>5630</v>
      </c>
      <c r="B9820" t="s">
        <v>525</v>
      </c>
      <c r="C9820">
        <v>97</v>
      </c>
      <c r="D9820" t="s">
        <v>899</v>
      </c>
      <c r="E9820">
        <v>938</v>
      </c>
      <c r="F9820" s="48" t="str">
        <f t="shared" si="153"/>
        <v>Tỉnh Thanh HóaHuyện Tĩnh GiaXã Các Sơn</v>
      </c>
      <c r="G9820" t="s">
        <v>6801</v>
      </c>
      <c r="H9820">
        <v>6855</v>
      </c>
    </row>
    <row r="9821" spans="1:8">
      <c r="A9821">
        <v>5631</v>
      </c>
      <c r="B9821" t="s">
        <v>525</v>
      </c>
      <c r="C9821">
        <v>97</v>
      </c>
      <c r="D9821" t="s">
        <v>899</v>
      </c>
      <c r="E9821">
        <v>938</v>
      </c>
      <c r="F9821" s="48" t="str">
        <f t="shared" si="153"/>
        <v>Tỉnh Thanh HóaHuyện Tĩnh GiaXã Ninh Hải</v>
      </c>
      <c r="G9821" t="s">
        <v>6004</v>
      </c>
      <c r="H9821">
        <v>6856</v>
      </c>
    </row>
    <row r="9822" spans="1:8">
      <c r="A9822">
        <v>5632</v>
      </c>
      <c r="B9822" t="s">
        <v>525</v>
      </c>
      <c r="C9822">
        <v>97</v>
      </c>
      <c r="D9822" t="s">
        <v>899</v>
      </c>
      <c r="E9822">
        <v>938</v>
      </c>
      <c r="F9822" s="48" t="str">
        <f t="shared" si="153"/>
        <v>Tỉnh Thanh HóaHuyện Tĩnh GiaXã Xuân Lâm</v>
      </c>
      <c r="G9822" t="s">
        <v>2417</v>
      </c>
      <c r="H9822">
        <v>6857</v>
      </c>
    </row>
    <row r="9823" spans="1:8">
      <c r="A9823">
        <v>5633</v>
      </c>
      <c r="B9823" t="s">
        <v>525</v>
      </c>
      <c r="C9823">
        <v>97</v>
      </c>
      <c r="D9823" t="s">
        <v>899</v>
      </c>
      <c r="E9823">
        <v>938</v>
      </c>
      <c r="F9823" s="48" t="str">
        <f t="shared" si="153"/>
        <v>Tỉnh Thanh HóaHuyện Tĩnh GiaXã Hải Nhân</v>
      </c>
      <c r="G9823" t="s">
        <v>6802</v>
      </c>
      <c r="H9823">
        <v>6858</v>
      </c>
    </row>
    <row r="9824" spans="1:8">
      <c r="A9824">
        <v>5634</v>
      </c>
      <c r="B9824" t="s">
        <v>525</v>
      </c>
      <c r="C9824">
        <v>97</v>
      </c>
      <c r="D9824" t="s">
        <v>899</v>
      </c>
      <c r="E9824">
        <v>938</v>
      </c>
      <c r="F9824" s="48" t="str">
        <f t="shared" si="153"/>
        <v>Tỉnh Thanh HóaHuyện Tĩnh GiaXã Triêu Dương</v>
      </c>
      <c r="G9824" t="s">
        <v>6803</v>
      </c>
      <c r="H9824">
        <v>6859</v>
      </c>
    </row>
    <row r="9825" spans="1:8">
      <c r="A9825">
        <v>5635</v>
      </c>
      <c r="B9825" t="s">
        <v>525</v>
      </c>
      <c r="C9825">
        <v>97</v>
      </c>
      <c r="D9825" t="s">
        <v>899</v>
      </c>
      <c r="E9825">
        <v>938</v>
      </c>
      <c r="F9825" s="48" t="str">
        <f t="shared" si="153"/>
        <v>Tỉnh Thanh HóaHuyện Tĩnh GiaXã Tùng Lâm</v>
      </c>
      <c r="G9825" t="s">
        <v>6804</v>
      </c>
      <c r="H9825">
        <v>6860</v>
      </c>
    </row>
    <row r="9826" spans="1:8">
      <c r="A9826">
        <v>5636</v>
      </c>
      <c r="B9826" t="s">
        <v>525</v>
      </c>
      <c r="C9826">
        <v>97</v>
      </c>
      <c r="D9826" t="s">
        <v>899</v>
      </c>
      <c r="E9826">
        <v>938</v>
      </c>
      <c r="F9826" s="48" t="str">
        <f t="shared" si="153"/>
        <v>Tỉnh Thanh HóaHuyện Tĩnh GiaXã Hải Ninh</v>
      </c>
      <c r="G9826" t="s">
        <v>4762</v>
      </c>
      <c r="H9826">
        <v>6861</v>
      </c>
    </row>
    <row r="9827" spans="1:8">
      <c r="A9827">
        <v>5637</v>
      </c>
      <c r="B9827" t="s">
        <v>525</v>
      </c>
      <c r="C9827">
        <v>97</v>
      </c>
      <c r="D9827" t="s">
        <v>899</v>
      </c>
      <c r="E9827">
        <v>938</v>
      </c>
      <c r="F9827" s="48" t="str">
        <f t="shared" si="153"/>
        <v>Tỉnh Thanh HóaHuyện Tĩnh GiaXã Hải Hòa</v>
      </c>
      <c r="G9827" t="s">
        <v>2235</v>
      </c>
      <c r="H9827">
        <v>6862</v>
      </c>
    </row>
    <row r="9828" spans="1:8">
      <c r="A9828">
        <v>5638</v>
      </c>
      <c r="B9828" t="s">
        <v>525</v>
      </c>
      <c r="C9828">
        <v>97</v>
      </c>
      <c r="D9828" t="s">
        <v>884</v>
      </c>
      <c r="E9828">
        <v>923</v>
      </c>
      <c r="F9828" s="48" t="str">
        <f t="shared" si="153"/>
        <v>Tỉnh Thanh HóaHuyện Hà TrungXã Hà Châu</v>
      </c>
      <c r="G9828" t="s">
        <v>6805</v>
      </c>
      <c r="H9828">
        <v>6863</v>
      </c>
    </row>
    <row r="9829" spans="1:8">
      <c r="A9829">
        <v>5639</v>
      </c>
      <c r="B9829" t="s">
        <v>525</v>
      </c>
      <c r="C9829">
        <v>97</v>
      </c>
      <c r="D9829" t="s">
        <v>884</v>
      </c>
      <c r="E9829">
        <v>923</v>
      </c>
      <c r="F9829" s="48" t="str">
        <f t="shared" si="153"/>
        <v>Tỉnh Thanh HóaHuyện Hà TrungXã Hà Đông</v>
      </c>
      <c r="G9829" t="s">
        <v>4875</v>
      </c>
      <c r="H9829">
        <v>6864</v>
      </c>
    </row>
    <row r="9830" spans="1:8">
      <c r="A9830">
        <v>5640</v>
      </c>
      <c r="B9830" t="s">
        <v>525</v>
      </c>
      <c r="C9830">
        <v>97</v>
      </c>
      <c r="D9830" t="s">
        <v>884</v>
      </c>
      <c r="E9830">
        <v>923</v>
      </c>
      <c r="F9830" s="48" t="str">
        <f t="shared" si="153"/>
        <v>Tỉnh Thanh HóaHuyện Hà TrungXã Hà Thái</v>
      </c>
      <c r="G9830" t="s">
        <v>6806</v>
      </c>
      <c r="H9830">
        <v>6865</v>
      </c>
    </row>
    <row r="9831" spans="1:8">
      <c r="A9831">
        <v>5641</v>
      </c>
      <c r="B9831" t="s">
        <v>525</v>
      </c>
      <c r="C9831">
        <v>97</v>
      </c>
      <c r="D9831" t="s">
        <v>884</v>
      </c>
      <c r="E9831">
        <v>923</v>
      </c>
      <c r="F9831" s="48" t="str">
        <f t="shared" si="153"/>
        <v>Tỉnh Thanh HóaHuyện Hà TrungXã Hà Hải</v>
      </c>
      <c r="G9831" t="s">
        <v>6807</v>
      </c>
      <c r="H9831">
        <v>6866</v>
      </c>
    </row>
    <row r="9832" spans="1:8">
      <c r="A9832">
        <v>5642</v>
      </c>
      <c r="B9832" t="s">
        <v>525</v>
      </c>
      <c r="C9832">
        <v>97</v>
      </c>
      <c r="D9832" t="s">
        <v>884</v>
      </c>
      <c r="E9832">
        <v>923</v>
      </c>
      <c r="F9832" s="48" t="str">
        <f t="shared" si="153"/>
        <v>Tỉnh Thanh HóaHuyện Hà TrungXã Hà Yên</v>
      </c>
      <c r="G9832" t="s">
        <v>6808</v>
      </c>
      <c r="H9832">
        <v>6867</v>
      </c>
    </row>
    <row r="9833" spans="1:8">
      <c r="A9833">
        <v>5643</v>
      </c>
      <c r="B9833" t="s">
        <v>525</v>
      </c>
      <c r="C9833">
        <v>97</v>
      </c>
      <c r="D9833" t="s">
        <v>884</v>
      </c>
      <c r="E9833">
        <v>923</v>
      </c>
      <c r="F9833" s="48" t="str">
        <f t="shared" si="153"/>
        <v>Tỉnh Thanh HóaHuyện Hà TrungXã Hà Ninh</v>
      </c>
      <c r="G9833" t="s">
        <v>6809</v>
      </c>
      <c r="H9833">
        <v>6868</v>
      </c>
    </row>
    <row r="9834" spans="1:8">
      <c r="A9834">
        <v>5644</v>
      </c>
      <c r="B9834" t="s">
        <v>525</v>
      </c>
      <c r="C9834">
        <v>97</v>
      </c>
      <c r="D9834" t="s">
        <v>884</v>
      </c>
      <c r="E9834">
        <v>923</v>
      </c>
      <c r="F9834" s="48" t="str">
        <f t="shared" si="153"/>
        <v>Tỉnh Thanh HóaHuyện Hà TrungXã Hà Tiến</v>
      </c>
      <c r="G9834" t="s">
        <v>6810</v>
      </c>
      <c r="H9834">
        <v>6869</v>
      </c>
    </row>
    <row r="9835" spans="1:8">
      <c r="A9835">
        <v>5645</v>
      </c>
      <c r="B9835" t="s">
        <v>525</v>
      </c>
      <c r="C9835">
        <v>97</v>
      </c>
      <c r="D9835" t="s">
        <v>884</v>
      </c>
      <c r="E9835">
        <v>923</v>
      </c>
      <c r="F9835" s="48" t="str">
        <f t="shared" si="153"/>
        <v>Tỉnh Thanh HóaHuyện Hà TrungXã Hà Vinh</v>
      </c>
      <c r="G9835" t="s">
        <v>6811</v>
      </c>
      <c r="H9835">
        <v>6870</v>
      </c>
    </row>
    <row r="9836" spans="1:8">
      <c r="A9836">
        <v>5646</v>
      </c>
      <c r="B9836" t="s">
        <v>525</v>
      </c>
      <c r="C9836">
        <v>97</v>
      </c>
      <c r="D9836" t="s">
        <v>884</v>
      </c>
      <c r="E9836">
        <v>923</v>
      </c>
      <c r="F9836" s="48" t="str">
        <f t="shared" si="153"/>
        <v>Tỉnh Thanh HóaHuyện Hà TrungXã Hà Tân</v>
      </c>
      <c r="G9836" t="s">
        <v>6812</v>
      </c>
      <c r="H9836">
        <v>6871</v>
      </c>
    </row>
    <row r="9837" spans="1:8">
      <c r="A9837">
        <v>5647</v>
      </c>
      <c r="B9837" t="s">
        <v>525</v>
      </c>
      <c r="C9837">
        <v>97</v>
      </c>
      <c r="D9837" t="s">
        <v>884</v>
      </c>
      <c r="E9837">
        <v>923</v>
      </c>
      <c r="F9837" s="48" t="str">
        <f t="shared" si="153"/>
        <v>Tỉnh Thanh HóaHuyện Hà TrungXã Hà Sơn</v>
      </c>
      <c r="G9837" t="s">
        <v>6813</v>
      </c>
      <c r="H9837">
        <v>6872</v>
      </c>
    </row>
    <row r="9838" spans="1:8">
      <c r="A9838">
        <v>5648</v>
      </c>
      <c r="B9838" t="s">
        <v>525</v>
      </c>
      <c r="C9838">
        <v>97</v>
      </c>
      <c r="D9838" t="s">
        <v>884</v>
      </c>
      <c r="E9838">
        <v>923</v>
      </c>
      <c r="F9838" s="48" t="str">
        <f t="shared" si="153"/>
        <v>Tỉnh Thanh HóaHuyện Hà TrungXã Hà Bắc</v>
      </c>
      <c r="G9838" t="s">
        <v>6814</v>
      </c>
      <c r="H9838">
        <v>6873</v>
      </c>
    </row>
    <row r="9839" spans="1:8">
      <c r="A9839">
        <v>5649</v>
      </c>
      <c r="B9839" t="s">
        <v>525</v>
      </c>
      <c r="C9839">
        <v>97</v>
      </c>
      <c r="D9839" t="s">
        <v>884</v>
      </c>
      <c r="E9839">
        <v>923</v>
      </c>
      <c r="F9839" s="48" t="str">
        <f t="shared" si="153"/>
        <v>Tỉnh Thanh HóaHuyện Hà TrungXã Hà Long</v>
      </c>
      <c r="G9839" t="s">
        <v>6815</v>
      </c>
      <c r="H9839">
        <v>6874</v>
      </c>
    </row>
    <row r="9840" spans="1:8">
      <c r="A9840">
        <v>5650</v>
      </c>
      <c r="B9840" t="s">
        <v>525</v>
      </c>
      <c r="C9840">
        <v>97</v>
      </c>
      <c r="D9840" t="s">
        <v>884</v>
      </c>
      <c r="E9840">
        <v>923</v>
      </c>
      <c r="F9840" s="48" t="str">
        <f t="shared" si="153"/>
        <v>Tỉnh Thanh HóaHuyện Hà TrungXã Hà Lĩnh</v>
      </c>
      <c r="G9840" t="s">
        <v>6816</v>
      </c>
      <c r="H9840">
        <v>6875</v>
      </c>
    </row>
    <row r="9841" spans="1:8">
      <c r="A9841">
        <v>5651</v>
      </c>
      <c r="B9841" t="s">
        <v>525</v>
      </c>
      <c r="C9841">
        <v>97</v>
      </c>
      <c r="D9841" t="s">
        <v>884</v>
      </c>
      <c r="E9841">
        <v>923</v>
      </c>
      <c r="F9841" s="48" t="str">
        <f t="shared" si="153"/>
        <v>Tỉnh Thanh HóaHuyện Hà TrungXã Hà Phong</v>
      </c>
      <c r="G9841" t="s">
        <v>6817</v>
      </c>
      <c r="H9841">
        <v>6876</v>
      </c>
    </row>
    <row r="9842" spans="1:8">
      <c r="A9842">
        <v>5652</v>
      </c>
      <c r="B9842" t="s">
        <v>525</v>
      </c>
      <c r="C9842">
        <v>97</v>
      </c>
      <c r="D9842" t="s">
        <v>884</v>
      </c>
      <c r="E9842">
        <v>923</v>
      </c>
      <c r="F9842" s="48" t="str">
        <f t="shared" si="153"/>
        <v>Tỉnh Thanh HóaHuyện Hà TrungXã Hà Lai</v>
      </c>
      <c r="G9842" t="s">
        <v>6818</v>
      </c>
      <c r="H9842">
        <v>6877</v>
      </c>
    </row>
    <row r="9843" spans="1:8">
      <c r="A9843">
        <v>5653</v>
      </c>
      <c r="B9843" t="s">
        <v>525</v>
      </c>
      <c r="C9843">
        <v>97</v>
      </c>
      <c r="D9843" t="s">
        <v>884</v>
      </c>
      <c r="E9843">
        <v>923</v>
      </c>
      <c r="F9843" s="48" t="str">
        <f t="shared" si="153"/>
        <v>Tỉnh Thanh HóaHuyện Hà TrungXã Hà Ngọc</v>
      </c>
      <c r="G9843" t="s">
        <v>6819</v>
      </c>
      <c r="H9843">
        <v>6878</v>
      </c>
    </row>
    <row r="9844" spans="1:8">
      <c r="A9844">
        <v>5654</v>
      </c>
      <c r="B9844" t="s">
        <v>525</v>
      </c>
      <c r="C9844">
        <v>97</v>
      </c>
      <c r="D9844" t="s">
        <v>884</v>
      </c>
      <c r="E9844">
        <v>923</v>
      </c>
      <c r="F9844" s="48" t="str">
        <f t="shared" si="153"/>
        <v>Tỉnh Thanh HóaHuyện Hà TrungXã Hà Vân</v>
      </c>
      <c r="G9844" t="s">
        <v>6820</v>
      </c>
      <c r="H9844">
        <v>6879</v>
      </c>
    </row>
    <row r="9845" spans="1:8">
      <c r="A9845">
        <v>5655</v>
      </c>
      <c r="B9845" t="s">
        <v>525</v>
      </c>
      <c r="C9845">
        <v>97</v>
      </c>
      <c r="D9845" t="s">
        <v>884</v>
      </c>
      <c r="E9845">
        <v>923</v>
      </c>
      <c r="F9845" s="48" t="str">
        <f t="shared" si="153"/>
        <v>Tỉnh Thanh HóaHuyện Hà TrungThị trấn Hà Trung</v>
      </c>
      <c r="G9845" t="s">
        <v>6821</v>
      </c>
      <c r="H9845">
        <v>6880</v>
      </c>
    </row>
    <row r="9846" spans="1:8">
      <c r="A9846">
        <v>5656</v>
      </c>
      <c r="B9846" t="s">
        <v>525</v>
      </c>
      <c r="C9846">
        <v>97</v>
      </c>
      <c r="D9846" t="s">
        <v>884</v>
      </c>
      <c r="E9846">
        <v>923</v>
      </c>
      <c r="F9846" s="48" t="str">
        <f t="shared" si="153"/>
        <v>Tỉnh Thanh HóaHuyện Hà TrungXã Hà Giang</v>
      </c>
      <c r="G9846" t="s">
        <v>6822</v>
      </c>
      <c r="H9846">
        <v>6881</v>
      </c>
    </row>
    <row r="9847" spans="1:8">
      <c r="A9847">
        <v>5657</v>
      </c>
      <c r="B9847" t="s">
        <v>525</v>
      </c>
      <c r="C9847">
        <v>97</v>
      </c>
      <c r="D9847" t="s">
        <v>884</v>
      </c>
      <c r="E9847">
        <v>923</v>
      </c>
      <c r="F9847" s="48" t="str">
        <f t="shared" si="153"/>
        <v>Tỉnh Thanh HóaHuyện Hà TrungXã Hà Dương</v>
      </c>
      <c r="G9847" t="s">
        <v>6823</v>
      </c>
      <c r="H9847">
        <v>6882</v>
      </c>
    </row>
    <row r="9848" spans="1:8">
      <c r="A9848">
        <v>5658</v>
      </c>
      <c r="B9848" t="s">
        <v>525</v>
      </c>
      <c r="C9848">
        <v>97</v>
      </c>
      <c r="D9848" t="s">
        <v>884</v>
      </c>
      <c r="E9848">
        <v>923</v>
      </c>
      <c r="F9848" s="48" t="str">
        <f t="shared" si="153"/>
        <v>Tỉnh Thanh HóaHuyện Hà TrungXã Hà Bình</v>
      </c>
      <c r="G9848" t="s">
        <v>6824</v>
      </c>
      <c r="H9848">
        <v>6883</v>
      </c>
    </row>
    <row r="9849" spans="1:8">
      <c r="A9849">
        <v>5659</v>
      </c>
      <c r="B9849" t="s">
        <v>525</v>
      </c>
      <c r="C9849">
        <v>97</v>
      </c>
      <c r="D9849" t="s">
        <v>884</v>
      </c>
      <c r="E9849">
        <v>923</v>
      </c>
      <c r="F9849" s="48" t="str">
        <f t="shared" si="153"/>
        <v>Tỉnh Thanh HóaHuyện Hà TrungXã Hà Toại</v>
      </c>
      <c r="G9849" t="s">
        <v>6825</v>
      </c>
      <c r="H9849">
        <v>6884</v>
      </c>
    </row>
    <row r="9850" spans="1:8">
      <c r="A9850">
        <v>5660</v>
      </c>
      <c r="B9850" t="s">
        <v>525</v>
      </c>
      <c r="C9850">
        <v>97</v>
      </c>
      <c r="D9850" t="s">
        <v>884</v>
      </c>
      <c r="E9850">
        <v>923</v>
      </c>
      <c r="F9850" s="48" t="str">
        <f t="shared" si="153"/>
        <v>Tỉnh Thanh HóaHuyện Hà TrungXã Hà Lâm</v>
      </c>
      <c r="G9850" t="s">
        <v>5169</v>
      </c>
      <c r="H9850">
        <v>6885</v>
      </c>
    </row>
    <row r="9851" spans="1:8">
      <c r="A9851">
        <v>5661</v>
      </c>
      <c r="B9851" t="s">
        <v>525</v>
      </c>
      <c r="C9851">
        <v>97</v>
      </c>
      <c r="D9851" t="s">
        <v>884</v>
      </c>
      <c r="E9851">
        <v>923</v>
      </c>
      <c r="F9851" s="48" t="str">
        <f t="shared" si="153"/>
        <v>Tỉnh Thanh HóaHuyện Hà TrungXã Hà Phú</v>
      </c>
      <c r="G9851" t="s">
        <v>6826</v>
      </c>
      <c r="H9851">
        <v>6886</v>
      </c>
    </row>
    <row r="9852" spans="1:8">
      <c r="A9852">
        <v>5662</v>
      </c>
      <c r="B9852" t="s">
        <v>525</v>
      </c>
      <c r="C9852">
        <v>97</v>
      </c>
      <c r="D9852" t="s">
        <v>884</v>
      </c>
      <c r="E9852">
        <v>923</v>
      </c>
      <c r="F9852" s="48" t="str">
        <f t="shared" si="153"/>
        <v>Tỉnh Thanh HóaHuyện Hà TrungXã Hà Thanh</v>
      </c>
      <c r="G9852" t="s">
        <v>6031</v>
      </c>
      <c r="H9852">
        <v>6887</v>
      </c>
    </row>
    <row r="9853" spans="1:8">
      <c r="A9853">
        <v>6379</v>
      </c>
      <c r="B9853" t="s">
        <v>525</v>
      </c>
      <c r="C9853">
        <v>97</v>
      </c>
      <c r="D9853" t="s">
        <v>889</v>
      </c>
      <c r="E9853">
        <v>928</v>
      </c>
      <c r="F9853" s="48" t="str">
        <f t="shared" si="153"/>
        <v>Tỉnh Thanh HóaHuyện Triệu SơnXã Thọ Dân</v>
      </c>
      <c r="G9853" t="s">
        <v>5201</v>
      </c>
      <c r="H9853">
        <v>4583</v>
      </c>
    </row>
    <row r="9854" spans="1:8">
      <c r="A9854">
        <v>6380</v>
      </c>
      <c r="B9854" t="s">
        <v>525</v>
      </c>
      <c r="C9854">
        <v>97</v>
      </c>
      <c r="D9854" t="s">
        <v>889</v>
      </c>
      <c r="E9854">
        <v>928</v>
      </c>
      <c r="F9854" s="48" t="str">
        <f t="shared" si="153"/>
        <v>Tỉnh Thanh HóaHuyện Triệu SơnXã An Nông</v>
      </c>
      <c r="G9854" t="s">
        <v>1979</v>
      </c>
      <c r="H9854">
        <v>4584</v>
      </c>
    </row>
    <row r="9855" spans="1:8">
      <c r="A9855">
        <v>6381</v>
      </c>
      <c r="B9855" t="s">
        <v>525</v>
      </c>
      <c r="C9855">
        <v>97</v>
      </c>
      <c r="D9855" t="s">
        <v>889</v>
      </c>
      <c r="E9855">
        <v>928</v>
      </c>
      <c r="F9855" s="48" t="str">
        <f t="shared" si="153"/>
        <v>Tỉnh Thanh HóaHuyện Triệu SơnXã Đồng Tiến</v>
      </c>
      <c r="G9855" t="s">
        <v>2101</v>
      </c>
      <c r="H9855">
        <v>4585</v>
      </c>
    </row>
    <row r="9856" spans="1:8">
      <c r="A9856">
        <v>6382</v>
      </c>
      <c r="B9856" t="s">
        <v>525</v>
      </c>
      <c r="C9856">
        <v>97</v>
      </c>
      <c r="D9856" t="s">
        <v>889</v>
      </c>
      <c r="E9856">
        <v>928</v>
      </c>
      <c r="F9856" s="48" t="str">
        <f t="shared" si="153"/>
        <v>Tỉnh Thanh HóaHuyện Triệu SơnXã Xuân Lộc</v>
      </c>
      <c r="G9856" t="s">
        <v>5202</v>
      </c>
      <c r="H9856">
        <v>4586</v>
      </c>
    </row>
    <row r="9857" spans="1:8">
      <c r="A9857">
        <v>6383</v>
      </c>
      <c r="B9857" t="s">
        <v>525</v>
      </c>
      <c r="C9857">
        <v>97</v>
      </c>
      <c r="D9857" t="s">
        <v>889</v>
      </c>
      <c r="E9857">
        <v>928</v>
      </c>
      <c r="F9857" s="48" t="str">
        <f t="shared" si="153"/>
        <v>Tỉnh Thanh HóaHuyện Triệu SơnXã Dân Lý</v>
      </c>
      <c r="G9857" t="s">
        <v>5203</v>
      </c>
      <c r="H9857">
        <v>4587</v>
      </c>
    </row>
    <row r="9858" spans="1:8">
      <c r="A9858">
        <v>6384</v>
      </c>
      <c r="B9858" t="s">
        <v>525</v>
      </c>
      <c r="C9858">
        <v>97</v>
      </c>
      <c r="D9858" t="s">
        <v>889</v>
      </c>
      <c r="E9858">
        <v>928</v>
      </c>
      <c r="F9858" s="48" t="str">
        <f t="shared" ref="F9858:F9921" si="154">B9858&amp;D9858&amp;G9858</f>
        <v>Tỉnh Thanh HóaHuyện Triệu SơnXã Thọ Tân</v>
      </c>
      <c r="G9858" t="s">
        <v>5204</v>
      </c>
      <c r="H9858">
        <v>4588</v>
      </c>
    </row>
    <row r="9859" spans="1:8">
      <c r="A9859">
        <v>6385</v>
      </c>
      <c r="B9859" t="s">
        <v>525</v>
      </c>
      <c r="C9859">
        <v>97</v>
      </c>
      <c r="D9859" t="s">
        <v>889</v>
      </c>
      <c r="E9859">
        <v>928</v>
      </c>
      <c r="F9859" s="48" t="str">
        <f t="shared" si="154"/>
        <v>Tỉnh Thanh HóaHuyện Triệu SơnXã Tiến Nông</v>
      </c>
      <c r="G9859" t="s">
        <v>5205</v>
      </c>
      <c r="H9859">
        <v>4589</v>
      </c>
    </row>
    <row r="9860" spans="1:8">
      <c r="A9860">
        <v>6386</v>
      </c>
      <c r="B9860" t="s">
        <v>525</v>
      </c>
      <c r="C9860">
        <v>97</v>
      </c>
      <c r="D9860" t="s">
        <v>889</v>
      </c>
      <c r="E9860">
        <v>928</v>
      </c>
      <c r="F9860" s="48" t="str">
        <f t="shared" si="154"/>
        <v>Tỉnh Thanh HóaHuyện Triệu SơnXã Dân Lực</v>
      </c>
      <c r="G9860" t="s">
        <v>5206</v>
      </c>
      <c r="H9860">
        <v>4590</v>
      </c>
    </row>
    <row r="9861" spans="1:8">
      <c r="A9861">
        <v>6387</v>
      </c>
      <c r="B9861" t="s">
        <v>525</v>
      </c>
      <c r="C9861">
        <v>97</v>
      </c>
      <c r="D9861" t="s">
        <v>889</v>
      </c>
      <c r="E9861">
        <v>928</v>
      </c>
      <c r="F9861" s="48" t="str">
        <f t="shared" si="154"/>
        <v>Tỉnh Thanh HóaHuyện Triệu SơnXã Thọ Sơn</v>
      </c>
      <c r="G9861" t="s">
        <v>2956</v>
      </c>
      <c r="H9861">
        <v>4591</v>
      </c>
    </row>
    <row r="9862" spans="1:8">
      <c r="A9862">
        <v>6388</v>
      </c>
      <c r="B9862" t="s">
        <v>525</v>
      </c>
      <c r="C9862">
        <v>97</v>
      </c>
      <c r="D9862" t="s">
        <v>889</v>
      </c>
      <c r="E9862">
        <v>928</v>
      </c>
      <c r="F9862" s="48" t="str">
        <f t="shared" si="154"/>
        <v>Tỉnh Thanh HóaHuyện Triệu SơnXã Minh Dân</v>
      </c>
      <c r="G9862" t="s">
        <v>3772</v>
      </c>
      <c r="H9862">
        <v>4592</v>
      </c>
    </row>
    <row r="9863" spans="1:8">
      <c r="A9863">
        <v>6389</v>
      </c>
      <c r="B9863" t="s">
        <v>525</v>
      </c>
      <c r="C9863">
        <v>97</v>
      </c>
      <c r="D9863" t="s">
        <v>889</v>
      </c>
      <c r="E9863">
        <v>928</v>
      </c>
      <c r="F9863" s="48" t="str">
        <f t="shared" si="154"/>
        <v>Tỉnh Thanh HóaHuyện Triệu SơnXã Thọ Bình</v>
      </c>
      <c r="G9863" t="s">
        <v>5207</v>
      </c>
      <c r="H9863">
        <v>4593</v>
      </c>
    </row>
    <row r="9864" spans="1:8">
      <c r="A9864">
        <v>6390</v>
      </c>
      <c r="B9864" t="s">
        <v>525</v>
      </c>
      <c r="C9864">
        <v>97</v>
      </c>
      <c r="D9864" t="s">
        <v>889</v>
      </c>
      <c r="E9864">
        <v>928</v>
      </c>
      <c r="F9864" s="48" t="str">
        <f t="shared" si="154"/>
        <v>Tỉnh Thanh HóaHuyện Triệu SơnXã Thọ Ngọc</v>
      </c>
      <c r="G9864" t="s">
        <v>5208</v>
      </c>
      <c r="H9864">
        <v>4594</v>
      </c>
    </row>
    <row r="9865" spans="1:8">
      <c r="A9865">
        <v>6391</v>
      </c>
      <c r="B9865" t="s">
        <v>525</v>
      </c>
      <c r="C9865">
        <v>97</v>
      </c>
      <c r="D9865" t="s">
        <v>889</v>
      </c>
      <c r="E9865">
        <v>928</v>
      </c>
      <c r="F9865" s="48" t="str">
        <f t="shared" si="154"/>
        <v>Tỉnh Thanh HóaHuyện Triệu SơnXã Hợp Thành</v>
      </c>
      <c r="G9865" t="s">
        <v>1611</v>
      </c>
      <c r="H9865">
        <v>4595</v>
      </c>
    </row>
    <row r="9866" spans="1:8">
      <c r="A9866">
        <v>6392</v>
      </c>
      <c r="B9866" t="s">
        <v>525</v>
      </c>
      <c r="C9866">
        <v>97</v>
      </c>
      <c r="D9866" t="s">
        <v>889</v>
      </c>
      <c r="E9866">
        <v>928</v>
      </c>
      <c r="F9866" s="48" t="str">
        <f t="shared" si="154"/>
        <v>Tỉnh Thanh HóaHuyện Triệu SơnXã Thái Hòa</v>
      </c>
      <c r="G9866" t="s">
        <v>2858</v>
      </c>
      <c r="H9866">
        <v>4596</v>
      </c>
    </row>
    <row r="9867" spans="1:8">
      <c r="A9867">
        <v>6393</v>
      </c>
      <c r="B9867" t="s">
        <v>525</v>
      </c>
      <c r="C9867">
        <v>97</v>
      </c>
      <c r="D9867" t="s">
        <v>889</v>
      </c>
      <c r="E9867">
        <v>928</v>
      </c>
      <c r="F9867" s="48" t="str">
        <f t="shared" si="154"/>
        <v>Tỉnh Thanh HóaHuyện Triệu SơnXã Nông Trường</v>
      </c>
      <c r="G9867" t="s">
        <v>5209</v>
      </c>
      <c r="H9867">
        <v>4597</v>
      </c>
    </row>
    <row r="9868" spans="1:8">
      <c r="A9868">
        <v>6394</v>
      </c>
      <c r="B9868" t="s">
        <v>525</v>
      </c>
      <c r="C9868">
        <v>97</v>
      </c>
      <c r="D9868" t="s">
        <v>889</v>
      </c>
      <c r="E9868">
        <v>928</v>
      </c>
      <c r="F9868" s="48" t="str">
        <f t="shared" si="154"/>
        <v>Tỉnh Thanh HóaHuyện Triệu SơnXã Xuân Thịnh</v>
      </c>
      <c r="G9868" t="s">
        <v>5210</v>
      </c>
      <c r="H9868">
        <v>4598</v>
      </c>
    </row>
    <row r="9869" spans="1:8">
      <c r="A9869">
        <v>6395</v>
      </c>
      <c r="B9869" t="s">
        <v>525</v>
      </c>
      <c r="C9869">
        <v>97</v>
      </c>
      <c r="D9869" t="s">
        <v>889</v>
      </c>
      <c r="E9869">
        <v>928</v>
      </c>
      <c r="F9869" s="48" t="str">
        <f t="shared" si="154"/>
        <v>Tỉnh Thanh HóaHuyện Triệu SơnXã Thọ Thế</v>
      </c>
      <c r="G9869" t="s">
        <v>5211</v>
      </c>
      <c r="H9869">
        <v>4599</v>
      </c>
    </row>
    <row r="9870" spans="1:8">
      <c r="A9870">
        <v>6396</v>
      </c>
      <c r="B9870" t="s">
        <v>525</v>
      </c>
      <c r="C9870">
        <v>97</v>
      </c>
      <c r="D9870" t="s">
        <v>889</v>
      </c>
      <c r="E9870">
        <v>928</v>
      </c>
      <c r="F9870" s="48" t="str">
        <f t="shared" si="154"/>
        <v>Tỉnh Thanh HóaHuyện Triệu SơnXã Thọ Tiến</v>
      </c>
      <c r="G9870" t="s">
        <v>5212</v>
      </c>
      <c r="H9870">
        <v>4600</v>
      </c>
    </row>
    <row r="9871" spans="1:8">
      <c r="A9871">
        <v>6397</v>
      </c>
      <c r="B9871" t="s">
        <v>525</v>
      </c>
      <c r="C9871">
        <v>97</v>
      </c>
      <c r="D9871" t="s">
        <v>889</v>
      </c>
      <c r="E9871">
        <v>928</v>
      </c>
      <c r="F9871" s="48" t="str">
        <f t="shared" si="154"/>
        <v>Tỉnh Thanh HóaHuyện Triệu SơnXã Khuyến Nông</v>
      </c>
      <c r="G9871" t="s">
        <v>5213</v>
      </c>
      <c r="H9871">
        <v>4601</v>
      </c>
    </row>
    <row r="9872" spans="1:8">
      <c r="A9872">
        <v>6398</v>
      </c>
      <c r="B9872" t="s">
        <v>525</v>
      </c>
      <c r="C9872">
        <v>97</v>
      </c>
      <c r="D9872" t="s">
        <v>889</v>
      </c>
      <c r="E9872">
        <v>928</v>
      </c>
      <c r="F9872" s="48" t="str">
        <f t="shared" si="154"/>
        <v>Tỉnh Thanh HóaHuyện Triệu SơnXã Đồng Thắng</v>
      </c>
      <c r="G9872" t="s">
        <v>2229</v>
      </c>
      <c r="H9872">
        <v>4602</v>
      </c>
    </row>
    <row r="9873" spans="1:8">
      <c r="A9873">
        <v>6399</v>
      </c>
      <c r="B9873" t="s">
        <v>525</v>
      </c>
      <c r="C9873">
        <v>97</v>
      </c>
      <c r="D9873" t="s">
        <v>889</v>
      </c>
      <c r="E9873">
        <v>928</v>
      </c>
      <c r="F9873" s="48" t="str">
        <f t="shared" si="154"/>
        <v>Tỉnh Thanh HóaHuyện Triệu SơnThị trấn Triệu Sơn</v>
      </c>
      <c r="G9873" t="s">
        <v>5214</v>
      </c>
      <c r="H9873">
        <v>4603</v>
      </c>
    </row>
    <row r="9874" spans="1:8">
      <c r="A9874">
        <v>6400</v>
      </c>
      <c r="B9874" t="s">
        <v>525</v>
      </c>
      <c r="C9874">
        <v>97</v>
      </c>
      <c r="D9874" t="s">
        <v>889</v>
      </c>
      <c r="E9874">
        <v>928</v>
      </c>
      <c r="F9874" s="48" t="str">
        <f t="shared" si="154"/>
        <v>Tỉnh Thanh HóaHuyện Triệu SơnXã Thọ Cường</v>
      </c>
      <c r="G9874" t="s">
        <v>5215</v>
      </c>
      <c r="H9874">
        <v>4604</v>
      </c>
    </row>
    <row r="9875" spans="1:8">
      <c r="A9875">
        <v>6401</v>
      </c>
      <c r="B9875" t="s">
        <v>525</v>
      </c>
      <c r="C9875">
        <v>97</v>
      </c>
      <c r="D9875" t="s">
        <v>889</v>
      </c>
      <c r="E9875">
        <v>928</v>
      </c>
      <c r="F9875" s="48" t="str">
        <f t="shared" si="154"/>
        <v>Tỉnh Thanh HóaHuyện Triệu SơnXã Đồng Lợi</v>
      </c>
      <c r="G9875" t="s">
        <v>5216</v>
      </c>
      <c r="H9875">
        <v>4605</v>
      </c>
    </row>
    <row r="9876" spans="1:8">
      <c r="A9876">
        <v>6402</v>
      </c>
      <c r="B9876" t="s">
        <v>525</v>
      </c>
      <c r="C9876">
        <v>97</v>
      </c>
      <c r="D9876" t="s">
        <v>889</v>
      </c>
      <c r="E9876">
        <v>928</v>
      </c>
      <c r="F9876" s="48" t="str">
        <f t="shared" si="154"/>
        <v>Tỉnh Thanh HóaHuyện Triệu SơnXã Văn Sơn</v>
      </c>
      <c r="G9876" t="s">
        <v>1502</v>
      </c>
      <c r="H9876">
        <v>4606</v>
      </c>
    </row>
    <row r="9877" spans="1:8">
      <c r="A9877">
        <v>6403</v>
      </c>
      <c r="B9877" t="s">
        <v>525</v>
      </c>
      <c r="C9877">
        <v>97</v>
      </c>
      <c r="D9877" t="s">
        <v>889</v>
      </c>
      <c r="E9877">
        <v>928</v>
      </c>
      <c r="F9877" s="48" t="str">
        <f t="shared" si="154"/>
        <v>Tỉnh Thanh HóaHuyện Triệu SơnXã Minh Sơn</v>
      </c>
      <c r="G9877" t="s">
        <v>2098</v>
      </c>
      <c r="H9877">
        <v>4607</v>
      </c>
    </row>
    <row r="9878" spans="1:8">
      <c r="A9878">
        <v>6404</v>
      </c>
      <c r="B9878" t="s">
        <v>525</v>
      </c>
      <c r="C9878">
        <v>97</v>
      </c>
      <c r="D9878" t="s">
        <v>889</v>
      </c>
      <c r="E9878">
        <v>928</v>
      </c>
      <c r="F9878" s="48" t="str">
        <f t="shared" si="154"/>
        <v>Tỉnh Thanh HóaHuyện Triệu SơnXã Thọ Vực</v>
      </c>
      <c r="G9878" t="s">
        <v>5217</v>
      </c>
      <c r="H9878">
        <v>4608</v>
      </c>
    </row>
    <row r="9879" spans="1:8">
      <c r="A9879">
        <v>6405</v>
      </c>
      <c r="B9879" t="s">
        <v>525</v>
      </c>
      <c r="C9879">
        <v>97</v>
      </c>
      <c r="D9879" t="s">
        <v>889</v>
      </c>
      <c r="E9879">
        <v>928</v>
      </c>
      <c r="F9879" s="48" t="str">
        <f t="shared" si="154"/>
        <v>Tỉnh Thanh HóaHuyện Triệu SơnXã Hợp Tiến</v>
      </c>
      <c r="G9879" t="s">
        <v>3490</v>
      </c>
      <c r="H9879">
        <v>4609</v>
      </c>
    </row>
    <row r="9880" spans="1:8">
      <c r="A9880">
        <v>6406</v>
      </c>
      <c r="B9880" t="s">
        <v>525</v>
      </c>
      <c r="C9880">
        <v>97</v>
      </c>
      <c r="D9880" t="s">
        <v>889</v>
      </c>
      <c r="E9880">
        <v>928</v>
      </c>
      <c r="F9880" s="48" t="str">
        <f t="shared" si="154"/>
        <v>Tỉnh Thanh HóaHuyện Triệu SơnXã Tân Ninh</v>
      </c>
      <c r="G9880" t="s">
        <v>5218</v>
      </c>
      <c r="H9880">
        <v>4610</v>
      </c>
    </row>
    <row r="9881" spans="1:8">
      <c r="A9881">
        <v>6407</v>
      </c>
      <c r="B9881" t="s">
        <v>525</v>
      </c>
      <c r="C9881">
        <v>97</v>
      </c>
      <c r="D9881" t="s">
        <v>889</v>
      </c>
      <c r="E9881">
        <v>928</v>
      </c>
      <c r="F9881" s="48" t="str">
        <f t="shared" si="154"/>
        <v>Tỉnh Thanh HóaHuyện Triệu SơnXã Hợp Lý</v>
      </c>
      <c r="G9881" t="s">
        <v>2879</v>
      </c>
      <c r="H9881">
        <v>4611</v>
      </c>
    </row>
    <row r="9882" spans="1:8">
      <c r="A9882">
        <v>6408</v>
      </c>
      <c r="B9882" t="s">
        <v>525</v>
      </c>
      <c r="C9882">
        <v>97</v>
      </c>
      <c r="D9882" t="s">
        <v>889</v>
      </c>
      <c r="E9882">
        <v>928</v>
      </c>
      <c r="F9882" s="48" t="str">
        <f t="shared" si="154"/>
        <v>Tỉnh Thanh HóaHuyện Triệu SơnXã Minh Châu</v>
      </c>
      <c r="G9882" t="s">
        <v>2552</v>
      </c>
      <c r="H9882">
        <v>4612</v>
      </c>
    </row>
    <row r="9883" spans="1:8">
      <c r="A9883">
        <v>6409</v>
      </c>
      <c r="B9883" t="s">
        <v>525</v>
      </c>
      <c r="C9883">
        <v>97</v>
      </c>
      <c r="D9883" t="s">
        <v>889</v>
      </c>
      <c r="E9883">
        <v>928</v>
      </c>
      <c r="F9883" s="48" t="str">
        <f t="shared" si="154"/>
        <v>Tỉnh Thanh HóaHuyện Triệu SơnXã Dân Quyền</v>
      </c>
      <c r="G9883" t="s">
        <v>5219</v>
      </c>
      <c r="H9883">
        <v>4613</v>
      </c>
    </row>
    <row r="9884" spans="1:8">
      <c r="A9884">
        <v>6410</v>
      </c>
      <c r="B9884" t="s">
        <v>525</v>
      </c>
      <c r="C9884">
        <v>97</v>
      </c>
      <c r="D9884" t="s">
        <v>889</v>
      </c>
      <c r="E9884">
        <v>928</v>
      </c>
      <c r="F9884" s="48" t="str">
        <f t="shared" si="154"/>
        <v>Tỉnh Thanh HóaHuyện Triệu SơnXã Bình Sơn</v>
      </c>
      <c r="G9884" t="s">
        <v>2788</v>
      </c>
      <c r="H9884">
        <v>4614</v>
      </c>
    </row>
    <row r="9885" spans="1:8">
      <c r="A9885">
        <v>6411</v>
      </c>
      <c r="B9885" t="s">
        <v>525</v>
      </c>
      <c r="C9885">
        <v>97</v>
      </c>
      <c r="D9885" t="s">
        <v>889</v>
      </c>
      <c r="E9885">
        <v>928</v>
      </c>
      <c r="F9885" s="48" t="str">
        <f t="shared" si="154"/>
        <v>Tỉnh Thanh HóaHuyện Triệu SơnXã Triệu Thành</v>
      </c>
      <c r="G9885" t="s">
        <v>5220</v>
      </c>
      <c r="H9885">
        <v>4615</v>
      </c>
    </row>
    <row r="9886" spans="1:8">
      <c r="A9886">
        <v>6412</v>
      </c>
      <c r="B9886" t="s">
        <v>525</v>
      </c>
      <c r="C9886">
        <v>97</v>
      </c>
      <c r="D9886" t="s">
        <v>889</v>
      </c>
      <c r="E9886">
        <v>928</v>
      </c>
      <c r="F9886" s="48" t="str">
        <f t="shared" si="154"/>
        <v>Tỉnh Thanh HóaHuyện Triệu SơnXã Hợp Thắng</v>
      </c>
      <c r="G9886" t="s">
        <v>5221</v>
      </c>
      <c r="H9886">
        <v>4616</v>
      </c>
    </row>
    <row r="9887" spans="1:8">
      <c r="A9887">
        <v>6413</v>
      </c>
      <c r="B9887" t="s">
        <v>525</v>
      </c>
      <c r="C9887">
        <v>97</v>
      </c>
      <c r="D9887" t="s">
        <v>889</v>
      </c>
      <c r="E9887">
        <v>928</v>
      </c>
      <c r="F9887" s="48" t="str">
        <f t="shared" si="154"/>
        <v>Tỉnh Thanh HóaHuyện Triệu SơnXã Xuân Thọ</v>
      </c>
      <c r="G9887" t="s">
        <v>5176</v>
      </c>
      <c r="H9887">
        <v>4617</v>
      </c>
    </row>
    <row r="9888" spans="1:8">
      <c r="A9888">
        <v>6414</v>
      </c>
      <c r="B9888" t="s">
        <v>525</v>
      </c>
      <c r="C9888">
        <v>97</v>
      </c>
      <c r="D9888" t="s">
        <v>889</v>
      </c>
      <c r="E9888">
        <v>928</v>
      </c>
      <c r="F9888" s="48" t="str">
        <f t="shared" si="154"/>
        <v>Tỉnh Thanh HóaHuyện Triệu SơnXã Thọ Phú</v>
      </c>
      <c r="G9888" t="s">
        <v>5222</v>
      </c>
      <c r="H9888">
        <v>4618</v>
      </c>
    </row>
    <row r="9889" spans="1:8">
      <c r="A9889">
        <v>6415</v>
      </c>
      <c r="B9889" t="s">
        <v>525</v>
      </c>
      <c r="C9889">
        <v>97</v>
      </c>
      <c r="D9889" t="s">
        <v>892</v>
      </c>
      <c r="E9889">
        <v>931</v>
      </c>
      <c r="F9889" s="48" t="str">
        <f t="shared" si="154"/>
        <v>Tỉnh Thanh HóaHuyện Hậu LộcThị trấn Hậu Lộc</v>
      </c>
      <c r="G9889" t="s">
        <v>5223</v>
      </c>
      <c r="H9889">
        <v>4619</v>
      </c>
    </row>
    <row r="9890" spans="1:8">
      <c r="A9890">
        <v>6416</v>
      </c>
      <c r="B9890" t="s">
        <v>525</v>
      </c>
      <c r="C9890">
        <v>97</v>
      </c>
      <c r="D9890" t="s">
        <v>892</v>
      </c>
      <c r="E9890">
        <v>931</v>
      </c>
      <c r="F9890" s="48" t="str">
        <f t="shared" si="154"/>
        <v>Tỉnh Thanh HóaHuyện Hậu LộcXã Đại Lộc</v>
      </c>
      <c r="G9890" t="s">
        <v>5224</v>
      </c>
      <c r="H9890">
        <v>4620</v>
      </c>
    </row>
    <row r="9891" spans="1:8">
      <c r="A9891">
        <v>6417</v>
      </c>
      <c r="B9891" t="s">
        <v>525</v>
      </c>
      <c r="C9891">
        <v>97</v>
      </c>
      <c r="D9891" t="s">
        <v>892</v>
      </c>
      <c r="E9891">
        <v>931</v>
      </c>
      <c r="F9891" s="48" t="str">
        <f t="shared" si="154"/>
        <v>Tỉnh Thanh HóaHuyện Hậu LộcXã Liên Lộc</v>
      </c>
      <c r="G9891" t="s">
        <v>5225</v>
      </c>
      <c r="H9891">
        <v>4621</v>
      </c>
    </row>
    <row r="9892" spans="1:8">
      <c r="A9892">
        <v>6418</v>
      </c>
      <c r="B9892" t="s">
        <v>525</v>
      </c>
      <c r="C9892">
        <v>97</v>
      </c>
      <c r="D9892" t="s">
        <v>892</v>
      </c>
      <c r="E9892">
        <v>931</v>
      </c>
      <c r="F9892" s="48" t="str">
        <f t="shared" si="154"/>
        <v>Tỉnh Thanh HóaHuyện Hậu LộcXã Văn Lộc</v>
      </c>
      <c r="G9892" t="s">
        <v>5226</v>
      </c>
      <c r="H9892">
        <v>4622</v>
      </c>
    </row>
    <row r="9893" spans="1:8">
      <c r="A9893">
        <v>6419</v>
      </c>
      <c r="B9893" t="s">
        <v>525</v>
      </c>
      <c r="C9893">
        <v>97</v>
      </c>
      <c r="D9893" t="s">
        <v>892</v>
      </c>
      <c r="E9893">
        <v>931</v>
      </c>
      <c r="F9893" s="48" t="str">
        <f t="shared" si="154"/>
        <v>Tỉnh Thanh HóaHuyện Hậu LộcXã Phong Lộc</v>
      </c>
      <c r="G9893" t="s">
        <v>5227</v>
      </c>
      <c r="H9893">
        <v>4623</v>
      </c>
    </row>
    <row r="9894" spans="1:8">
      <c r="A9894">
        <v>6420</v>
      </c>
      <c r="B9894" t="s">
        <v>525</v>
      </c>
      <c r="C9894">
        <v>97</v>
      </c>
      <c r="D9894" t="s">
        <v>892</v>
      </c>
      <c r="E9894">
        <v>931</v>
      </c>
      <c r="F9894" s="48" t="str">
        <f t="shared" si="154"/>
        <v>Tỉnh Thanh HóaHuyện Hậu LộcXã Thuần Lộc</v>
      </c>
      <c r="G9894" t="s">
        <v>5228</v>
      </c>
      <c r="H9894">
        <v>4624</v>
      </c>
    </row>
    <row r="9895" spans="1:8">
      <c r="A9895">
        <v>6421</v>
      </c>
      <c r="B9895" t="s">
        <v>525</v>
      </c>
      <c r="C9895">
        <v>97</v>
      </c>
      <c r="D9895" t="s">
        <v>892</v>
      </c>
      <c r="E9895">
        <v>931</v>
      </c>
      <c r="F9895" s="48" t="str">
        <f t="shared" si="154"/>
        <v>Tỉnh Thanh HóaHuyện Hậu LộcXã Ngư Lộc</v>
      </c>
      <c r="G9895" t="s">
        <v>5229</v>
      </c>
      <c r="H9895">
        <v>4625</v>
      </c>
    </row>
    <row r="9896" spans="1:8">
      <c r="A9896">
        <v>6422</v>
      </c>
      <c r="B9896" t="s">
        <v>525</v>
      </c>
      <c r="C9896">
        <v>97</v>
      </c>
      <c r="D9896" t="s">
        <v>892</v>
      </c>
      <c r="E9896">
        <v>931</v>
      </c>
      <c r="F9896" s="48" t="str">
        <f t="shared" si="154"/>
        <v>Tỉnh Thanh HóaHuyện Hậu LộcXã Minh Lộc</v>
      </c>
      <c r="G9896" t="s">
        <v>5230</v>
      </c>
      <c r="H9896">
        <v>4626</v>
      </c>
    </row>
    <row r="9897" spans="1:8">
      <c r="A9897">
        <v>6423</v>
      </c>
      <c r="B9897" t="s">
        <v>525</v>
      </c>
      <c r="C9897">
        <v>97</v>
      </c>
      <c r="D9897" t="s">
        <v>892</v>
      </c>
      <c r="E9897">
        <v>931</v>
      </c>
      <c r="F9897" s="48" t="str">
        <f t="shared" si="154"/>
        <v>Tỉnh Thanh HóaHuyện Hậu LộcXã Đồng Lộc</v>
      </c>
      <c r="G9897" t="s">
        <v>5231</v>
      </c>
      <c r="H9897">
        <v>4627</v>
      </c>
    </row>
    <row r="9898" spans="1:8">
      <c r="A9898">
        <v>6424</v>
      </c>
      <c r="B9898" t="s">
        <v>525</v>
      </c>
      <c r="C9898">
        <v>97</v>
      </c>
      <c r="D9898" t="s">
        <v>892</v>
      </c>
      <c r="E9898">
        <v>931</v>
      </c>
      <c r="F9898" s="48" t="str">
        <f t="shared" si="154"/>
        <v>Tỉnh Thanh HóaHuyện Hậu LộcXã Triệu Lộc</v>
      </c>
      <c r="G9898" t="s">
        <v>5232</v>
      </c>
      <c r="H9898">
        <v>4628</v>
      </c>
    </row>
    <row r="9899" spans="1:8">
      <c r="A9899">
        <v>6425</v>
      </c>
      <c r="B9899" t="s">
        <v>525</v>
      </c>
      <c r="C9899">
        <v>97</v>
      </c>
      <c r="D9899" t="s">
        <v>892</v>
      </c>
      <c r="E9899">
        <v>931</v>
      </c>
      <c r="F9899" s="48" t="str">
        <f t="shared" si="154"/>
        <v>Tỉnh Thanh HóaHuyện Hậu LộcXã Hưng Lộc</v>
      </c>
      <c r="G9899" t="s">
        <v>5233</v>
      </c>
      <c r="H9899">
        <v>4629</v>
      </c>
    </row>
    <row r="9900" spans="1:8">
      <c r="A9900">
        <v>6426</v>
      </c>
      <c r="B9900" t="s">
        <v>525</v>
      </c>
      <c r="C9900">
        <v>97</v>
      </c>
      <c r="D9900" t="s">
        <v>892</v>
      </c>
      <c r="E9900">
        <v>931</v>
      </c>
      <c r="F9900" s="48" t="str">
        <f t="shared" si="154"/>
        <v>Tỉnh Thanh HóaHuyện Hậu LộcXã Quang Lộc</v>
      </c>
      <c r="G9900" t="s">
        <v>5234</v>
      </c>
      <c r="H9900">
        <v>4630</v>
      </c>
    </row>
    <row r="9901" spans="1:8">
      <c r="A9901">
        <v>6427</v>
      </c>
      <c r="B9901" t="s">
        <v>525</v>
      </c>
      <c r="C9901">
        <v>97</v>
      </c>
      <c r="D9901" t="s">
        <v>892</v>
      </c>
      <c r="E9901">
        <v>931</v>
      </c>
      <c r="F9901" s="48" t="str">
        <f t="shared" si="154"/>
        <v>Tỉnh Thanh HóaHuyện Hậu LộcXã Tiến Lộc</v>
      </c>
      <c r="G9901" t="s">
        <v>5235</v>
      </c>
      <c r="H9901">
        <v>4631</v>
      </c>
    </row>
    <row r="9902" spans="1:8">
      <c r="A9902">
        <v>6428</v>
      </c>
      <c r="B9902" t="s">
        <v>525</v>
      </c>
      <c r="C9902">
        <v>97</v>
      </c>
      <c r="D9902" t="s">
        <v>892</v>
      </c>
      <c r="E9902">
        <v>931</v>
      </c>
      <c r="F9902" s="48" t="str">
        <f t="shared" si="154"/>
        <v>Tỉnh Thanh HóaHuyện Hậu LộcXã Phú Lộc</v>
      </c>
      <c r="G9902" t="s">
        <v>3654</v>
      </c>
      <c r="H9902">
        <v>4632</v>
      </c>
    </row>
    <row r="9903" spans="1:8">
      <c r="A9903">
        <v>6429</v>
      </c>
      <c r="B9903" t="s">
        <v>525</v>
      </c>
      <c r="C9903">
        <v>97</v>
      </c>
      <c r="D9903" t="s">
        <v>892</v>
      </c>
      <c r="E9903">
        <v>931</v>
      </c>
      <c r="F9903" s="48" t="str">
        <f t="shared" si="154"/>
        <v>Tỉnh Thanh HóaHuyện Hậu LộcXã Châu Lộc</v>
      </c>
      <c r="G9903" t="s">
        <v>5236</v>
      </c>
      <c r="H9903">
        <v>4633</v>
      </c>
    </row>
    <row r="9904" spans="1:8">
      <c r="A9904">
        <v>6430</v>
      </c>
      <c r="B9904" t="s">
        <v>525</v>
      </c>
      <c r="C9904">
        <v>97</v>
      </c>
      <c r="D9904" t="s">
        <v>892</v>
      </c>
      <c r="E9904">
        <v>931</v>
      </c>
      <c r="F9904" s="48" t="str">
        <f t="shared" si="154"/>
        <v>Tỉnh Thanh HóaHuyện Hậu LộcXã Lộc Sơn</v>
      </c>
      <c r="G9904" t="s">
        <v>5237</v>
      </c>
      <c r="H9904">
        <v>4634</v>
      </c>
    </row>
    <row r="9905" spans="1:8">
      <c r="A9905">
        <v>6431</v>
      </c>
      <c r="B9905" t="s">
        <v>525</v>
      </c>
      <c r="C9905">
        <v>97</v>
      </c>
      <c r="D9905" t="s">
        <v>892</v>
      </c>
      <c r="E9905">
        <v>931</v>
      </c>
      <c r="F9905" s="48" t="str">
        <f t="shared" si="154"/>
        <v>Tỉnh Thanh HóaHuyện Hậu LộcXã Hải Lộc</v>
      </c>
      <c r="G9905" t="s">
        <v>4750</v>
      </c>
      <c r="H9905">
        <v>4635</v>
      </c>
    </row>
    <row r="9906" spans="1:8">
      <c r="A9906">
        <v>6432</v>
      </c>
      <c r="B9906" t="s">
        <v>525</v>
      </c>
      <c r="C9906">
        <v>97</v>
      </c>
      <c r="D9906" t="s">
        <v>892</v>
      </c>
      <c r="E9906">
        <v>931</v>
      </c>
      <c r="F9906" s="48" t="str">
        <f t="shared" si="154"/>
        <v>Tỉnh Thanh HóaHuyện Hậu LộcXã Lộc Tân</v>
      </c>
      <c r="G9906" t="s">
        <v>5069</v>
      </c>
      <c r="H9906">
        <v>4636</v>
      </c>
    </row>
    <row r="9907" spans="1:8">
      <c r="A9907">
        <v>6433</v>
      </c>
      <c r="B9907" t="s">
        <v>525</v>
      </c>
      <c r="C9907">
        <v>97</v>
      </c>
      <c r="D9907" t="s">
        <v>892</v>
      </c>
      <c r="E9907">
        <v>931</v>
      </c>
      <c r="F9907" s="48" t="str">
        <f t="shared" si="154"/>
        <v>Tỉnh Thanh HóaHuyện Hậu LộcXã Đa Lộc</v>
      </c>
      <c r="G9907" t="s">
        <v>4081</v>
      </c>
      <c r="H9907">
        <v>4637</v>
      </c>
    </row>
    <row r="9908" spans="1:8">
      <c r="A9908">
        <v>6434</v>
      </c>
      <c r="B9908" t="s">
        <v>525</v>
      </c>
      <c r="C9908">
        <v>97</v>
      </c>
      <c r="D9908" t="s">
        <v>892</v>
      </c>
      <c r="E9908">
        <v>931</v>
      </c>
      <c r="F9908" s="48" t="str">
        <f t="shared" si="154"/>
        <v>Tỉnh Thanh HóaHuyện Hậu LộcXã Mỹ Lộc</v>
      </c>
      <c r="G9908" t="s">
        <v>5238</v>
      </c>
      <c r="H9908">
        <v>4638</v>
      </c>
    </row>
    <row r="9909" spans="1:8">
      <c r="A9909">
        <v>6435</v>
      </c>
      <c r="B9909" t="s">
        <v>525</v>
      </c>
      <c r="C9909">
        <v>97</v>
      </c>
      <c r="D9909" t="s">
        <v>892</v>
      </c>
      <c r="E9909">
        <v>931</v>
      </c>
      <c r="F9909" s="48" t="str">
        <f t="shared" si="154"/>
        <v>Tỉnh Thanh HóaHuyện Hậu LộcXã Hoa Lộc</v>
      </c>
      <c r="G9909" t="s">
        <v>5239</v>
      </c>
      <c r="H9909">
        <v>4639</v>
      </c>
    </row>
    <row r="9910" spans="1:8">
      <c r="A9910">
        <v>6436</v>
      </c>
      <c r="B9910" t="s">
        <v>525</v>
      </c>
      <c r="C9910">
        <v>97</v>
      </c>
      <c r="D9910" t="s">
        <v>892</v>
      </c>
      <c r="E9910">
        <v>931</v>
      </c>
      <c r="F9910" s="48" t="str">
        <f t="shared" si="154"/>
        <v>Tỉnh Thanh HóaHuyện Hậu LộcXã Hòa Lộc</v>
      </c>
      <c r="G9910" t="s">
        <v>5240</v>
      </c>
      <c r="H9910">
        <v>4640</v>
      </c>
    </row>
    <row r="9911" spans="1:8">
      <c r="A9911">
        <v>6437</v>
      </c>
      <c r="B9911" t="s">
        <v>525</v>
      </c>
      <c r="C9911">
        <v>97</v>
      </c>
      <c r="D9911" t="s">
        <v>892</v>
      </c>
      <c r="E9911">
        <v>931</v>
      </c>
      <c r="F9911" s="48" t="str">
        <f t="shared" si="154"/>
        <v>Tỉnh Thanh HóaHuyện Hậu LộcXã Thịnh Lộc</v>
      </c>
      <c r="G9911" t="s">
        <v>5241</v>
      </c>
      <c r="H9911">
        <v>4641</v>
      </c>
    </row>
    <row r="9912" spans="1:8">
      <c r="A9912">
        <v>6438</v>
      </c>
      <c r="B9912" t="s">
        <v>525</v>
      </c>
      <c r="C9912">
        <v>97</v>
      </c>
      <c r="D9912" t="s">
        <v>892</v>
      </c>
      <c r="E9912">
        <v>931</v>
      </c>
      <c r="F9912" s="48" t="str">
        <f t="shared" si="154"/>
        <v>Tỉnh Thanh HóaHuyện Hậu LộcXã Thành Lộc</v>
      </c>
      <c r="G9912" t="s">
        <v>5242</v>
      </c>
      <c r="H9912">
        <v>4642</v>
      </c>
    </row>
    <row r="9913" spans="1:8">
      <c r="A9913">
        <v>6439</v>
      </c>
      <c r="B9913" t="s">
        <v>525</v>
      </c>
      <c r="C9913">
        <v>97</v>
      </c>
      <c r="D9913" t="s">
        <v>892</v>
      </c>
      <c r="E9913">
        <v>931</v>
      </c>
      <c r="F9913" s="48" t="str">
        <f t="shared" si="154"/>
        <v>Tỉnh Thanh HóaHuyện Hậu LộcXã Tuy Lộc</v>
      </c>
      <c r="G9913" t="s">
        <v>3694</v>
      </c>
      <c r="H9913">
        <v>4643</v>
      </c>
    </row>
    <row r="9914" spans="1:8">
      <c r="A9914">
        <v>6440</v>
      </c>
      <c r="B9914" t="s">
        <v>525</v>
      </c>
      <c r="C9914">
        <v>97</v>
      </c>
      <c r="D9914" t="s">
        <v>892</v>
      </c>
      <c r="E9914">
        <v>931</v>
      </c>
      <c r="F9914" s="48" t="str">
        <f t="shared" si="154"/>
        <v>Tỉnh Thanh HóaHuyện Hậu LộcXã Cầu Lộc</v>
      </c>
      <c r="G9914" t="s">
        <v>5243</v>
      </c>
      <c r="H9914">
        <v>4644</v>
      </c>
    </row>
    <row r="9915" spans="1:8">
      <c r="A9915">
        <v>6441</v>
      </c>
      <c r="B9915" t="s">
        <v>525</v>
      </c>
      <c r="C9915">
        <v>97</v>
      </c>
      <c r="D9915" t="s">
        <v>892</v>
      </c>
      <c r="E9915">
        <v>931</v>
      </c>
      <c r="F9915" s="48" t="str">
        <f t="shared" si="154"/>
        <v>Tỉnh Thanh HóaHuyện Hậu LộcXã Xuân Lộc</v>
      </c>
      <c r="G9915" t="s">
        <v>5202</v>
      </c>
      <c r="H9915">
        <v>4645</v>
      </c>
    </row>
    <row r="9916" spans="1:8">
      <c r="A9916">
        <v>6442</v>
      </c>
      <c r="B9916" t="s">
        <v>525</v>
      </c>
      <c r="C9916">
        <v>97</v>
      </c>
      <c r="D9916" t="s">
        <v>890</v>
      </c>
      <c r="E9916">
        <v>929</v>
      </c>
      <c r="F9916" s="48" t="str">
        <f t="shared" si="154"/>
        <v>Tỉnh Thanh HóaHuyện Thiệu HoáXã Thiệu Giao</v>
      </c>
      <c r="G9916" t="s">
        <v>5244</v>
      </c>
      <c r="H9916">
        <v>4646</v>
      </c>
    </row>
    <row r="9917" spans="1:8">
      <c r="A9917">
        <v>6443</v>
      </c>
      <c r="B9917" t="s">
        <v>525</v>
      </c>
      <c r="C9917">
        <v>97</v>
      </c>
      <c r="D9917" t="s">
        <v>890</v>
      </c>
      <c r="E9917">
        <v>929</v>
      </c>
      <c r="F9917" s="48" t="str">
        <f t="shared" si="154"/>
        <v>Tỉnh Thanh HóaHuyện Thiệu HoáXã Thiệu Chính</v>
      </c>
      <c r="G9917" t="s">
        <v>5245</v>
      </c>
      <c r="H9917">
        <v>4647</v>
      </c>
    </row>
    <row r="9918" spans="1:8">
      <c r="A9918">
        <v>6444</v>
      </c>
      <c r="B9918" t="s">
        <v>525</v>
      </c>
      <c r="C9918">
        <v>97</v>
      </c>
      <c r="D9918" t="s">
        <v>890</v>
      </c>
      <c r="E9918">
        <v>929</v>
      </c>
      <c r="F9918" s="48" t="str">
        <f t="shared" si="154"/>
        <v>Tỉnh Thanh HóaHuyện Thiệu HoáXã Thiệu Công</v>
      </c>
      <c r="G9918" t="s">
        <v>5246</v>
      </c>
      <c r="H9918">
        <v>4648</v>
      </c>
    </row>
    <row r="9919" spans="1:8">
      <c r="A9919">
        <v>6445</v>
      </c>
      <c r="B9919" t="s">
        <v>525</v>
      </c>
      <c r="C9919">
        <v>97</v>
      </c>
      <c r="D9919" t="s">
        <v>890</v>
      </c>
      <c r="E9919">
        <v>929</v>
      </c>
      <c r="F9919" s="48" t="str">
        <f t="shared" si="154"/>
        <v>Tỉnh Thanh HóaHuyện Thiệu HoáXã Thiệu Vân</v>
      </c>
      <c r="G9919" t="s">
        <v>5247</v>
      </c>
      <c r="H9919">
        <v>4649</v>
      </c>
    </row>
    <row r="9920" spans="1:8">
      <c r="A9920">
        <v>6446</v>
      </c>
      <c r="B9920" t="s">
        <v>525</v>
      </c>
      <c r="C9920">
        <v>97</v>
      </c>
      <c r="D9920" t="s">
        <v>890</v>
      </c>
      <c r="E9920">
        <v>929</v>
      </c>
      <c r="F9920" s="48" t="str">
        <f t="shared" si="154"/>
        <v>Tỉnh Thanh HóaHuyện Thiệu HoáXã Thiệu Tâm</v>
      </c>
      <c r="G9920" t="s">
        <v>5248</v>
      </c>
      <c r="H9920">
        <v>4650</v>
      </c>
    </row>
    <row r="9921" spans="1:8">
      <c r="A9921">
        <v>6447</v>
      </c>
      <c r="B9921" t="s">
        <v>525</v>
      </c>
      <c r="C9921">
        <v>97</v>
      </c>
      <c r="D9921" t="s">
        <v>890</v>
      </c>
      <c r="E9921">
        <v>929</v>
      </c>
      <c r="F9921" s="48" t="str">
        <f t="shared" si="154"/>
        <v>Tỉnh Thanh HóaHuyện Thiệu HoáXã Thiệu Vận</v>
      </c>
      <c r="G9921" t="s">
        <v>5249</v>
      </c>
      <c r="H9921">
        <v>4651</v>
      </c>
    </row>
    <row r="9922" spans="1:8">
      <c r="A9922">
        <v>6448</v>
      </c>
      <c r="B9922" t="s">
        <v>525</v>
      </c>
      <c r="C9922">
        <v>97</v>
      </c>
      <c r="D9922" t="s">
        <v>890</v>
      </c>
      <c r="E9922">
        <v>929</v>
      </c>
      <c r="F9922" s="48" t="str">
        <f t="shared" ref="F9922:F9985" si="155">B9922&amp;D9922&amp;G9922</f>
        <v>Tỉnh Thanh HóaHuyện Thiệu HoáXã Thiệu Minh</v>
      </c>
      <c r="G9922" t="s">
        <v>5250</v>
      </c>
      <c r="H9922">
        <v>4652</v>
      </c>
    </row>
    <row r="9923" spans="1:8">
      <c r="A9923">
        <v>6449</v>
      </c>
      <c r="B9923" t="s">
        <v>525</v>
      </c>
      <c r="C9923">
        <v>97</v>
      </c>
      <c r="D9923" t="s">
        <v>890</v>
      </c>
      <c r="E9923">
        <v>929</v>
      </c>
      <c r="F9923" s="48" t="str">
        <f t="shared" si="155"/>
        <v>Tỉnh Thanh HóaHuyện Thiệu HoáXã Thiệu Hòa</v>
      </c>
      <c r="G9923" t="s">
        <v>5251</v>
      </c>
      <c r="H9923">
        <v>4653</v>
      </c>
    </row>
    <row r="9924" spans="1:8">
      <c r="A9924">
        <v>6450</v>
      </c>
      <c r="B9924" t="s">
        <v>525</v>
      </c>
      <c r="C9924">
        <v>97</v>
      </c>
      <c r="D9924" t="s">
        <v>890</v>
      </c>
      <c r="E9924">
        <v>929</v>
      </c>
      <c r="F9924" s="48" t="str">
        <f t="shared" si="155"/>
        <v>Tỉnh Thanh HóaHuyện Thiệu HoáXã Thiệu Phú</v>
      </c>
      <c r="G9924" t="s">
        <v>5252</v>
      </c>
      <c r="H9924">
        <v>4654</v>
      </c>
    </row>
    <row r="9925" spans="1:8">
      <c r="A9925">
        <v>6451</v>
      </c>
      <c r="B9925" t="s">
        <v>525</v>
      </c>
      <c r="C9925">
        <v>97</v>
      </c>
      <c r="D9925" t="s">
        <v>890</v>
      </c>
      <c r="E9925">
        <v>929</v>
      </c>
      <c r="F9925" s="48" t="str">
        <f t="shared" si="155"/>
        <v>Tỉnh Thanh HóaHuyện Thiệu HoáXã Thiệu Tiến</v>
      </c>
      <c r="G9925" t="s">
        <v>5253</v>
      </c>
      <c r="H9925">
        <v>4655</v>
      </c>
    </row>
    <row r="9926" spans="1:8">
      <c r="A9926">
        <v>6452</v>
      </c>
      <c r="B9926" t="s">
        <v>525</v>
      </c>
      <c r="C9926">
        <v>97</v>
      </c>
      <c r="D9926" t="s">
        <v>890</v>
      </c>
      <c r="E9926">
        <v>929</v>
      </c>
      <c r="F9926" s="48" t="str">
        <f t="shared" si="155"/>
        <v>Tỉnh Thanh HóaHuyện Thiệu HoáXã Thiệu Lý</v>
      </c>
      <c r="G9926" t="s">
        <v>5254</v>
      </c>
      <c r="H9926">
        <v>4656</v>
      </c>
    </row>
    <row r="9927" spans="1:8">
      <c r="A9927">
        <v>6453</v>
      </c>
      <c r="B9927" t="s">
        <v>525</v>
      </c>
      <c r="C9927">
        <v>97</v>
      </c>
      <c r="D9927" t="s">
        <v>890</v>
      </c>
      <c r="E9927">
        <v>929</v>
      </c>
      <c r="F9927" s="48" t="str">
        <f t="shared" si="155"/>
        <v>Tỉnh Thanh HóaHuyện Thiệu HoáXã Thiệu Ngọc</v>
      </c>
      <c r="G9927" t="s">
        <v>5255</v>
      </c>
      <c r="H9927">
        <v>4657</v>
      </c>
    </row>
    <row r="9928" spans="1:8">
      <c r="A9928">
        <v>6454</v>
      </c>
      <c r="B9928" t="s">
        <v>525</v>
      </c>
      <c r="C9928">
        <v>97</v>
      </c>
      <c r="D9928" t="s">
        <v>890</v>
      </c>
      <c r="E9928">
        <v>929</v>
      </c>
      <c r="F9928" s="48" t="str">
        <f t="shared" si="155"/>
        <v>Tỉnh Thanh HóaHuyện Thiệu HoáXã Thiệu Duy</v>
      </c>
      <c r="G9928" t="s">
        <v>5256</v>
      </c>
      <c r="H9928">
        <v>4658</v>
      </c>
    </row>
    <row r="9929" spans="1:8">
      <c r="A9929">
        <v>6455</v>
      </c>
      <c r="B9929" t="s">
        <v>525</v>
      </c>
      <c r="C9929">
        <v>97</v>
      </c>
      <c r="D9929" t="s">
        <v>890</v>
      </c>
      <c r="E9929">
        <v>929</v>
      </c>
      <c r="F9929" s="48" t="str">
        <f t="shared" si="155"/>
        <v>Tỉnh Thanh HóaHuyện Thiệu HoáXã Thiệu Trung</v>
      </c>
      <c r="G9929" t="s">
        <v>5257</v>
      </c>
      <c r="H9929">
        <v>4659</v>
      </c>
    </row>
    <row r="9930" spans="1:8">
      <c r="A9930">
        <v>6456</v>
      </c>
      <c r="B9930" t="s">
        <v>525</v>
      </c>
      <c r="C9930">
        <v>97</v>
      </c>
      <c r="D9930" t="s">
        <v>890</v>
      </c>
      <c r="E9930">
        <v>929</v>
      </c>
      <c r="F9930" s="48" t="str">
        <f t="shared" si="155"/>
        <v>Tỉnh Thanh HóaHuyện Thiệu HoáXã Thiệu Châu</v>
      </c>
      <c r="G9930" t="s">
        <v>5258</v>
      </c>
      <c r="H9930">
        <v>4660</v>
      </c>
    </row>
    <row r="9931" spans="1:8">
      <c r="A9931">
        <v>6457</v>
      </c>
      <c r="B9931" t="s">
        <v>525</v>
      </c>
      <c r="C9931">
        <v>97</v>
      </c>
      <c r="D9931" t="s">
        <v>890</v>
      </c>
      <c r="E9931">
        <v>929</v>
      </c>
      <c r="F9931" s="48" t="str">
        <f t="shared" si="155"/>
        <v>Tỉnh Thanh HóaHuyện Thiệu HoáXã Thiệu Tân</v>
      </c>
      <c r="G9931" t="s">
        <v>5259</v>
      </c>
      <c r="H9931">
        <v>4661</v>
      </c>
    </row>
    <row r="9932" spans="1:8">
      <c r="A9932">
        <v>6458</v>
      </c>
      <c r="B9932" t="s">
        <v>525</v>
      </c>
      <c r="C9932">
        <v>97</v>
      </c>
      <c r="D9932" t="s">
        <v>890</v>
      </c>
      <c r="E9932">
        <v>929</v>
      </c>
      <c r="F9932" s="48" t="str">
        <f t="shared" si="155"/>
        <v>Tỉnh Thanh HóaHuyện Thiệu HoáXã Thiệu Toán</v>
      </c>
      <c r="G9932" t="s">
        <v>5260</v>
      </c>
      <c r="H9932">
        <v>4662</v>
      </c>
    </row>
    <row r="9933" spans="1:8">
      <c r="A9933">
        <v>6459</v>
      </c>
      <c r="B9933" t="s">
        <v>525</v>
      </c>
      <c r="C9933">
        <v>97</v>
      </c>
      <c r="D9933" t="s">
        <v>890</v>
      </c>
      <c r="E9933">
        <v>929</v>
      </c>
      <c r="F9933" s="48" t="str">
        <f t="shared" si="155"/>
        <v>Tỉnh Thanh HóaHuyện Thiệu HoáXã Thiệu Khánh</v>
      </c>
      <c r="G9933" t="s">
        <v>5261</v>
      </c>
      <c r="H9933">
        <v>4663</v>
      </c>
    </row>
    <row r="9934" spans="1:8">
      <c r="A9934">
        <v>6460</v>
      </c>
      <c r="B9934" t="s">
        <v>525</v>
      </c>
      <c r="C9934">
        <v>97</v>
      </c>
      <c r="D9934" t="s">
        <v>890</v>
      </c>
      <c r="E9934">
        <v>929</v>
      </c>
      <c r="F9934" s="48" t="str">
        <f t="shared" si="155"/>
        <v>Tỉnh Thanh HóaHuyện Thiệu HoáXã Thiệu Quang</v>
      </c>
      <c r="G9934" t="s">
        <v>5262</v>
      </c>
      <c r="H9934">
        <v>4664</v>
      </c>
    </row>
    <row r="9935" spans="1:8">
      <c r="A9935">
        <v>6461</v>
      </c>
      <c r="B9935" t="s">
        <v>525</v>
      </c>
      <c r="C9935">
        <v>97</v>
      </c>
      <c r="D9935" t="s">
        <v>890</v>
      </c>
      <c r="E9935">
        <v>929</v>
      </c>
      <c r="F9935" s="48" t="str">
        <f t="shared" si="155"/>
        <v>Tỉnh Thanh HóaHuyện Thiệu HoáXã Thiệu Thành</v>
      </c>
      <c r="G9935" t="s">
        <v>5263</v>
      </c>
      <c r="H9935">
        <v>4665</v>
      </c>
    </row>
    <row r="9936" spans="1:8">
      <c r="A9936">
        <v>6462</v>
      </c>
      <c r="B9936" t="s">
        <v>525</v>
      </c>
      <c r="C9936">
        <v>97</v>
      </c>
      <c r="D9936" t="s">
        <v>890</v>
      </c>
      <c r="E9936">
        <v>929</v>
      </c>
      <c r="F9936" s="48" t="str">
        <f t="shared" si="155"/>
        <v>Tỉnh Thanh HóaHuyện Thiệu HoáXã Thiệu Hợp</v>
      </c>
      <c r="G9936" t="s">
        <v>5264</v>
      </c>
      <c r="H9936">
        <v>4666</v>
      </c>
    </row>
    <row r="9937" spans="1:8">
      <c r="A9937">
        <v>6463</v>
      </c>
      <c r="B9937" t="s">
        <v>525</v>
      </c>
      <c r="C9937">
        <v>97</v>
      </c>
      <c r="D9937" t="s">
        <v>890</v>
      </c>
      <c r="E9937">
        <v>929</v>
      </c>
      <c r="F9937" s="48" t="str">
        <f t="shared" si="155"/>
        <v>Tỉnh Thanh HóaHuyện Thiệu HoáThị trấn Vạn Hà</v>
      </c>
      <c r="G9937" t="s">
        <v>5265</v>
      </c>
      <c r="H9937">
        <v>4667</v>
      </c>
    </row>
    <row r="9938" spans="1:8">
      <c r="A9938">
        <v>6464</v>
      </c>
      <c r="B9938" t="s">
        <v>525</v>
      </c>
      <c r="C9938">
        <v>97</v>
      </c>
      <c r="D9938" t="s">
        <v>890</v>
      </c>
      <c r="E9938">
        <v>929</v>
      </c>
      <c r="F9938" s="48" t="str">
        <f t="shared" si="155"/>
        <v>Tỉnh Thanh HóaHuyện Thiệu HoáXã Thiệu Đô</v>
      </c>
      <c r="G9938" t="s">
        <v>5266</v>
      </c>
      <c r="H9938">
        <v>4668</v>
      </c>
    </row>
    <row r="9939" spans="1:8">
      <c r="A9939">
        <v>6465</v>
      </c>
      <c r="B9939" t="s">
        <v>525</v>
      </c>
      <c r="C9939">
        <v>97</v>
      </c>
      <c r="D9939" t="s">
        <v>890</v>
      </c>
      <c r="E9939">
        <v>929</v>
      </c>
      <c r="F9939" s="48" t="str">
        <f t="shared" si="155"/>
        <v>Tỉnh Thanh HóaHuyện Thiệu HoáXã Thiệu Phúc</v>
      </c>
      <c r="G9939" t="s">
        <v>5267</v>
      </c>
      <c r="H9939">
        <v>4669</v>
      </c>
    </row>
    <row r="9940" spans="1:8">
      <c r="A9940">
        <v>6466</v>
      </c>
      <c r="B9940" t="s">
        <v>525</v>
      </c>
      <c r="C9940">
        <v>97</v>
      </c>
      <c r="D9940" t="s">
        <v>890</v>
      </c>
      <c r="E9940">
        <v>929</v>
      </c>
      <c r="F9940" s="48" t="str">
        <f t="shared" si="155"/>
        <v>Tỉnh Thanh HóaHuyện Thiệu HoáXã Thiệu Giang</v>
      </c>
      <c r="G9940" t="s">
        <v>5268</v>
      </c>
      <c r="H9940">
        <v>4670</v>
      </c>
    </row>
    <row r="9941" spans="1:8">
      <c r="A9941">
        <v>6467</v>
      </c>
      <c r="B9941" t="s">
        <v>525</v>
      </c>
      <c r="C9941">
        <v>97</v>
      </c>
      <c r="D9941" t="s">
        <v>890</v>
      </c>
      <c r="E9941">
        <v>929</v>
      </c>
      <c r="F9941" s="48" t="str">
        <f t="shared" si="155"/>
        <v>Tỉnh Thanh HóaHuyện Thiệu HoáXã Thiệu Dương</v>
      </c>
      <c r="G9941" t="s">
        <v>5269</v>
      </c>
      <c r="H9941">
        <v>4671</v>
      </c>
    </row>
    <row r="9942" spans="1:8">
      <c r="A9942">
        <v>6468</v>
      </c>
      <c r="B9942" t="s">
        <v>525</v>
      </c>
      <c r="C9942">
        <v>97</v>
      </c>
      <c r="D9942" t="s">
        <v>890</v>
      </c>
      <c r="E9942">
        <v>929</v>
      </c>
      <c r="F9942" s="48" t="str">
        <f t="shared" si="155"/>
        <v>Tỉnh Thanh HóaHuyện Thiệu HoáXã Thiệu Vũ</v>
      </c>
      <c r="G9942" t="s">
        <v>5270</v>
      </c>
      <c r="H9942">
        <v>4672</v>
      </c>
    </row>
    <row r="9943" spans="1:8">
      <c r="A9943">
        <v>6469</v>
      </c>
      <c r="B9943" t="s">
        <v>525</v>
      </c>
      <c r="C9943">
        <v>97</v>
      </c>
      <c r="D9943" t="s">
        <v>890</v>
      </c>
      <c r="E9943">
        <v>929</v>
      </c>
      <c r="F9943" s="48" t="str">
        <f t="shared" si="155"/>
        <v>Tỉnh Thanh HóaHuyện Thiệu HoáXã Thiệu Nguyên</v>
      </c>
      <c r="G9943" t="s">
        <v>5271</v>
      </c>
      <c r="H9943">
        <v>4673</v>
      </c>
    </row>
    <row r="9944" spans="1:8">
      <c r="A9944">
        <v>6470</v>
      </c>
      <c r="B9944" t="s">
        <v>525</v>
      </c>
      <c r="C9944">
        <v>97</v>
      </c>
      <c r="D9944" t="s">
        <v>890</v>
      </c>
      <c r="E9944">
        <v>929</v>
      </c>
      <c r="F9944" s="48" t="str">
        <f t="shared" si="155"/>
        <v>Tỉnh Thanh HóaHuyện Thiệu HoáXã Thiệu Thịnh</v>
      </c>
      <c r="G9944" t="s">
        <v>5272</v>
      </c>
      <c r="H9944">
        <v>4674</v>
      </c>
    </row>
    <row r="9945" spans="1:8">
      <c r="A9945">
        <v>6471</v>
      </c>
      <c r="B9945" t="s">
        <v>525</v>
      </c>
      <c r="C9945">
        <v>97</v>
      </c>
      <c r="D9945" t="s">
        <v>890</v>
      </c>
      <c r="E9945">
        <v>929</v>
      </c>
      <c r="F9945" s="48" t="str">
        <f t="shared" si="155"/>
        <v>Tỉnh Thanh HóaHuyện Thiệu HoáXã Thiệu Viên</v>
      </c>
      <c r="G9945" t="s">
        <v>5273</v>
      </c>
      <c r="H9945">
        <v>4675</v>
      </c>
    </row>
    <row r="9946" spans="1:8">
      <c r="A9946">
        <v>6472</v>
      </c>
      <c r="B9946" t="s">
        <v>525</v>
      </c>
      <c r="C9946">
        <v>97</v>
      </c>
      <c r="D9946" t="s">
        <v>890</v>
      </c>
      <c r="E9946">
        <v>929</v>
      </c>
      <c r="F9946" s="48" t="str">
        <f t="shared" si="155"/>
        <v>Tỉnh Thanh HóaHuyện Thiệu HoáXã Thiệu Long</v>
      </c>
      <c r="G9946" t="s">
        <v>5274</v>
      </c>
      <c r="H9946">
        <v>4676</v>
      </c>
    </row>
    <row r="9947" spans="1:8">
      <c r="A9947">
        <v>6473</v>
      </c>
      <c r="B9947" t="s">
        <v>525</v>
      </c>
      <c r="C9947">
        <v>97</v>
      </c>
      <c r="D9947" t="s">
        <v>886</v>
      </c>
      <c r="E9947">
        <v>925</v>
      </c>
      <c r="F9947" s="48" t="str">
        <f t="shared" si="155"/>
        <v>Tỉnh Thanh HóaHuyện Yên ĐịnhXã Yên Thái</v>
      </c>
      <c r="G9947" t="s">
        <v>4143</v>
      </c>
      <c r="H9947">
        <v>4677</v>
      </c>
    </row>
    <row r="9948" spans="1:8">
      <c r="A9948">
        <v>6474</v>
      </c>
      <c r="B9948" t="s">
        <v>525</v>
      </c>
      <c r="C9948">
        <v>97</v>
      </c>
      <c r="D9948" t="s">
        <v>886</v>
      </c>
      <c r="E9948">
        <v>925</v>
      </c>
      <c r="F9948" s="48" t="str">
        <f t="shared" si="155"/>
        <v>Tỉnh Thanh HóaHuyện Yên ĐịnhXã  Qúi Lộc</v>
      </c>
      <c r="G9948" t="s">
        <v>5275</v>
      </c>
      <c r="H9948">
        <v>4678</v>
      </c>
    </row>
    <row r="9949" spans="1:8">
      <c r="A9949">
        <v>6475</v>
      </c>
      <c r="B9949" t="s">
        <v>525</v>
      </c>
      <c r="C9949">
        <v>97</v>
      </c>
      <c r="D9949" t="s">
        <v>886</v>
      </c>
      <c r="E9949">
        <v>925</v>
      </c>
      <c r="F9949" s="48" t="str">
        <f t="shared" si="155"/>
        <v>Tỉnh Thanh HóaHuyện Yên ĐịnhXã Yên Ninh</v>
      </c>
      <c r="G9949" t="s">
        <v>4476</v>
      </c>
      <c r="H9949">
        <v>4679</v>
      </c>
    </row>
    <row r="9950" spans="1:8">
      <c r="A9950">
        <v>6476</v>
      </c>
      <c r="B9950" t="s">
        <v>525</v>
      </c>
      <c r="C9950">
        <v>97</v>
      </c>
      <c r="D9950" t="s">
        <v>886</v>
      </c>
      <c r="E9950">
        <v>925</v>
      </c>
      <c r="F9950" s="48" t="str">
        <f t="shared" si="155"/>
        <v>Tỉnh Thanh HóaHuyện Yên ĐịnhXã Yên Bái</v>
      </c>
      <c r="G9950" t="s">
        <v>5276</v>
      </c>
      <c r="H9950">
        <v>4680</v>
      </c>
    </row>
    <row r="9951" spans="1:8">
      <c r="A9951">
        <v>6477</v>
      </c>
      <c r="B9951" t="s">
        <v>525</v>
      </c>
      <c r="C9951">
        <v>97</v>
      </c>
      <c r="D9951" t="s">
        <v>886</v>
      </c>
      <c r="E9951">
        <v>925</v>
      </c>
      <c r="F9951" s="48" t="str">
        <f t="shared" si="155"/>
        <v>Tỉnh Thanh HóaHuyện Yên ĐịnhXã Định Thành</v>
      </c>
      <c r="G9951" t="s">
        <v>5277</v>
      </c>
      <c r="H9951">
        <v>4681</v>
      </c>
    </row>
    <row r="9952" spans="1:8">
      <c r="A9952">
        <v>6478</v>
      </c>
      <c r="B9952" t="s">
        <v>525</v>
      </c>
      <c r="C9952">
        <v>97</v>
      </c>
      <c r="D9952" t="s">
        <v>886</v>
      </c>
      <c r="E9952">
        <v>925</v>
      </c>
      <c r="F9952" s="48" t="str">
        <f t="shared" si="155"/>
        <v>Tỉnh Thanh HóaHuyện Yên ĐịnhXã Yên Lâm</v>
      </c>
      <c r="G9952" t="s">
        <v>3775</v>
      </c>
      <c r="H9952">
        <v>4682</v>
      </c>
    </row>
    <row r="9953" spans="1:8">
      <c r="A9953">
        <v>6479</v>
      </c>
      <c r="B9953" t="s">
        <v>525</v>
      </c>
      <c r="C9953">
        <v>97</v>
      </c>
      <c r="D9953" t="s">
        <v>886</v>
      </c>
      <c r="E9953">
        <v>925</v>
      </c>
      <c r="F9953" s="48" t="str">
        <f t="shared" si="155"/>
        <v>Tỉnh Thanh HóaHuyện Yên ĐịnhXã Định Công</v>
      </c>
      <c r="G9953" t="s">
        <v>5278</v>
      </c>
      <c r="H9953">
        <v>4683</v>
      </c>
    </row>
    <row r="9954" spans="1:8">
      <c r="A9954">
        <v>6480</v>
      </c>
      <c r="B9954" t="s">
        <v>525</v>
      </c>
      <c r="C9954">
        <v>97</v>
      </c>
      <c r="D9954" t="s">
        <v>886</v>
      </c>
      <c r="E9954">
        <v>925</v>
      </c>
      <c r="F9954" s="48" t="str">
        <f t="shared" si="155"/>
        <v>Tỉnh Thanh HóaHuyện Yên ĐịnhXã Định Liên</v>
      </c>
      <c r="G9954" t="s">
        <v>5279</v>
      </c>
      <c r="H9954">
        <v>4684</v>
      </c>
    </row>
    <row r="9955" spans="1:8">
      <c r="A9955">
        <v>6481</v>
      </c>
      <c r="B9955" t="s">
        <v>525</v>
      </c>
      <c r="C9955">
        <v>97</v>
      </c>
      <c r="D9955" t="s">
        <v>886</v>
      </c>
      <c r="E9955">
        <v>925</v>
      </c>
      <c r="F9955" s="48" t="str">
        <f t="shared" si="155"/>
        <v>Tỉnh Thanh HóaHuyện Yên ĐịnhXã Định Hưng</v>
      </c>
      <c r="G9955" t="s">
        <v>5280</v>
      </c>
      <c r="H9955">
        <v>4685</v>
      </c>
    </row>
    <row r="9956" spans="1:8">
      <c r="A9956">
        <v>6482</v>
      </c>
      <c r="B9956" t="s">
        <v>525</v>
      </c>
      <c r="C9956">
        <v>97</v>
      </c>
      <c r="D9956" t="s">
        <v>886</v>
      </c>
      <c r="E9956">
        <v>925</v>
      </c>
      <c r="F9956" s="48" t="str">
        <f t="shared" si="155"/>
        <v>Tỉnh Thanh HóaHuyện Yên ĐịnhXã Định Hòa</v>
      </c>
      <c r="G9956" t="s">
        <v>3960</v>
      </c>
      <c r="H9956">
        <v>4686</v>
      </c>
    </row>
    <row r="9957" spans="1:8">
      <c r="A9957">
        <v>6483</v>
      </c>
      <c r="B9957" t="s">
        <v>525</v>
      </c>
      <c r="C9957">
        <v>97</v>
      </c>
      <c r="D9957" t="s">
        <v>886</v>
      </c>
      <c r="E9957">
        <v>925</v>
      </c>
      <c r="F9957" s="48" t="str">
        <f t="shared" si="155"/>
        <v>Tỉnh Thanh HóaHuyện Yên ĐịnhXã Yên Thịnh</v>
      </c>
      <c r="G9957" t="s">
        <v>2111</v>
      </c>
      <c r="H9957">
        <v>4687</v>
      </c>
    </row>
    <row r="9958" spans="1:8">
      <c r="A9958">
        <v>6484</v>
      </c>
      <c r="B9958" t="s">
        <v>525</v>
      </c>
      <c r="C9958">
        <v>97</v>
      </c>
      <c r="D9958" t="s">
        <v>886</v>
      </c>
      <c r="E9958">
        <v>925</v>
      </c>
      <c r="F9958" s="48" t="str">
        <f t="shared" si="155"/>
        <v>Tỉnh Thanh HóaHuyện Yên ĐịnhXã Yên Trung</v>
      </c>
      <c r="G9958" t="s">
        <v>2760</v>
      </c>
      <c r="H9958">
        <v>4688</v>
      </c>
    </row>
    <row r="9959" spans="1:8">
      <c r="A9959">
        <v>6485</v>
      </c>
      <c r="B9959" t="s">
        <v>525</v>
      </c>
      <c r="C9959">
        <v>97</v>
      </c>
      <c r="D9959" t="s">
        <v>886</v>
      </c>
      <c r="E9959">
        <v>925</v>
      </c>
      <c r="F9959" s="48" t="str">
        <f t="shared" si="155"/>
        <v>Tỉnh Thanh HóaHuyện Yên ĐịnhThị trấn Quán Lào</v>
      </c>
      <c r="G9959" t="s">
        <v>5281</v>
      </c>
      <c r="H9959">
        <v>4689</v>
      </c>
    </row>
    <row r="9960" spans="1:8">
      <c r="A9960">
        <v>6486</v>
      </c>
      <c r="B9960" t="s">
        <v>525</v>
      </c>
      <c r="C9960">
        <v>97</v>
      </c>
      <c r="D9960" t="s">
        <v>886</v>
      </c>
      <c r="E9960">
        <v>925</v>
      </c>
      <c r="F9960" s="48" t="str">
        <f t="shared" si="155"/>
        <v>Tỉnh Thanh HóaHuyện Yên ĐịnhXã Yên Hùng</v>
      </c>
      <c r="G9960" t="s">
        <v>5282</v>
      </c>
      <c r="H9960">
        <v>4690</v>
      </c>
    </row>
    <row r="9961" spans="1:8">
      <c r="A9961">
        <v>6487</v>
      </c>
      <c r="B9961" t="s">
        <v>525</v>
      </c>
      <c r="C9961">
        <v>97</v>
      </c>
      <c r="D9961" t="s">
        <v>886</v>
      </c>
      <c r="E9961">
        <v>925</v>
      </c>
      <c r="F9961" s="48" t="str">
        <f t="shared" si="155"/>
        <v>Tỉnh Thanh HóaHuyện Yên ĐịnhXã Yên Phong</v>
      </c>
      <c r="G9961" t="s">
        <v>4197</v>
      </c>
      <c r="H9961">
        <v>4691</v>
      </c>
    </row>
    <row r="9962" spans="1:8">
      <c r="A9962">
        <v>6488</v>
      </c>
      <c r="B9962" t="s">
        <v>525</v>
      </c>
      <c r="C9962">
        <v>97</v>
      </c>
      <c r="D9962" t="s">
        <v>886</v>
      </c>
      <c r="E9962">
        <v>925</v>
      </c>
      <c r="F9962" s="48" t="str">
        <f t="shared" si="155"/>
        <v>Tỉnh Thanh HóaHuyện Yên ĐịnhXã Yên Phú</v>
      </c>
      <c r="G9962" t="s">
        <v>2723</v>
      </c>
      <c r="H9962">
        <v>4692</v>
      </c>
    </row>
    <row r="9963" spans="1:8">
      <c r="A9963">
        <v>6489</v>
      </c>
      <c r="B9963" t="s">
        <v>525</v>
      </c>
      <c r="C9963">
        <v>97</v>
      </c>
      <c r="D9963" t="s">
        <v>886</v>
      </c>
      <c r="E9963">
        <v>925</v>
      </c>
      <c r="F9963" s="48" t="str">
        <f t="shared" si="155"/>
        <v>Tỉnh Thanh HóaHuyện Yên ĐịnhXã Định Tiến</v>
      </c>
      <c r="G9963" t="s">
        <v>5283</v>
      </c>
      <c r="H9963">
        <v>4693</v>
      </c>
    </row>
    <row r="9964" spans="1:8">
      <c r="A9964">
        <v>6490</v>
      </c>
      <c r="B9964" t="s">
        <v>525</v>
      </c>
      <c r="C9964">
        <v>97</v>
      </c>
      <c r="D9964" t="s">
        <v>886</v>
      </c>
      <c r="E9964">
        <v>925</v>
      </c>
      <c r="F9964" s="48" t="str">
        <f t="shared" si="155"/>
        <v>Tỉnh Thanh HóaHuyện Yên ĐịnhXã Định Bình</v>
      </c>
      <c r="G9964" t="s">
        <v>5284</v>
      </c>
      <c r="H9964">
        <v>4694</v>
      </c>
    </row>
    <row r="9965" spans="1:8">
      <c r="A9965">
        <v>6491</v>
      </c>
      <c r="B9965" t="s">
        <v>525</v>
      </c>
      <c r="C9965">
        <v>97</v>
      </c>
      <c r="D9965" t="s">
        <v>886</v>
      </c>
      <c r="E9965">
        <v>925</v>
      </c>
      <c r="F9965" s="48" t="str">
        <f t="shared" si="155"/>
        <v>Tỉnh Thanh HóaHuyện Yên ĐịnhThị trấn NT Thống Nhất</v>
      </c>
      <c r="G9965" t="s">
        <v>5285</v>
      </c>
      <c r="H9965">
        <v>4695</v>
      </c>
    </row>
    <row r="9966" spans="1:8">
      <c r="A9966">
        <v>6492</v>
      </c>
      <c r="B9966" t="s">
        <v>525</v>
      </c>
      <c r="C9966">
        <v>97</v>
      </c>
      <c r="D9966" t="s">
        <v>886</v>
      </c>
      <c r="E9966">
        <v>925</v>
      </c>
      <c r="F9966" s="48" t="str">
        <f t="shared" si="155"/>
        <v>Tỉnh Thanh HóaHuyện Yên ĐịnhXã Yên Tâm</v>
      </c>
      <c r="G9966" t="s">
        <v>5286</v>
      </c>
      <c r="H9966">
        <v>4696</v>
      </c>
    </row>
    <row r="9967" spans="1:8">
      <c r="A9967">
        <v>6493</v>
      </c>
      <c r="B9967" t="s">
        <v>525</v>
      </c>
      <c r="C9967">
        <v>97</v>
      </c>
      <c r="D9967" t="s">
        <v>886</v>
      </c>
      <c r="E9967">
        <v>925</v>
      </c>
      <c r="F9967" s="48" t="str">
        <f t="shared" si="155"/>
        <v>Tỉnh Thanh HóaHuyện Yên ĐịnhXã Yên Thọ</v>
      </c>
      <c r="G9967" t="s">
        <v>2493</v>
      </c>
      <c r="H9967">
        <v>4697</v>
      </c>
    </row>
    <row r="9968" spans="1:8">
      <c r="A9968">
        <v>6494</v>
      </c>
      <c r="B9968" t="s">
        <v>525</v>
      </c>
      <c r="C9968">
        <v>97</v>
      </c>
      <c r="D9968" t="s">
        <v>886</v>
      </c>
      <c r="E9968">
        <v>925</v>
      </c>
      <c r="F9968" s="48" t="str">
        <f t="shared" si="155"/>
        <v>Tỉnh Thanh HóaHuyện Yên ĐịnhXã Định Tăng</v>
      </c>
      <c r="G9968" t="s">
        <v>5287</v>
      </c>
      <c r="H9968">
        <v>4698</v>
      </c>
    </row>
    <row r="9969" spans="1:8">
      <c r="A9969">
        <v>6495</v>
      </c>
      <c r="B9969" t="s">
        <v>525</v>
      </c>
      <c r="C9969">
        <v>97</v>
      </c>
      <c r="D9969" t="s">
        <v>886</v>
      </c>
      <c r="E9969">
        <v>925</v>
      </c>
      <c r="F9969" s="48" t="str">
        <f t="shared" si="155"/>
        <v>Tỉnh Thanh HóaHuyện Yên ĐịnhXã Định Hải</v>
      </c>
      <c r="G9969" t="s">
        <v>5288</v>
      </c>
      <c r="H9969">
        <v>4699</v>
      </c>
    </row>
    <row r="9970" spans="1:8">
      <c r="A9970">
        <v>6496</v>
      </c>
      <c r="B9970" t="s">
        <v>525</v>
      </c>
      <c r="C9970">
        <v>97</v>
      </c>
      <c r="D9970" t="s">
        <v>886</v>
      </c>
      <c r="E9970">
        <v>925</v>
      </c>
      <c r="F9970" s="48" t="str">
        <f t="shared" si="155"/>
        <v>Tỉnh Thanh HóaHuyện Yên ĐịnhXã Yên Giang</v>
      </c>
      <c r="G9970" t="s">
        <v>5289</v>
      </c>
      <c r="H9970">
        <v>4700</v>
      </c>
    </row>
    <row r="9971" spans="1:8">
      <c r="A9971">
        <v>6497</v>
      </c>
      <c r="B9971" t="s">
        <v>525</v>
      </c>
      <c r="C9971">
        <v>97</v>
      </c>
      <c r="D9971" t="s">
        <v>886</v>
      </c>
      <c r="E9971">
        <v>925</v>
      </c>
      <c r="F9971" s="48" t="str">
        <f t="shared" si="155"/>
        <v>Tỉnh Thanh HóaHuyện Yên ĐịnhXã Yên Trường</v>
      </c>
      <c r="G9971" t="s">
        <v>5290</v>
      </c>
      <c r="H9971">
        <v>4701</v>
      </c>
    </row>
    <row r="9972" spans="1:8">
      <c r="A9972">
        <v>6498</v>
      </c>
      <c r="B9972" t="s">
        <v>525</v>
      </c>
      <c r="C9972">
        <v>97</v>
      </c>
      <c r="D9972" t="s">
        <v>886</v>
      </c>
      <c r="E9972">
        <v>925</v>
      </c>
      <c r="F9972" s="48" t="str">
        <f t="shared" si="155"/>
        <v>Tỉnh Thanh HóaHuyện Yên ĐịnhXã Định Long</v>
      </c>
      <c r="G9972" t="s">
        <v>5291</v>
      </c>
      <c r="H9972">
        <v>4702</v>
      </c>
    </row>
    <row r="9973" spans="1:8">
      <c r="A9973">
        <v>6499</v>
      </c>
      <c r="B9973" t="s">
        <v>525</v>
      </c>
      <c r="C9973">
        <v>97</v>
      </c>
      <c r="D9973" t="s">
        <v>886</v>
      </c>
      <c r="E9973">
        <v>925</v>
      </c>
      <c r="F9973" s="48" t="str">
        <f t="shared" si="155"/>
        <v>Tỉnh Thanh HóaHuyện Yên ĐịnhXã Định Tân</v>
      </c>
      <c r="G9973" t="s">
        <v>5292</v>
      </c>
      <c r="H9973">
        <v>4703</v>
      </c>
    </row>
    <row r="9974" spans="1:8">
      <c r="A9974">
        <v>6500</v>
      </c>
      <c r="B9974" t="s">
        <v>525</v>
      </c>
      <c r="C9974">
        <v>97</v>
      </c>
      <c r="D9974" t="s">
        <v>886</v>
      </c>
      <c r="E9974">
        <v>925</v>
      </c>
      <c r="F9974" s="48" t="str">
        <f t="shared" si="155"/>
        <v>Tỉnh Thanh HóaHuyện Yên ĐịnhXã Yên Lạc</v>
      </c>
      <c r="G9974" t="s">
        <v>1406</v>
      </c>
      <c r="H9974">
        <v>4704</v>
      </c>
    </row>
    <row r="9975" spans="1:8">
      <c r="A9975">
        <v>6501</v>
      </c>
      <c r="B9975" t="s">
        <v>525</v>
      </c>
      <c r="C9975">
        <v>97</v>
      </c>
      <c r="D9975" t="s">
        <v>886</v>
      </c>
      <c r="E9975">
        <v>925</v>
      </c>
      <c r="F9975" s="48" t="str">
        <f t="shared" si="155"/>
        <v>Tỉnh Thanh HóaHuyện Yên ĐịnhXã Định Tường</v>
      </c>
      <c r="G9975" t="s">
        <v>5293</v>
      </c>
      <c r="H9975">
        <v>4705</v>
      </c>
    </row>
    <row r="9976" spans="1:8">
      <c r="A9976">
        <v>6502</v>
      </c>
      <c r="B9976" t="s">
        <v>525</v>
      </c>
      <c r="C9976">
        <v>97</v>
      </c>
      <c r="D9976" t="s">
        <v>877</v>
      </c>
      <c r="E9976">
        <v>916</v>
      </c>
      <c r="F9976" s="48" t="str">
        <f t="shared" si="155"/>
        <v>Tỉnh Thanh HóaHuyện Quan HóaXã Phú Nghiêm</v>
      </c>
      <c r="G9976" t="s">
        <v>5294</v>
      </c>
      <c r="H9976">
        <v>4706</v>
      </c>
    </row>
    <row r="9977" spans="1:8">
      <c r="A9977">
        <v>6503</v>
      </c>
      <c r="B9977" t="s">
        <v>525</v>
      </c>
      <c r="C9977">
        <v>97</v>
      </c>
      <c r="D9977" t="s">
        <v>877</v>
      </c>
      <c r="E9977">
        <v>916</v>
      </c>
      <c r="F9977" s="48" t="str">
        <f t="shared" si="155"/>
        <v>Tỉnh Thanh HóaHuyện Quan HóaXã Thiên Phủ</v>
      </c>
      <c r="G9977" t="s">
        <v>5295</v>
      </c>
      <c r="H9977">
        <v>4707</v>
      </c>
    </row>
    <row r="9978" spans="1:8">
      <c r="A9978">
        <v>6504</v>
      </c>
      <c r="B9978" t="s">
        <v>525</v>
      </c>
      <c r="C9978">
        <v>97</v>
      </c>
      <c r="D9978" t="s">
        <v>877</v>
      </c>
      <c r="E9978">
        <v>916</v>
      </c>
      <c r="F9978" s="48" t="str">
        <f t="shared" si="155"/>
        <v>Tỉnh Thanh HóaHuyện Quan HóaXã Xuân Phú</v>
      </c>
      <c r="G9978" t="s">
        <v>3567</v>
      </c>
      <c r="H9978">
        <v>4708</v>
      </c>
    </row>
    <row r="9979" spans="1:8">
      <c r="A9979">
        <v>6505</v>
      </c>
      <c r="B9979" t="s">
        <v>525</v>
      </c>
      <c r="C9979">
        <v>97</v>
      </c>
      <c r="D9979" t="s">
        <v>877</v>
      </c>
      <c r="E9979">
        <v>916</v>
      </c>
      <c r="F9979" s="48" t="str">
        <f t="shared" si="155"/>
        <v>Tỉnh Thanh HóaHuyện Quan HóaXã Hồi Xuân</v>
      </c>
      <c r="G9979" t="s">
        <v>5296</v>
      </c>
      <c r="H9979">
        <v>4709</v>
      </c>
    </row>
    <row r="9980" spans="1:8">
      <c r="A9980">
        <v>6506</v>
      </c>
      <c r="B9980" t="s">
        <v>525</v>
      </c>
      <c r="C9980">
        <v>97</v>
      </c>
      <c r="D9980" t="s">
        <v>877</v>
      </c>
      <c r="E9980">
        <v>916</v>
      </c>
      <c r="F9980" s="48" t="str">
        <f t="shared" si="155"/>
        <v>Tỉnh Thanh HóaHuyện Quan HóaXã Nam Xuân</v>
      </c>
      <c r="G9980" t="s">
        <v>5297</v>
      </c>
      <c r="H9980">
        <v>4710</v>
      </c>
    </row>
    <row r="9981" spans="1:8">
      <c r="A9981">
        <v>6507</v>
      </c>
      <c r="B9981" t="s">
        <v>525</v>
      </c>
      <c r="C9981">
        <v>97</v>
      </c>
      <c r="D9981" t="s">
        <v>877</v>
      </c>
      <c r="E9981">
        <v>916</v>
      </c>
      <c r="F9981" s="48" t="str">
        <f t="shared" si="155"/>
        <v>Tỉnh Thanh HóaHuyện Quan HóaXã Trung Sơn</v>
      </c>
      <c r="G9981" t="s">
        <v>2381</v>
      </c>
      <c r="H9981">
        <v>4711</v>
      </c>
    </row>
    <row r="9982" spans="1:8">
      <c r="A9982">
        <v>6508</v>
      </c>
      <c r="B9982" t="s">
        <v>525</v>
      </c>
      <c r="C9982">
        <v>97</v>
      </c>
      <c r="D9982" t="s">
        <v>877</v>
      </c>
      <c r="E9982">
        <v>916</v>
      </c>
      <c r="F9982" s="48" t="str">
        <f t="shared" si="155"/>
        <v>Tỉnh Thanh HóaHuyện Quan HóaXã Phú Xuân</v>
      </c>
      <c r="G9982" t="s">
        <v>2908</v>
      </c>
      <c r="H9982">
        <v>4712</v>
      </c>
    </row>
    <row r="9983" spans="1:8">
      <c r="A9983">
        <v>6509</v>
      </c>
      <c r="B9983" t="s">
        <v>525</v>
      </c>
      <c r="C9983">
        <v>97</v>
      </c>
      <c r="D9983" t="s">
        <v>877</v>
      </c>
      <c r="E9983">
        <v>916</v>
      </c>
      <c r="F9983" s="48" t="str">
        <f t="shared" si="155"/>
        <v>Tỉnh Thanh HóaHuyện Quan HóaXã Nam Động</v>
      </c>
      <c r="G9983" t="s">
        <v>5298</v>
      </c>
      <c r="H9983">
        <v>4713</v>
      </c>
    </row>
    <row r="9984" spans="1:8">
      <c r="A9984">
        <v>6510</v>
      </c>
      <c r="B9984" t="s">
        <v>525</v>
      </c>
      <c r="C9984">
        <v>97</v>
      </c>
      <c r="D9984" t="s">
        <v>877</v>
      </c>
      <c r="E9984">
        <v>916</v>
      </c>
      <c r="F9984" s="48" t="str">
        <f t="shared" si="155"/>
        <v>Tỉnh Thanh HóaHuyện Quan HóaXã Phú Sơn</v>
      </c>
      <c r="G9984" t="s">
        <v>2949</v>
      </c>
      <c r="H9984">
        <v>4714</v>
      </c>
    </row>
    <row r="9985" spans="1:8">
      <c r="A9985">
        <v>6511</v>
      </c>
      <c r="B9985" t="s">
        <v>525</v>
      </c>
      <c r="C9985">
        <v>97</v>
      </c>
      <c r="D9985" t="s">
        <v>877</v>
      </c>
      <c r="E9985">
        <v>916</v>
      </c>
      <c r="F9985" s="48" t="str">
        <f t="shared" si="155"/>
        <v>Tỉnh Thanh HóaHuyện Quan HóaXã Phú Lệ</v>
      </c>
      <c r="G9985" t="s">
        <v>5299</v>
      </c>
      <c r="H9985">
        <v>4715</v>
      </c>
    </row>
    <row r="9986" spans="1:8">
      <c r="A9986">
        <v>6512</v>
      </c>
      <c r="B9986" t="s">
        <v>525</v>
      </c>
      <c r="C9986">
        <v>97</v>
      </c>
      <c r="D9986" t="s">
        <v>877</v>
      </c>
      <c r="E9986">
        <v>916</v>
      </c>
      <c r="F9986" s="48" t="str">
        <f t="shared" ref="F9986:F10049" si="156">B9986&amp;D9986&amp;G9986</f>
        <v>Tỉnh Thanh HóaHuyện Quan HóaXã Trung Thành</v>
      </c>
      <c r="G9986" t="s">
        <v>2162</v>
      </c>
      <c r="H9986">
        <v>4716</v>
      </c>
    </row>
    <row r="9987" spans="1:8">
      <c r="A9987">
        <v>6513</v>
      </c>
      <c r="B9987" t="s">
        <v>525</v>
      </c>
      <c r="C9987">
        <v>97</v>
      </c>
      <c r="D9987" t="s">
        <v>877</v>
      </c>
      <c r="E9987">
        <v>916</v>
      </c>
      <c r="F9987" s="48" t="str">
        <f t="shared" si="156"/>
        <v>Tỉnh Thanh HóaHuyện Quan HóaXã Hiền Chung</v>
      </c>
      <c r="G9987" t="s">
        <v>5300</v>
      </c>
      <c r="H9987">
        <v>4717</v>
      </c>
    </row>
    <row r="9988" spans="1:8">
      <c r="A9988">
        <v>6514</v>
      </c>
      <c r="B9988" t="s">
        <v>525</v>
      </c>
      <c r="C9988">
        <v>97</v>
      </c>
      <c r="D9988" t="s">
        <v>877</v>
      </c>
      <c r="E9988">
        <v>916</v>
      </c>
      <c r="F9988" s="48" t="str">
        <f t="shared" si="156"/>
        <v>Tỉnh Thanh HóaHuyện Quan HóaXã Thành Sơn</v>
      </c>
      <c r="G9988" t="s">
        <v>5301</v>
      </c>
      <c r="H9988">
        <v>4718</v>
      </c>
    </row>
    <row r="9989" spans="1:8">
      <c r="A9989">
        <v>6515</v>
      </c>
      <c r="B9989" t="s">
        <v>525</v>
      </c>
      <c r="C9989">
        <v>97</v>
      </c>
      <c r="D9989" t="s">
        <v>877</v>
      </c>
      <c r="E9989">
        <v>916</v>
      </c>
      <c r="F9989" s="48" t="str">
        <f t="shared" si="156"/>
        <v>Tỉnh Thanh HóaHuyện Quan HóaXã Nam Tiến</v>
      </c>
      <c r="G9989" t="s">
        <v>4800</v>
      </c>
      <c r="H9989">
        <v>4719</v>
      </c>
    </row>
    <row r="9990" spans="1:8">
      <c r="A9990">
        <v>6516</v>
      </c>
      <c r="B9990" t="s">
        <v>525</v>
      </c>
      <c r="C9990">
        <v>97</v>
      </c>
      <c r="D9990" t="s">
        <v>877</v>
      </c>
      <c r="E9990">
        <v>916</v>
      </c>
      <c r="F9990" s="48" t="str">
        <f t="shared" si="156"/>
        <v>Tỉnh Thanh HóaHuyện Quan HóaXã Thanh Xuân</v>
      </c>
      <c r="G9990" t="s">
        <v>1871</v>
      </c>
      <c r="H9990">
        <v>4720</v>
      </c>
    </row>
    <row r="9991" spans="1:8">
      <c r="A9991">
        <v>6517</v>
      </c>
      <c r="B9991" t="s">
        <v>525</v>
      </c>
      <c r="C9991">
        <v>97</v>
      </c>
      <c r="D9991" t="s">
        <v>877</v>
      </c>
      <c r="E9991">
        <v>916</v>
      </c>
      <c r="F9991" s="48" t="str">
        <f t="shared" si="156"/>
        <v>Tỉnh Thanh HóaHuyện Quan HóaThị trấn Quan Hóa</v>
      </c>
      <c r="G9991" t="s">
        <v>5302</v>
      </c>
      <c r="H9991">
        <v>4721</v>
      </c>
    </row>
    <row r="9992" spans="1:8">
      <c r="A9992">
        <v>6518</v>
      </c>
      <c r="B9992" t="s">
        <v>525</v>
      </c>
      <c r="C9992">
        <v>97</v>
      </c>
      <c r="D9992" t="s">
        <v>877</v>
      </c>
      <c r="E9992">
        <v>916</v>
      </c>
      <c r="F9992" s="48" t="str">
        <f t="shared" si="156"/>
        <v>Tỉnh Thanh HóaHuyện Quan HóaXã Phú Thanh</v>
      </c>
      <c r="G9992" t="s">
        <v>5303</v>
      </c>
      <c r="H9992">
        <v>4722</v>
      </c>
    </row>
    <row r="9993" spans="1:8">
      <c r="A9993">
        <v>6519</v>
      </c>
      <c r="B9993" t="s">
        <v>525</v>
      </c>
      <c r="C9993">
        <v>97</v>
      </c>
      <c r="D9993" t="s">
        <v>877</v>
      </c>
      <c r="E9993">
        <v>916</v>
      </c>
      <c r="F9993" s="48" t="str">
        <f t="shared" si="156"/>
        <v>Tỉnh Thanh HóaHuyện Quan HóaXã Hiền Kiệt</v>
      </c>
      <c r="G9993" t="s">
        <v>5304</v>
      </c>
      <c r="H9993">
        <v>4723</v>
      </c>
    </row>
    <row r="9994" spans="1:8">
      <c r="A9994">
        <v>6520</v>
      </c>
      <c r="B9994" t="s">
        <v>525</v>
      </c>
      <c r="C9994">
        <v>97</v>
      </c>
      <c r="D9994" t="s">
        <v>876</v>
      </c>
      <c r="E9994">
        <v>915</v>
      </c>
      <c r="F9994" s="48" t="str">
        <f t="shared" si="156"/>
        <v>Tỉnh Thanh HóaHuyện Mường LátThị trấn Mường Lát</v>
      </c>
      <c r="G9994" t="s">
        <v>5305</v>
      </c>
      <c r="H9994">
        <v>4724</v>
      </c>
    </row>
    <row r="9995" spans="1:8">
      <c r="A9995">
        <v>6521</v>
      </c>
      <c r="B9995" t="s">
        <v>525</v>
      </c>
      <c r="C9995">
        <v>97</v>
      </c>
      <c r="D9995" t="s">
        <v>876</v>
      </c>
      <c r="E9995">
        <v>915</v>
      </c>
      <c r="F9995" s="48" t="str">
        <f t="shared" si="156"/>
        <v>Tỉnh Thanh HóaHuyện Mường LátXã Tén Tằn</v>
      </c>
      <c r="G9995" t="s">
        <v>5306</v>
      </c>
      <c r="H9995">
        <v>4725</v>
      </c>
    </row>
    <row r="9996" spans="1:8">
      <c r="A9996">
        <v>6522</v>
      </c>
      <c r="B9996" t="s">
        <v>525</v>
      </c>
      <c r="C9996">
        <v>97</v>
      </c>
      <c r="D9996" t="s">
        <v>876</v>
      </c>
      <c r="E9996">
        <v>915</v>
      </c>
      <c r="F9996" s="48" t="str">
        <f t="shared" si="156"/>
        <v>Tỉnh Thanh HóaHuyện Mường LátXã Pù Nhi</v>
      </c>
      <c r="G9996" t="s">
        <v>5307</v>
      </c>
      <c r="H9996">
        <v>4726</v>
      </c>
    </row>
    <row r="9997" spans="1:8">
      <c r="A9997">
        <v>6523</v>
      </c>
      <c r="B9997" t="s">
        <v>525</v>
      </c>
      <c r="C9997">
        <v>97</v>
      </c>
      <c r="D9997" t="s">
        <v>876</v>
      </c>
      <c r="E9997">
        <v>915</v>
      </c>
      <c r="F9997" s="48" t="str">
        <f t="shared" si="156"/>
        <v>Tỉnh Thanh HóaHuyện Mường LátXã Mường Lý</v>
      </c>
      <c r="G9997" t="s">
        <v>5308</v>
      </c>
      <c r="H9997">
        <v>4727</v>
      </c>
    </row>
    <row r="9998" spans="1:8">
      <c r="A9998">
        <v>6524</v>
      </c>
      <c r="B9998" t="s">
        <v>525</v>
      </c>
      <c r="C9998">
        <v>97</v>
      </c>
      <c r="D9998" t="s">
        <v>876</v>
      </c>
      <c r="E9998">
        <v>915</v>
      </c>
      <c r="F9998" s="48" t="str">
        <f t="shared" si="156"/>
        <v>Tỉnh Thanh HóaHuyện Mường LátXã Trung Lý</v>
      </c>
      <c r="G9998" t="s">
        <v>5309</v>
      </c>
      <c r="H9998">
        <v>4728</v>
      </c>
    </row>
    <row r="9999" spans="1:8">
      <c r="A9999">
        <v>6525</v>
      </c>
      <c r="B9999" t="s">
        <v>525</v>
      </c>
      <c r="C9999">
        <v>97</v>
      </c>
      <c r="D9999" t="s">
        <v>876</v>
      </c>
      <c r="E9999">
        <v>915</v>
      </c>
      <c r="F9999" s="48" t="str">
        <f t="shared" si="156"/>
        <v>Tỉnh Thanh HóaHuyện Mường LátXã Tam Chung</v>
      </c>
      <c r="G9999" t="s">
        <v>5310</v>
      </c>
      <c r="H9999">
        <v>4729</v>
      </c>
    </row>
    <row r="10000" spans="1:8">
      <c r="A10000">
        <v>6526</v>
      </c>
      <c r="B10000" t="s">
        <v>525</v>
      </c>
      <c r="C10000">
        <v>97</v>
      </c>
      <c r="D10000" t="s">
        <v>876</v>
      </c>
      <c r="E10000">
        <v>915</v>
      </c>
      <c r="F10000" s="48" t="str">
        <f t="shared" si="156"/>
        <v>Tỉnh Thanh HóaHuyện Mường LátXã Nhi Sơn</v>
      </c>
      <c r="G10000" t="s">
        <v>5311</v>
      </c>
      <c r="H10000">
        <v>4730</v>
      </c>
    </row>
    <row r="10001" spans="1:8">
      <c r="A10001">
        <v>6527</v>
      </c>
      <c r="B10001" t="s">
        <v>525</v>
      </c>
      <c r="C10001">
        <v>97</v>
      </c>
      <c r="D10001" t="s">
        <v>876</v>
      </c>
      <c r="E10001">
        <v>915</v>
      </c>
      <c r="F10001" s="48" t="str">
        <f t="shared" si="156"/>
        <v>Tỉnh Thanh HóaHuyện Mường LátXã Quang Chiểu</v>
      </c>
      <c r="G10001" t="s">
        <v>5312</v>
      </c>
      <c r="H10001">
        <v>4731</v>
      </c>
    </row>
    <row r="10002" spans="1:8">
      <c r="A10002">
        <v>6528</v>
      </c>
      <c r="B10002" t="s">
        <v>525</v>
      </c>
      <c r="C10002">
        <v>97</v>
      </c>
      <c r="D10002" t="s">
        <v>876</v>
      </c>
      <c r="E10002">
        <v>915</v>
      </c>
      <c r="F10002" s="48" t="str">
        <f t="shared" si="156"/>
        <v>Tỉnh Thanh HóaHuyện Mường LátXã Mường Chanh</v>
      </c>
      <c r="G10002" t="s">
        <v>5313</v>
      </c>
      <c r="H10002">
        <v>4732</v>
      </c>
    </row>
    <row r="10003" spans="1:8">
      <c r="A10003">
        <v>6529</v>
      </c>
      <c r="B10003" t="s">
        <v>525</v>
      </c>
      <c r="C10003">
        <v>97</v>
      </c>
      <c r="D10003" t="s">
        <v>888</v>
      </c>
      <c r="E10003">
        <v>927</v>
      </c>
      <c r="F10003" s="48" t="str">
        <f t="shared" si="156"/>
        <v>Tỉnh Thanh HóaHuyện Thường XuânThị trấn Thường Xuân</v>
      </c>
      <c r="G10003" t="s">
        <v>5314</v>
      </c>
      <c r="H10003">
        <v>4733</v>
      </c>
    </row>
    <row r="10004" spans="1:8">
      <c r="A10004">
        <v>6530</v>
      </c>
      <c r="B10004" t="s">
        <v>525</v>
      </c>
      <c r="C10004">
        <v>97</v>
      </c>
      <c r="D10004" t="s">
        <v>888</v>
      </c>
      <c r="E10004">
        <v>927</v>
      </c>
      <c r="F10004" s="48" t="str">
        <f t="shared" si="156"/>
        <v>Tỉnh Thanh HóaHuyện Thường XuânXã Luận Khê</v>
      </c>
      <c r="G10004" t="s">
        <v>5315</v>
      </c>
      <c r="H10004">
        <v>4734</v>
      </c>
    </row>
    <row r="10005" spans="1:8">
      <c r="A10005">
        <v>6531</v>
      </c>
      <c r="B10005" t="s">
        <v>525</v>
      </c>
      <c r="C10005">
        <v>97</v>
      </c>
      <c r="D10005" t="s">
        <v>888</v>
      </c>
      <c r="E10005">
        <v>927</v>
      </c>
      <c r="F10005" s="48" t="str">
        <f t="shared" si="156"/>
        <v>Tỉnh Thanh HóaHuyện Thường XuânXã Lương Sơn</v>
      </c>
      <c r="G10005" t="s">
        <v>1537</v>
      </c>
      <c r="H10005">
        <v>4735</v>
      </c>
    </row>
    <row r="10006" spans="1:8">
      <c r="A10006">
        <v>6532</v>
      </c>
      <c r="B10006" t="s">
        <v>525</v>
      </c>
      <c r="C10006">
        <v>97</v>
      </c>
      <c r="D10006" t="s">
        <v>888</v>
      </c>
      <c r="E10006">
        <v>927</v>
      </c>
      <c r="F10006" s="48" t="str">
        <f t="shared" si="156"/>
        <v>Tỉnh Thanh HóaHuyện Thường XuânXã Xuân Mỹ</v>
      </c>
      <c r="G10006" t="s">
        <v>5316</v>
      </c>
      <c r="H10006">
        <v>4736</v>
      </c>
    </row>
    <row r="10007" spans="1:8">
      <c r="A10007">
        <v>6533</v>
      </c>
      <c r="B10007" t="s">
        <v>525</v>
      </c>
      <c r="C10007">
        <v>97</v>
      </c>
      <c r="D10007" t="s">
        <v>888</v>
      </c>
      <c r="E10007">
        <v>927</v>
      </c>
      <c r="F10007" s="48" t="str">
        <f t="shared" si="156"/>
        <v>Tỉnh Thanh HóaHuyện Thường XuânXã Thọ Thanh</v>
      </c>
      <c r="G10007" t="s">
        <v>5317</v>
      </c>
      <c r="H10007">
        <v>4737</v>
      </c>
    </row>
    <row r="10008" spans="1:8">
      <c r="A10008">
        <v>6534</v>
      </c>
      <c r="B10008" t="s">
        <v>525</v>
      </c>
      <c r="C10008">
        <v>97</v>
      </c>
      <c r="D10008" t="s">
        <v>888</v>
      </c>
      <c r="E10008">
        <v>927</v>
      </c>
      <c r="F10008" s="48" t="str">
        <f t="shared" si="156"/>
        <v>Tỉnh Thanh HóaHuyện Thường XuânXã Xuân Dương</v>
      </c>
      <c r="G10008" t="s">
        <v>1336</v>
      </c>
      <c r="H10008">
        <v>4738</v>
      </c>
    </row>
    <row r="10009" spans="1:8">
      <c r="A10009">
        <v>6535</v>
      </c>
      <c r="B10009" t="s">
        <v>525</v>
      </c>
      <c r="C10009">
        <v>97</v>
      </c>
      <c r="D10009" t="s">
        <v>888</v>
      </c>
      <c r="E10009">
        <v>927</v>
      </c>
      <c r="F10009" s="48" t="str">
        <f t="shared" si="156"/>
        <v>Tỉnh Thanh HóaHuyện Thường XuânXã Luận Thành</v>
      </c>
      <c r="G10009" t="s">
        <v>5318</v>
      </c>
      <c r="H10009">
        <v>4739</v>
      </c>
    </row>
    <row r="10010" spans="1:8">
      <c r="A10010">
        <v>6536</v>
      </c>
      <c r="B10010" t="s">
        <v>525</v>
      </c>
      <c r="C10010">
        <v>97</v>
      </c>
      <c r="D10010" t="s">
        <v>888</v>
      </c>
      <c r="E10010">
        <v>927</v>
      </c>
      <c r="F10010" s="48" t="str">
        <f t="shared" si="156"/>
        <v>Tỉnh Thanh HóaHuyện Thường XuânXã Xuân Thắng</v>
      </c>
      <c r="G10010" t="s">
        <v>1998</v>
      </c>
      <c r="H10010">
        <v>4740</v>
      </c>
    </row>
    <row r="10011" spans="1:8">
      <c r="A10011">
        <v>6537</v>
      </c>
      <c r="B10011" t="s">
        <v>525</v>
      </c>
      <c r="C10011">
        <v>97</v>
      </c>
      <c r="D10011" t="s">
        <v>888</v>
      </c>
      <c r="E10011">
        <v>927</v>
      </c>
      <c r="F10011" s="48" t="str">
        <f t="shared" si="156"/>
        <v>Tỉnh Thanh HóaHuyện Thường XuânXã Ngọc Phụng</v>
      </c>
      <c r="G10011" t="s">
        <v>5319</v>
      </c>
      <c r="H10011">
        <v>4741</v>
      </c>
    </row>
    <row r="10012" spans="1:8">
      <c r="A10012">
        <v>6538</v>
      </c>
      <c r="B10012" t="s">
        <v>525</v>
      </c>
      <c r="C10012">
        <v>97</v>
      </c>
      <c r="D10012" t="s">
        <v>888</v>
      </c>
      <c r="E10012">
        <v>927</v>
      </c>
      <c r="F10012" s="48" t="str">
        <f t="shared" si="156"/>
        <v>Tỉnh Thanh HóaHuyện Thường XuânXã Vạn Xuân</v>
      </c>
      <c r="G10012" t="s">
        <v>5320</v>
      </c>
      <c r="H10012">
        <v>4742</v>
      </c>
    </row>
    <row r="10013" spans="1:8">
      <c r="A10013">
        <v>6539</v>
      </c>
      <c r="B10013" t="s">
        <v>525</v>
      </c>
      <c r="C10013">
        <v>97</v>
      </c>
      <c r="D10013" t="s">
        <v>888</v>
      </c>
      <c r="E10013">
        <v>927</v>
      </c>
      <c r="F10013" s="48" t="str">
        <f t="shared" si="156"/>
        <v>Tỉnh Thanh HóaHuyện Thường XuânXã Yên Nhân</v>
      </c>
      <c r="G10013" t="s">
        <v>4787</v>
      </c>
      <c r="H10013">
        <v>4743</v>
      </c>
    </row>
    <row r="10014" spans="1:8">
      <c r="A10014">
        <v>6540</v>
      </c>
      <c r="B10014" t="s">
        <v>525</v>
      </c>
      <c r="C10014">
        <v>97</v>
      </c>
      <c r="D10014" t="s">
        <v>888</v>
      </c>
      <c r="E10014">
        <v>927</v>
      </c>
      <c r="F10014" s="48" t="str">
        <f t="shared" si="156"/>
        <v>Tỉnh Thanh HóaHuyện Thường XuânXã Xuân Chinh</v>
      </c>
      <c r="G10014" t="s">
        <v>5321</v>
      </c>
      <c r="H10014">
        <v>4744</v>
      </c>
    </row>
    <row r="10015" spans="1:8">
      <c r="A10015">
        <v>6541</v>
      </c>
      <c r="B10015" t="s">
        <v>525</v>
      </c>
      <c r="C10015">
        <v>97</v>
      </c>
      <c r="D10015" t="s">
        <v>888</v>
      </c>
      <c r="E10015">
        <v>927</v>
      </c>
      <c r="F10015" s="48" t="str">
        <f t="shared" si="156"/>
        <v>Tỉnh Thanh HóaHuyện Thường XuânXã Xuân Cẩm</v>
      </c>
      <c r="G10015" t="s">
        <v>5322</v>
      </c>
      <c r="H10015">
        <v>4745</v>
      </c>
    </row>
    <row r="10016" spans="1:8">
      <c r="A10016">
        <v>6542</v>
      </c>
      <c r="B10016" t="s">
        <v>525</v>
      </c>
      <c r="C10016">
        <v>97</v>
      </c>
      <c r="D10016" t="s">
        <v>888</v>
      </c>
      <c r="E10016">
        <v>927</v>
      </c>
      <c r="F10016" s="48" t="str">
        <f t="shared" si="156"/>
        <v>Tỉnh Thanh HóaHuyện Thường XuânXã Xuân Liên</v>
      </c>
      <c r="G10016" t="s">
        <v>5323</v>
      </c>
      <c r="H10016">
        <v>4746</v>
      </c>
    </row>
    <row r="10017" spans="1:8">
      <c r="A10017">
        <v>6543</v>
      </c>
      <c r="B10017" t="s">
        <v>525</v>
      </c>
      <c r="C10017">
        <v>97</v>
      </c>
      <c r="D10017" t="s">
        <v>888</v>
      </c>
      <c r="E10017">
        <v>927</v>
      </c>
      <c r="F10017" s="48" t="str">
        <f t="shared" si="156"/>
        <v>Tỉnh Thanh HóaHuyện Thường XuânXã Bát Mọt</v>
      </c>
      <c r="G10017" t="s">
        <v>5324</v>
      </c>
      <c r="H10017">
        <v>4747</v>
      </c>
    </row>
    <row r="10018" spans="1:8">
      <c r="A10018">
        <v>6544</v>
      </c>
      <c r="B10018" t="s">
        <v>525</v>
      </c>
      <c r="C10018">
        <v>97</v>
      </c>
      <c r="D10018" t="s">
        <v>888</v>
      </c>
      <c r="E10018">
        <v>927</v>
      </c>
      <c r="F10018" s="48" t="str">
        <f t="shared" si="156"/>
        <v>Tỉnh Thanh HóaHuyện Thường XuânXã Xuân Lộc</v>
      </c>
      <c r="G10018" t="s">
        <v>5202</v>
      </c>
      <c r="H10018">
        <v>4748</v>
      </c>
    </row>
    <row r="10019" spans="1:8">
      <c r="A10019">
        <v>6545</v>
      </c>
      <c r="B10019" t="s">
        <v>525</v>
      </c>
      <c r="C10019">
        <v>97</v>
      </c>
      <c r="D10019" t="s">
        <v>888</v>
      </c>
      <c r="E10019">
        <v>927</v>
      </c>
      <c r="F10019" s="48" t="str">
        <f t="shared" si="156"/>
        <v>Tỉnh Thanh HóaHuyện Thường XuânXã Xuân Lẹ</v>
      </c>
      <c r="G10019" t="s">
        <v>5325</v>
      </c>
      <c r="H10019">
        <v>4749</v>
      </c>
    </row>
    <row r="10020" spans="1:8">
      <c r="A10020">
        <v>6546</v>
      </c>
      <c r="B10020" t="s">
        <v>525</v>
      </c>
      <c r="C10020">
        <v>97</v>
      </c>
      <c r="D10020" t="s">
        <v>888</v>
      </c>
      <c r="E10020">
        <v>927</v>
      </c>
      <c r="F10020" s="48" t="str">
        <f t="shared" si="156"/>
        <v>Tỉnh Thanh HóaHuyện Thường XuânXã Tân Thành</v>
      </c>
      <c r="G10020" t="s">
        <v>2092</v>
      </c>
      <c r="H10020">
        <v>4750</v>
      </c>
    </row>
    <row r="10021" spans="1:8">
      <c r="A10021">
        <v>6547</v>
      </c>
      <c r="B10021" t="s">
        <v>525</v>
      </c>
      <c r="C10021">
        <v>97</v>
      </c>
      <c r="D10021" t="s">
        <v>888</v>
      </c>
      <c r="E10021">
        <v>927</v>
      </c>
      <c r="F10021" s="48" t="str">
        <f t="shared" si="156"/>
        <v>Tỉnh Thanh HóaHuyện Thường XuânXã Xuân Khao</v>
      </c>
      <c r="G10021" t="s">
        <v>5326</v>
      </c>
      <c r="H10021">
        <v>4751</v>
      </c>
    </row>
    <row r="10022" spans="1:8">
      <c r="A10022">
        <v>6548</v>
      </c>
      <c r="B10022" t="s">
        <v>525</v>
      </c>
      <c r="C10022">
        <v>97</v>
      </c>
      <c r="D10022" t="s">
        <v>888</v>
      </c>
      <c r="E10022">
        <v>927</v>
      </c>
      <c r="F10022" s="48" t="str">
        <f t="shared" si="156"/>
        <v>Tỉnh Thanh HóaHuyện Thường XuânXã Xuân Cao</v>
      </c>
      <c r="G10022" t="s">
        <v>5327</v>
      </c>
      <c r="H10022">
        <v>4752</v>
      </c>
    </row>
    <row r="10023" spans="1:8">
      <c r="A10023">
        <v>6549</v>
      </c>
      <c r="B10023" t="s">
        <v>525</v>
      </c>
      <c r="C10023">
        <v>97</v>
      </c>
      <c r="D10023" t="s">
        <v>898</v>
      </c>
      <c r="E10023">
        <v>937</v>
      </c>
      <c r="F10023" s="48" t="str">
        <f t="shared" si="156"/>
        <v>Tỉnh Thanh HóaHuyện Quảng XươngXã Quảng Hòa</v>
      </c>
      <c r="G10023" t="s">
        <v>5328</v>
      </c>
      <c r="H10023">
        <v>4753</v>
      </c>
    </row>
    <row r="10024" spans="1:8">
      <c r="A10024">
        <v>6550</v>
      </c>
      <c r="B10024" t="s">
        <v>525</v>
      </c>
      <c r="C10024">
        <v>97</v>
      </c>
      <c r="D10024" t="s">
        <v>898</v>
      </c>
      <c r="E10024">
        <v>937</v>
      </c>
      <c r="F10024" s="48" t="str">
        <f t="shared" si="156"/>
        <v>Tỉnh Thanh HóaHuyện Quảng XươngXã Quảng Lưu</v>
      </c>
      <c r="G10024" t="s">
        <v>5329</v>
      </c>
      <c r="H10024">
        <v>4754</v>
      </c>
    </row>
    <row r="10025" spans="1:8">
      <c r="A10025">
        <v>6551</v>
      </c>
      <c r="B10025" t="s">
        <v>525</v>
      </c>
      <c r="C10025">
        <v>97</v>
      </c>
      <c r="D10025" t="s">
        <v>898</v>
      </c>
      <c r="E10025">
        <v>937</v>
      </c>
      <c r="F10025" s="48" t="str">
        <f t="shared" si="156"/>
        <v>Tỉnh Thanh HóaHuyện Quảng XươngXã Quảng Yên</v>
      </c>
      <c r="G10025" t="s">
        <v>5330</v>
      </c>
      <c r="H10025">
        <v>4755</v>
      </c>
    </row>
    <row r="10026" spans="1:8">
      <c r="A10026">
        <v>6552</v>
      </c>
      <c r="B10026" t="s">
        <v>525</v>
      </c>
      <c r="C10026">
        <v>97</v>
      </c>
      <c r="D10026" t="s">
        <v>898</v>
      </c>
      <c r="E10026">
        <v>937</v>
      </c>
      <c r="F10026" s="48" t="str">
        <f t="shared" si="156"/>
        <v>Tỉnh Thanh HóaHuyện Quảng XươngXã Quảng Chính</v>
      </c>
      <c r="G10026" t="s">
        <v>2531</v>
      </c>
      <c r="H10026">
        <v>4756</v>
      </c>
    </row>
    <row r="10027" spans="1:8">
      <c r="A10027">
        <v>6553</v>
      </c>
      <c r="B10027" t="s">
        <v>525</v>
      </c>
      <c r="C10027">
        <v>97</v>
      </c>
      <c r="D10027" t="s">
        <v>898</v>
      </c>
      <c r="E10027">
        <v>937</v>
      </c>
      <c r="F10027" s="48" t="str">
        <f t="shared" si="156"/>
        <v>Tỉnh Thanh HóaHuyện Quảng XươngXã Quảng Giao</v>
      </c>
      <c r="G10027" t="s">
        <v>5331</v>
      </c>
      <c r="H10027">
        <v>4757</v>
      </c>
    </row>
    <row r="10028" spans="1:8">
      <c r="A10028">
        <v>6554</v>
      </c>
      <c r="B10028" t="s">
        <v>525</v>
      </c>
      <c r="C10028">
        <v>97</v>
      </c>
      <c r="D10028" t="s">
        <v>898</v>
      </c>
      <c r="E10028">
        <v>937</v>
      </c>
      <c r="F10028" s="48" t="str">
        <f t="shared" si="156"/>
        <v>Tỉnh Thanh HóaHuyện Quảng XươngXã Quảng Thọ</v>
      </c>
      <c r="G10028" t="s">
        <v>4570</v>
      </c>
      <c r="H10028">
        <v>4758</v>
      </c>
    </row>
    <row r="10029" spans="1:8">
      <c r="A10029">
        <v>6555</v>
      </c>
      <c r="B10029" t="s">
        <v>525</v>
      </c>
      <c r="C10029">
        <v>97</v>
      </c>
      <c r="D10029" t="s">
        <v>898</v>
      </c>
      <c r="E10029">
        <v>937</v>
      </c>
      <c r="F10029" s="48" t="str">
        <f t="shared" si="156"/>
        <v>Tỉnh Thanh HóaHuyện Quảng XươngXã Quảng Hợp</v>
      </c>
      <c r="G10029" t="s">
        <v>5332</v>
      </c>
      <c r="H10029">
        <v>4759</v>
      </c>
    </row>
    <row r="10030" spans="1:8">
      <c r="A10030">
        <v>6556</v>
      </c>
      <c r="B10030" t="s">
        <v>525</v>
      </c>
      <c r="C10030">
        <v>97</v>
      </c>
      <c r="D10030" t="s">
        <v>898</v>
      </c>
      <c r="E10030">
        <v>937</v>
      </c>
      <c r="F10030" s="48" t="str">
        <f t="shared" si="156"/>
        <v>Tỉnh Thanh HóaHuyện Quảng XươngXã Quảng Tân</v>
      </c>
      <c r="G10030" t="s">
        <v>2574</v>
      </c>
      <c r="H10030">
        <v>4760</v>
      </c>
    </row>
    <row r="10031" spans="1:8">
      <c r="A10031">
        <v>6557</v>
      </c>
      <c r="B10031" t="s">
        <v>525</v>
      </c>
      <c r="C10031">
        <v>97</v>
      </c>
      <c r="D10031" t="s">
        <v>898</v>
      </c>
      <c r="E10031">
        <v>937</v>
      </c>
      <c r="F10031" s="48" t="str">
        <f t="shared" si="156"/>
        <v>Tỉnh Thanh HóaHuyện Quảng XươngXã Quảng Minh</v>
      </c>
      <c r="G10031" t="s">
        <v>2535</v>
      </c>
      <c r="H10031">
        <v>4761</v>
      </c>
    </row>
    <row r="10032" spans="1:8">
      <c r="A10032">
        <v>6558</v>
      </c>
      <c r="B10032" t="s">
        <v>525</v>
      </c>
      <c r="C10032">
        <v>97</v>
      </c>
      <c r="D10032" t="s">
        <v>898</v>
      </c>
      <c r="E10032">
        <v>937</v>
      </c>
      <c r="F10032" s="48" t="str">
        <f t="shared" si="156"/>
        <v>Tỉnh Thanh HóaHuyện Quảng XươngXã Quảng Tâm</v>
      </c>
      <c r="G10032" t="s">
        <v>5333</v>
      </c>
      <c r="H10032">
        <v>4762</v>
      </c>
    </row>
    <row r="10033" spans="1:8">
      <c r="A10033">
        <v>6559</v>
      </c>
      <c r="B10033" t="s">
        <v>525</v>
      </c>
      <c r="C10033">
        <v>97</v>
      </c>
      <c r="D10033" t="s">
        <v>898</v>
      </c>
      <c r="E10033">
        <v>937</v>
      </c>
      <c r="F10033" s="48" t="str">
        <f t="shared" si="156"/>
        <v>Tỉnh Thanh HóaHuyện Quảng XươngXã Quảng Vinh</v>
      </c>
      <c r="G10033" t="s">
        <v>4568</v>
      </c>
      <c r="H10033">
        <v>4763</v>
      </c>
    </row>
    <row r="10034" spans="1:8">
      <c r="A10034">
        <v>6560</v>
      </c>
      <c r="B10034" t="s">
        <v>525</v>
      </c>
      <c r="C10034">
        <v>97</v>
      </c>
      <c r="D10034" t="s">
        <v>898</v>
      </c>
      <c r="E10034">
        <v>937</v>
      </c>
      <c r="F10034" s="48" t="str">
        <f t="shared" si="156"/>
        <v>Tỉnh Thanh HóaHuyện Quảng XươngXã Quảng Trường</v>
      </c>
      <c r="G10034" t="s">
        <v>5334</v>
      </c>
      <c r="H10034">
        <v>4764</v>
      </c>
    </row>
    <row r="10035" spans="1:8">
      <c r="A10035">
        <v>6561</v>
      </c>
      <c r="B10035" t="s">
        <v>525</v>
      </c>
      <c r="C10035">
        <v>97</v>
      </c>
      <c r="D10035" t="s">
        <v>898</v>
      </c>
      <c r="E10035">
        <v>937</v>
      </c>
      <c r="F10035" s="48" t="str">
        <f t="shared" si="156"/>
        <v>Tỉnh Thanh HóaHuyện Quảng XươngXã Quảng Thịnh</v>
      </c>
      <c r="G10035" t="s">
        <v>2539</v>
      </c>
      <c r="H10035">
        <v>4766</v>
      </c>
    </row>
    <row r="10036" spans="1:8">
      <c r="A10036">
        <v>6562</v>
      </c>
      <c r="B10036" t="s">
        <v>525</v>
      </c>
      <c r="C10036">
        <v>97</v>
      </c>
      <c r="D10036" t="s">
        <v>898</v>
      </c>
      <c r="E10036">
        <v>937</v>
      </c>
      <c r="F10036" s="48" t="str">
        <f t="shared" si="156"/>
        <v>Tỉnh Thanh HóaHuyện Quảng XươngXã Quảng Bình</v>
      </c>
      <c r="G10036" t="s">
        <v>5335</v>
      </c>
      <c r="H10036">
        <v>4767</v>
      </c>
    </row>
    <row r="10037" spans="1:8">
      <c r="A10037">
        <v>6563</v>
      </c>
      <c r="B10037" t="s">
        <v>525</v>
      </c>
      <c r="C10037">
        <v>97</v>
      </c>
      <c r="D10037" t="s">
        <v>898</v>
      </c>
      <c r="E10037">
        <v>937</v>
      </c>
      <c r="F10037" s="48" t="str">
        <f t="shared" si="156"/>
        <v>Tỉnh Thanh HóaHuyện Quảng XươngXã Quảng Nhân</v>
      </c>
      <c r="G10037" t="s">
        <v>5336</v>
      </c>
      <c r="H10037">
        <v>4768</v>
      </c>
    </row>
    <row r="10038" spans="1:8">
      <c r="A10038">
        <v>6564</v>
      </c>
      <c r="B10038" t="s">
        <v>525</v>
      </c>
      <c r="C10038">
        <v>97</v>
      </c>
      <c r="D10038" t="s">
        <v>898</v>
      </c>
      <c r="E10038">
        <v>937</v>
      </c>
      <c r="F10038" s="48" t="str">
        <f t="shared" si="156"/>
        <v>Tỉnh Thanh HóaHuyện Quảng XươngXã Quảng Ngọc</v>
      </c>
      <c r="G10038" t="s">
        <v>5337</v>
      </c>
      <c r="H10038">
        <v>4769</v>
      </c>
    </row>
    <row r="10039" spans="1:8">
      <c r="A10039">
        <v>6565</v>
      </c>
      <c r="B10039" t="s">
        <v>525</v>
      </c>
      <c r="C10039">
        <v>97</v>
      </c>
      <c r="D10039" t="s">
        <v>898</v>
      </c>
      <c r="E10039">
        <v>937</v>
      </c>
      <c r="F10039" s="48" t="str">
        <f t="shared" si="156"/>
        <v>Tỉnh Thanh HóaHuyện Quảng XươngXã Quảng Nham</v>
      </c>
      <c r="G10039" t="s">
        <v>5338</v>
      </c>
      <c r="H10039">
        <v>4770</v>
      </c>
    </row>
    <row r="10040" spans="1:8">
      <c r="A10040">
        <v>6566</v>
      </c>
      <c r="B10040" t="s">
        <v>525</v>
      </c>
      <c r="C10040">
        <v>97</v>
      </c>
      <c r="D10040" t="s">
        <v>898</v>
      </c>
      <c r="E10040">
        <v>937</v>
      </c>
      <c r="F10040" s="48" t="str">
        <f t="shared" si="156"/>
        <v>Tỉnh Thanh HóaHuyện Quảng XươngXã Quảng Vọng</v>
      </c>
      <c r="G10040" t="s">
        <v>5339</v>
      </c>
      <c r="H10040">
        <v>4771</v>
      </c>
    </row>
    <row r="10041" spans="1:8">
      <c r="A10041">
        <v>6567</v>
      </c>
      <c r="B10041" t="s">
        <v>525</v>
      </c>
      <c r="C10041">
        <v>97</v>
      </c>
      <c r="D10041" t="s">
        <v>898</v>
      </c>
      <c r="E10041">
        <v>937</v>
      </c>
      <c r="F10041" s="48" t="str">
        <f t="shared" si="156"/>
        <v>Tỉnh Thanh HóaHuyện Quảng XươngXã Quảng Đức</v>
      </c>
      <c r="G10041" t="s">
        <v>2528</v>
      </c>
      <c r="H10041">
        <v>4772</v>
      </c>
    </row>
    <row r="10042" spans="1:8">
      <c r="A10042">
        <v>6568</v>
      </c>
      <c r="B10042" t="s">
        <v>525</v>
      </c>
      <c r="C10042">
        <v>97</v>
      </c>
      <c r="D10042" t="s">
        <v>898</v>
      </c>
      <c r="E10042">
        <v>937</v>
      </c>
      <c r="F10042" s="48" t="str">
        <f t="shared" si="156"/>
        <v>Tỉnh Thanh HóaHuyện Quảng XươngXã Quảng Ninh</v>
      </c>
      <c r="G10042" t="s">
        <v>5340</v>
      </c>
      <c r="H10042">
        <v>4773</v>
      </c>
    </row>
    <row r="10043" spans="1:8">
      <c r="A10043">
        <v>6569</v>
      </c>
      <c r="B10043" t="s">
        <v>525</v>
      </c>
      <c r="C10043">
        <v>97</v>
      </c>
      <c r="D10043" t="s">
        <v>898</v>
      </c>
      <c r="E10043">
        <v>937</v>
      </c>
      <c r="F10043" s="48" t="str">
        <f t="shared" si="156"/>
        <v>Tỉnh Thanh HóaHuyện Quảng XươngXã Quảng Lĩnh</v>
      </c>
      <c r="G10043" t="s">
        <v>5341</v>
      </c>
      <c r="H10043">
        <v>4774</v>
      </c>
    </row>
    <row r="10044" spans="1:8">
      <c r="A10044">
        <v>6570</v>
      </c>
      <c r="B10044" t="s">
        <v>525</v>
      </c>
      <c r="C10044">
        <v>97</v>
      </c>
      <c r="D10044" t="s">
        <v>898</v>
      </c>
      <c r="E10044">
        <v>937</v>
      </c>
      <c r="F10044" s="48" t="str">
        <f t="shared" si="156"/>
        <v>Tỉnh Thanh HóaHuyện Quảng XươngXã Quảng Long</v>
      </c>
      <c r="G10044" t="s">
        <v>2543</v>
      </c>
      <c r="H10044">
        <v>4775</v>
      </c>
    </row>
    <row r="10045" spans="1:8">
      <c r="A10045">
        <v>6571</v>
      </c>
      <c r="B10045" t="s">
        <v>525</v>
      </c>
      <c r="C10045">
        <v>97</v>
      </c>
      <c r="D10045" t="s">
        <v>898</v>
      </c>
      <c r="E10045">
        <v>937</v>
      </c>
      <c r="F10045" s="48" t="str">
        <f t="shared" si="156"/>
        <v>Tỉnh Thanh HóaHuyện Quảng XươngXã Quảng Định</v>
      </c>
      <c r="G10045" t="s">
        <v>5342</v>
      </c>
      <c r="H10045">
        <v>4776</v>
      </c>
    </row>
    <row r="10046" spans="1:8">
      <c r="A10046">
        <v>6572</v>
      </c>
      <c r="B10046" t="s">
        <v>525</v>
      </c>
      <c r="C10046">
        <v>97</v>
      </c>
      <c r="D10046" t="s">
        <v>898</v>
      </c>
      <c r="E10046">
        <v>937</v>
      </c>
      <c r="F10046" s="48" t="str">
        <f t="shared" si="156"/>
        <v>Tỉnh Thanh HóaHuyện Quảng XươngXã Quảng Trạch</v>
      </c>
      <c r="G10046" t="s">
        <v>5343</v>
      </c>
      <c r="H10046">
        <v>4777</v>
      </c>
    </row>
    <row r="10047" spans="1:8">
      <c r="A10047">
        <v>6573</v>
      </c>
      <c r="B10047" t="s">
        <v>525</v>
      </c>
      <c r="C10047">
        <v>97</v>
      </c>
      <c r="D10047" t="s">
        <v>898</v>
      </c>
      <c r="E10047">
        <v>937</v>
      </c>
      <c r="F10047" s="48" t="str">
        <f t="shared" si="156"/>
        <v>Tỉnh Thanh HóaHuyện Quảng XươngXã Quảng Trung</v>
      </c>
      <c r="G10047" t="s">
        <v>2540</v>
      </c>
      <c r="H10047">
        <v>4778</v>
      </c>
    </row>
    <row r="10048" spans="1:8">
      <c r="A10048">
        <v>6574</v>
      </c>
      <c r="B10048" t="s">
        <v>525</v>
      </c>
      <c r="C10048">
        <v>97</v>
      </c>
      <c r="D10048" t="s">
        <v>898</v>
      </c>
      <c r="E10048">
        <v>937</v>
      </c>
      <c r="F10048" s="48" t="str">
        <f t="shared" si="156"/>
        <v>Tỉnh Thanh HóaHuyện Quảng XươngXã Quảng Cát</v>
      </c>
      <c r="G10048" t="s">
        <v>5344</v>
      </c>
      <c r="H10048">
        <v>4779</v>
      </c>
    </row>
    <row r="10049" spans="1:8">
      <c r="A10049">
        <v>6575</v>
      </c>
      <c r="B10049" t="s">
        <v>525</v>
      </c>
      <c r="C10049">
        <v>97</v>
      </c>
      <c r="D10049" t="s">
        <v>898</v>
      </c>
      <c r="E10049">
        <v>937</v>
      </c>
      <c r="F10049" s="48" t="str">
        <f t="shared" si="156"/>
        <v>Tỉnh Thanh HóaHuyện Quảng XươngXã Quảng Khê</v>
      </c>
      <c r="G10049" t="s">
        <v>2594</v>
      </c>
      <c r="H10049">
        <v>4780</v>
      </c>
    </row>
    <row r="10050" spans="1:8">
      <c r="A10050">
        <v>6576</v>
      </c>
      <c r="B10050" t="s">
        <v>525</v>
      </c>
      <c r="C10050">
        <v>97</v>
      </c>
      <c r="D10050" t="s">
        <v>898</v>
      </c>
      <c r="E10050">
        <v>937</v>
      </c>
      <c r="F10050" s="48" t="str">
        <f t="shared" ref="F10050:F10113" si="157">B10050&amp;D10050&amp;G10050</f>
        <v>Tỉnh Thanh HóaHuyện Quảng XươngXã Quảng Văn</v>
      </c>
      <c r="G10050" t="s">
        <v>5345</v>
      </c>
      <c r="H10050">
        <v>4781</v>
      </c>
    </row>
    <row r="10051" spans="1:8">
      <c r="A10051">
        <v>6577</v>
      </c>
      <c r="B10051" t="s">
        <v>525</v>
      </c>
      <c r="C10051">
        <v>97</v>
      </c>
      <c r="D10051" t="s">
        <v>898</v>
      </c>
      <c r="E10051">
        <v>937</v>
      </c>
      <c r="F10051" s="48" t="str">
        <f t="shared" si="157"/>
        <v>Tỉnh Thanh HóaHuyện Quảng XươngXã Quảng Đông</v>
      </c>
      <c r="G10051" t="s">
        <v>5346</v>
      </c>
      <c r="H10051">
        <v>4782</v>
      </c>
    </row>
    <row r="10052" spans="1:8">
      <c r="A10052">
        <v>6578</v>
      </c>
      <c r="B10052" t="s">
        <v>525</v>
      </c>
      <c r="C10052">
        <v>97</v>
      </c>
      <c r="D10052" t="s">
        <v>898</v>
      </c>
      <c r="E10052">
        <v>937</v>
      </c>
      <c r="F10052" s="48" t="str">
        <f t="shared" si="157"/>
        <v>Tỉnh Thanh HóaHuyện Quảng XươngXã Quảng Thái</v>
      </c>
      <c r="G10052" t="s">
        <v>4563</v>
      </c>
      <c r="H10052">
        <v>4783</v>
      </c>
    </row>
    <row r="10053" spans="1:8">
      <c r="A10053">
        <v>6579</v>
      </c>
      <c r="B10053" t="s">
        <v>525</v>
      </c>
      <c r="C10053">
        <v>97</v>
      </c>
      <c r="D10053" t="s">
        <v>898</v>
      </c>
      <c r="E10053">
        <v>937</v>
      </c>
      <c r="F10053" s="48" t="str">
        <f t="shared" si="157"/>
        <v>Tỉnh Thanh HóaHuyện Quảng XươngXã Quảng Lộc</v>
      </c>
      <c r="G10053" t="s">
        <v>5347</v>
      </c>
      <c r="H10053">
        <v>4784</v>
      </c>
    </row>
    <row r="10054" spans="1:8">
      <c r="A10054">
        <v>6580</v>
      </c>
      <c r="B10054" t="s">
        <v>525</v>
      </c>
      <c r="C10054">
        <v>97</v>
      </c>
      <c r="D10054" t="s">
        <v>898</v>
      </c>
      <c r="E10054">
        <v>937</v>
      </c>
      <c r="F10054" s="48" t="str">
        <f t="shared" si="157"/>
        <v>Tỉnh Thanh HóaHuyện Quảng XươngXã Quảng Thạch</v>
      </c>
      <c r="G10054" t="s">
        <v>5348</v>
      </c>
      <c r="H10054">
        <v>4785</v>
      </c>
    </row>
    <row r="10055" spans="1:8">
      <c r="A10055">
        <v>6581</v>
      </c>
      <c r="B10055" t="s">
        <v>525</v>
      </c>
      <c r="C10055">
        <v>97</v>
      </c>
      <c r="D10055" t="s">
        <v>898</v>
      </c>
      <c r="E10055">
        <v>937</v>
      </c>
      <c r="F10055" s="48" t="str">
        <f t="shared" si="157"/>
        <v>Tỉnh Thanh HóaHuyện Quảng XươngXã Quảng Đại</v>
      </c>
      <c r="G10055" t="s">
        <v>5349</v>
      </c>
      <c r="H10055">
        <v>4786</v>
      </c>
    </row>
    <row r="10056" spans="1:8">
      <c r="A10056">
        <v>6582</v>
      </c>
      <c r="B10056" t="s">
        <v>525</v>
      </c>
      <c r="C10056">
        <v>97</v>
      </c>
      <c r="D10056" t="s">
        <v>898</v>
      </c>
      <c r="E10056">
        <v>937</v>
      </c>
      <c r="F10056" s="48" t="str">
        <f t="shared" si="157"/>
        <v>Tỉnh Thanh HóaHuyện Quảng XươngXã Quảng Lợi</v>
      </c>
      <c r="G10056" t="s">
        <v>2575</v>
      </c>
      <c r="H10056">
        <v>4787</v>
      </c>
    </row>
    <row r="10057" spans="1:8">
      <c r="A10057">
        <v>6583</v>
      </c>
      <c r="B10057" t="s">
        <v>525</v>
      </c>
      <c r="C10057">
        <v>97</v>
      </c>
      <c r="D10057" t="s">
        <v>898</v>
      </c>
      <c r="E10057">
        <v>937</v>
      </c>
      <c r="F10057" s="48" t="str">
        <f t="shared" si="157"/>
        <v>Tỉnh Thanh HóaHuyện Quảng XươngThị trấn Quảng Xương</v>
      </c>
      <c r="G10057" t="s">
        <v>5350</v>
      </c>
      <c r="H10057">
        <v>4788</v>
      </c>
    </row>
    <row r="10058" spans="1:8">
      <c r="A10058">
        <v>6584</v>
      </c>
      <c r="B10058" t="s">
        <v>525</v>
      </c>
      <c r="C10058">
        <v>97</v>
      </c>
      <c r="D10058" t="s">
        <v>898</v>
      </c>
      <c r="E10058">
        <v>937</v>
      </c>
      <c r="F10058" s="48" t="str">
        <f t="shared" si="157"/>
        <v>Tỉnh Thanh HóaHuyện Quảng XươngXã Quảng Phúc</v>
      </c>
      <c r="G10058" t="s">
        <v>5351</v>
      </c>
      <c r="H10058">
        <v>4789</v>
      </c>
    </row>
    <row r="10059" spans="1:8">
      <c r="A10059">
        <v>6585</v>
      </c>
      <c r="B10059" t="s">
        <v>525</v>
      </c>
      <c r="C10059">
        <v>97</v>
      </c>
      <c r="D10059" t="s">
        <v>898</v>
      </c>
      <c r="E10059">
        <v>937</v>
      </c>
      <c r="F10059" s="48" t="str">
        <f t="shared" si="157"/>
        <v>Tỉnh Thanh HóaHuyện Quảng XươngXã Quảng Châu</v>
      </c>
      <c r="G10059" t="s">
        <v>3192</v>
      </c>
      <c r="H10059">
        <v>4790</v>
      </c>
    </row>
    <row r="10060" spans="1:8">
      <c r="A10060">
        <v>6586</v>
      </c>
      <c r="B10060" t="s">
        <v>525</v>
      </c>
      <c r="C10060">
        <v>97</v>
      </c>
      <c r="D10060" t="s">
        <v>898</v>
      </c>
      <c r="E10060">
        <v>937</v>
      </c>
      <c r="F10060" s="48" t="str">
        <f t="shared" si="157"/>
        <v>Tỉnh Thanh HóaHuyện Quảng XươngXã Quảng Phú</v>
      </c>
      <c r="G10060" t="s">
        <v>4565</v>
      </c>
      <c r="H10060">
        <v>4791</v>
      </c>
    </row>
    <row r="10061" spans="1:8">
      <c r="A10061">
        <v>6587</v>
      </c>
      <c r="B10061" t="s">
        <v>525</v>
      </c>
      <c r="C10061">
        <v>97</v>
      </c>
      <c r="D10061" t="s">
        <v>898</v>
      </c>
      <c r="E10061">
        <v>937</v>
      </c>
      <c r="F10061" s="48" t="str">
        <f t="shared" si="157"/>
        <v>Tỉnh Thanh HóaHuyện Quảng XươngXã Quảng Hùng</v>
      </c>
      <c r="G10061" t="s">
        <v>5352</v>
      </c>
      <c r="H10061">
        <v>4792</v>
      </c>
    </row>
    <row r="10062" spans="1:8">
      <c r="A10062">
        <v>6588</v>
      </c>
      <c r="B10062" t="s">
        <v>525</v>
      </c>
      <c r="C10062">
        <v>97</v>
      </c>
      <c r="D10062" t="s">
        <v>898</v>
      </c>
      <c r="E10062">
        <v>937</v>
      </c>
      <c r="F10062" s="48" t="str">
        <f t="shared" si="157"/>
        <v>Tỉnh Thanh HóaHuyện Quảng XươngXã Quảng Hải</v>
      </c>
      <c r="G10062" t="s">
        <v>5353</v>
      </c>
      <c r="H10062">
        <v>4793</v>
      </c>
    </row>
    <row r="10063" spans="1:8">
      <c r="A10063">
        <v>6589</v>
      </c>
      <c r="B10063" t="s">
        <v>525</v>
      </c>
      <c r="C10063">
        <v>97</v>
      </c>
      <c r="D10063" t="s">
        <v>885</v>
      </c>
      <c r="E10063">
        <v>924</v>
      </c>
      <c r="F10063" s="48" t="str">
        <f t="shared" si="157"/>
        <v>Tỉnh Thanh HóaHuyện Vĩnh LộcXã Vĩnh An</v>
      </c>
      <c r="G10063" t="s">
        <v>2317</v>
      </c>
      <c r="H10063">
        <v>4794</v>
      </c>
    </row>
    <row r="10064" spans="1:8">
      <c r="A10064">
        <v>6590</v>
      </c>
      <c r="B10064" t="s">
        <v>525</v>
      </c>
      <c r="C10064">
        <v>97</v>
      </c>
      <c r="D10064" t="s">
        <v>885</v>
      </c>
      <c r="E10064">
        <v>924</v>
      </c>
      <c r="F10064" s="48" t="str">
        <f t="shared" si="157"/>
        <v>Tỉnh Thanh HóaHuyện Vĩnh LộcXã Vĩnh Ninh</v>
      </c>
      <c r="G10064" t="s">
        <v>5354</v>
      </c>
      <c r="H10064">
        <v>4795</v>
      </c>
    </row>
    <row r="10065" spans="1:8">
      <c r="A10065">
        <v>6591</v>
      </c>
      <c r="B10065" t="s">
        <v>525</v>
      </c>
      <c r="C10065">
        <v>97</v>
      </c>
      <c r="D10065" t="s">
        <v>885</v>
      </c>
      <c r="E10065">
        <v>924</v>
      </c>
      <c r="F10065" s="48" t="str">
        <f t="shared" si="157"/>
        <v>Tỉnh Thanh HóaHuyện Vĩnh LộcThị trấn Vĩnh Lộc</v>
      </c>
      <c r="G10065" t="s">
        <v>3859</v>
      </c>
      <c r="H10065">
        <v>4796</v>
      </c>
    </row>
    <row r="10066" spans="1:8">
      <c r="A10066">
        <v>6592</v>
      </c>
      <c r="B10066" t="s">
        <v>525</v>
      </c>
      <c r="C10066">
        <v>97</v>
      </c>
      <c r="D10066" t="s">
        <v>885</v>
      </c>
      <c r="E10066">
        <v>924</v>
      </c>
      <c r="F10066" s="48" t="str">
        <f t="shared" si="157"/>
        <v>Tỉnh Thanh HóaHuyện Vĩnh LộcXã Vĩnh Khang</v>
      </c>
      <c r="G10066" t="s">
        <v>5355</v>
      </c>
      <c r="H10066">
        <v>4797</v>
      </c>
    </row>
    <row r="10067" spans="1:8">
      <c r="A10067">
        <v>6593</v>
      </c>
      <c r="B10067" t="s">
        <v>525</v>
      </c>
      <c r="C10067">
        <v>97</v>
      </c>
      <c r="D10067" t="s">
        <v>885</v>
      </c>
      <c r="E10067">
        <v>924</v>
      </c>
      <c r="F10067" s="48" t="str">
        <f t="shared" si="157"/>
        <v>Tỉnh Thanh HóaHuyện Vĩnh LộcXã Vĩnh Tiến</v>
      </c>
      <c r="G10067" t="s">
        <v>2164</v>
      </c>
      <c r="H10067">
        <v>4798</v>
      </c>
    </row>
    <row r="10068" spans="1:8">
      <c r="A10068">
        <v>6594</v>
      </c>
      <c r="B10068" t="s">
        <v>525</v>
      </c>
      <c r="C10068">
        <v>97</v>
      </c>
      <c r="D10068" t="s">
        <v>885</v>
      </c>
      <c r="E10068">
        <v>924</v>
      </c>
      <c r="F10068" s="48" t="str">
        <f t="shared" si="157"/>
        <v>Tỉnh Thanh HóaHuyện Vĩnh LộcXã Vĩnh Minh</v>
      </c>
      <c r="G10068" t="s">
        <v>5356</v>
      </c>
      <c r="H10068">
        <v>4799</v>
      </c>
    </row>
    <row r="10069" spans="1:8">
      <c r="A10069">
        <v>6595</v>
      </c>
      <c r="B10069" t="s">
        <v>525</v>
      </c>
      <c r="C10069">
        <v>97</v>
      </c>
      <c r="D10069" t="s">
        <v>885</v>
      </c>
      <c r="E10069">
        <v>924</v>
      </c>
      <c r="F10069" s="48" t="str">
        <f t="shared" si="157"/>
        <v>Tỉnh Thanh HóaHuyện Vĩnh LộcXã Vĩnh Long</v>
      </c>
      <c r="G10069" t="s">
        <v>2281</v>
      </c>
      <c r="H10069">
        <v>4800</v>
      </c>
    </row>
    <row r="10070" spans="1:8">
      <c r="A10070">
        <v>6596</v>
      </c>
      <c r="B10070" t="s">
        <v>525</v>
      </c>
      <c r="C10070">
        <v>97</v>
      </c>
      <c r="D10070" t="s">
        <v>885</v>
      </c>
      <c r="E10070">
        <v>924</v>
      </c>
      <c r="F10070" s="48" t="str">
        <f t="shared" si="157"/>
        <v>Tỉnh Thanh HóaHuyện Vĩnh LộcXã Vĩnh Thành</v>
      </c>
      <c r="G10070" t="s">
        <v>2290</v>
      </c>
      <c r="H10070">
        <v>4801</v>
      </c>
    </row>
    <row r="10071" spans="1:8">
      <c r="A10071">
        <v>6597</v>
      </c>
      <c r="B10071" t="s">
        <v>525</v>
      </c>
      <c r="C10071">
        <v>97</v>
      </c>
      <c r="D10071" t="s">
        <v>885</v>
      </c>
      <c r="E10071">
        <v>924</v>
      </c>
      <c r="F10071" s="48" t="str">
        <f t="shared" si="157"/>
        <v>Tỉnh Thanh HóaHuyện Vĩnh LộcXã Vĩnh Hưng</v>
      </c>
      <c r="G10071" t="s">
        <v>5357</v>
      </c>
      <c r="H10071">
        <v>4802</v>
      </c>
    </row>
    <row r="10072" spans="1:8">
      <c r="A10072">
        <v>6598</v>
      </c>
      <c r="B10072" t="s">
        <v>525</v>
      </c>
      <c r="C10072">
        <v>97</v>
      </c>
      <c r="D10072" t="s">
        <v>885</v>
      </c>
      <c r="E10072">
        <v>924</v>
      </c>
      <c r="F10072" s="48" t="str">
        <f t="shared" si="157"/>
        <v>Tỉnh Thanh HóaHuyện Vĩnh LộcXã Vĩnh Yên</v>
      </c>
      <c r="G10072" t="s">
        <v>1527</v>
      </c>
      <c r="H10072">
        <v>4803</v>
      </c>
    </row>
    <row r="10073" spans="1:8">
      <c r="A10073">
        <v>6599</v>
      </c>
      <c r="B10073" t="s">
        <v>525</v>
      </c>
      <c r="C10073">
        <v>97</v>
      </c>
      <c r="D10073" t="s">
        <v>885</v>
      </c>
      <c r="E10073">
        <v>924</v>
      </c>
      <c r="F10073" s="48" t="str">
        <f t="shared" si="157"/>
        <v>Tỉnh Thanh HóaHuyện Vĩnh LộcXã Vĩnh Tân</v>
      </c>
      <c r="G10073" t="s">
        <v>2285</v>
      </c>
      <c r="H10073">
        <v>4804</v>
      </c>
    </row>
    <row r="10074" spans="1:8">
      <c r="A10074">
        <v>6600</v>
      </c>
      <c r="B10074" t="s">
        <v>525</v>
      </c>
      <c r="C10074">
        <v>97</v>
      </c>
      <c r="D10074" t="s">
        <v>885</v>
      </c>
      <c r="E10074">
        <v>924</v>
      </c>
      <c r="F10074" s="48" t="str">
        <f t="shared" si="157"/>
        <v>Tỉnh Thanh HóaHuyện Vĩnh LộcXã Vĩnh Hùng</v>
      </c>
      <c r="G10074" t="s">
        <v>5358</v>
      </c>
      <c r="H10074">
        <v>4805</v>
      </c>
    </row>
    <row r="10075" spans="1:8">
      <c r="A10075">
        <v>6601</v>
      </c>
      <c r="B10075" t="s">
        <v>525</v>
      </c>
      <c r="C10075">
        <v>97</v>
      </c>
      <c r="D10075" t="s">
        <v>885</v>
      </c>
      <c r="E10075">
        <v>924</v>
      </c>
      <c r="F10075" s="48" t="str">
        <f t="shared" si="157"/>
        <v>Tỉnh Thanh HóaHuyện Vĩnh LộcXã Vĩnh Quang</v>
      </c>
      <c r="G10075" t="s">
        <v>1383</v>
      </c>
      <c r="H10075">
        <v>4806</v>
      </c>
    </row>
    <row r="10076" spans="1:8">
      <c r="A10076">
        <v>6602</v>
      </c>
      <c r="B10076" t="s">
        <v>525</v>
      </c>
      <c r="C10076">
        <v>97</v>
      </c>
      <c r="D10076" t="s">
        <v>885</v>
      </c>
      <c r="E10076">
        <v>924</v>
      </c>
      <c r="F10076" s="48" t="str">
        <f t="shared" si="157"/>
        <v>Tỉnh Thanh HóaHuyện Vĩnh LộcXã Vĩnh Phúc</v>
      </c>
      <c r="G10076" t="s">
        <v>4278</v>
      </c>
      <c r="H10076">
        <v>4807</v>
      </c>
    </row>
    <row r="10077" spans="1:8">
      <c r="A10077">
        <v>6603</v>
      </c>
      <c r="B10077" t="s">
        <v>525</v>
      </c>
      <c r="C10077">
        <v>97</v>
      </c>
      <c r="D10077" t="s">
        <v>885</v>
      </c>
      <c r="E10077">
        <v>924</v>
      </c>
      <c r="F10077" s="48" t="str">
        <f t="shared" si="157"/>
        <v>Tỉnh Thanh HóaHuyện Vĩnh LộcXã Vĩnh Hòa</v>
      </c>
      <c r="G10077" t="s">
        <v>2292</v>
      </c>
      <c r="H10077">
        <v>4808</v>
      </c>
    </row>
    <row r="10078" spans="1:8">
      <c r="A10078">
        <v>6604</v>
      </c>
      <c r="B10078" t="s">
        <v>525</v>
      </c>
      <c r="C10078">
        <v>97</v>
      </c>
      <c r="D10078" t="s">
        <v>885</v>
      </c>
      <c r="E10078">
        <v>924</v>
      </c>
      <c r="F10078" s="48" t="str">
        <f t="shared" si="157"/>
        <v>Tỉnh Thanh HóaHuyện Vĩnh LộcXã Vĩnh Thịnh</v>
      </c>
      <c r="G10078" t="s">
        <v>5359</v>
      </c>
      <c r="H10078">
        <v>4809</v>
      </c>
    </row>
    <row r="10079" spans="1:8">
      <c r="A10079">
        <v>6605</v>
      </c>
      <c r="B10079" t="s">
        <v>525</v>
      </c>
      <c r="C10079">
        <v>97</v>
      </c>
      <c r="D10079" t="s">
        <v>882</v>
      </c>
      <c r="E10079">
        <v>921</v>
      </c>
      <c r="F10079" s="48" t="str">
        <f t="shared" si="157"/>
        <v>Tỉnh Thanh HóaHuyện Cẩm ThủyXã Cẩm Sơn</v>
      </c>
      <c r="G10079" t="s">
        <v>4320</v>
      </c>
      <c r="H10079">
        <v>4810</v>
      </c>
    </row>
    <row r="10080" spans="1:8">
      <c r="A10080">
        <v>6606</v>
      </c>
      <c r="B10080" t="s">
        <v>525</v>
      </c>
      <c r="C10080">
        <v>97</v>
      </c>
      <c r="D10080" t="s">
        <v>882</v>
      </c>
      <c r="E10080">
        <v>921</v>
      </c>
      <c r="F10080" s="48" t="str">
        <f t="shared" si="157"/>
        <v>Tỉnh Thanh HóaHuyện Cẩm ThủyThị trấn Cẩm Thủy</v>
      </c>
      <c r="G10080" t="s">
        <v>5360</v>
      </c>
      <c r="H10080">
        <v>4811</v>
      </c>
    </row>
    <row r="10081" spans="1:8">
      <c r="A10081">
        <v>6607</v>
      </c>
      <c r="B10081" t="s">
        <v>525</v>
      </c>
      <c r="C10081">
        <v>97</v>
      </c>
      <c r="D10081" t="s">
        <v>882</v>
      </c>
      <c r="E10081">
        <v>921</v>
      </c>
      <c r="F10081" s="48" t="str">
        <f t="shared" si="157"/>
        <v>Tỉnh Thanh HóaHuyện Cẩm ThủyXã Cẩm Thạch</v>
      </c>
      <c r="G10081" t="s">
        <v>5361</v>
      </c>
      <c r="H10081">
        <v>4812</v>
      </c>
    </row>
    <row r="10082" spans="1:8">
      <c r="A10082">
        <v>6608</v>
      </c>
      <c r="B10082" t="s">
        <v>525</v>
      </c>
      <c r="C10082">
        <v>97</v>
      </c>
      <c r="D10082" t="s">
        <v>882</v>
      </c>
      <c r="E10082">
        <v>921</v>
      </c>
      <c r="F10082" s="48" t="str">
        <f t="shared" si="157"/>
        <v>Tỉnh Thanh HóaHuyện Cẩm ThủyXã Phúc Do</v>
      </c>
      <c r="G10082" t="s">
        <v>5362</v>
      </c>
      <c r="H10082">
        <v>4813</v>
      </c>
    </row>
    <row r="10083" spans="1:8">
      <c r="A10083">
        <v>6609</v>
      </c>
      <c r="B10083" t="s">
        <v>525</v>
      </c>
      <c r="C10083">
        <v>97</v>
      </c>
      <c r="D10083" t="s">
        <v>882</v>
      </c>
      <c r="E10083">
        <v>921</v>
      </c>
      <c r="F10083" s="48" t="str">
        <f t="shared" si="157"/>
        <v>Tỉnh Thanh HóaHuyện Cẩm ThủyXã Cẩm Tâm</v>
      </c>
      <c r="G10083" t="s">
        <v>5363</v>
      </c>
      <c r="H10083">
        <v>4814</v>
      </c>
    </row>
    <row r="10084" spans="1:8">
      <c r="A10084">
        <v>6610</v>
      </c>
      <c r="B10084" t="s">
        <v>525</v>
      </c>
      <c r="C10084">
        <v>97</v>
      </c>
      <c r="D10084" t="s">
        <v>882</v>
      </c>
      <c r="E10084">
        <v>921</v>
      </c>
      <c r="F10084" s="48" t="str">
        <f t="shared" si="157"/>
        <v>Tỉnh Thanh HóaHuyện Cẩm ThủyXã Cẩm Bình</v>
      </c>
      <c r="G10084" t="s">
        <v>5364</v>
      </c>
      <c r="H10084">
        <v>4815</v>
      </c>
    </row>
    <row r="10085" spans="1:8">
      <c r="A10085">
        <v>6611</v>
      </c>
      <c r="B10085" t="s">
        <v>525</v>
      </c>
      <c r="C10085">
        <v>97</v>
      </c>
      <c r="D10085" t="s">
        <v>882</v>
      </c>
      <c r="E10085">
        <v>921</v>
      </c>
      <c r="F10085" s="48" t="str">
        <f t="shared" si="157"/>
        <v>Tỉnh Thanh HóaHuyện Cẩm ThủyXã Cẩm Quý</v>
      </c>
      <c r="G10085" t="s">
        <v>5365</v>
      </c>
      <c r="H10085">
        <v>4816</v>
      </c>
    </row>
    <row r="10086" spans="1:8">
      <c r="A10086">
        <v>6612</v>
      </c>
      <c r="B10086" t="s">
        <v>525</v>
      </c>
      <c r="C10086">
        <v>97</v>
      </c>
      <c r="D10086" t="s">
        <v>882</v>
      </c>
      <c r="E10086">
        <v>921</v>
      </c>
      <c r="F10086" s="48" t="str">
        <f t="shared" si="157"/>
        <v>Tỉnh Thanh HóaHuyện Cẩm ThủyXã Cẩm Liên</v>
      </c>
      <c r="G10086" t="s">
        <v>5366</v>
      </c>
      <c r="H10086">
        <v>4817</v>
      </c>
    </row>
    <row r="10087" spans="1:8">
      <c r="A10087">
        <v>6613</v>
      </c>
      <c r="B10087" t="s">
        <v>525</v>
      </c>
      <c r="C10087">
        <v>97</v>
      </c>
      <c r="D10087" t="s">
        <v>882</v>
      </c>
      <c r="E10087">
        <v>921</v>
      </c>
      <c r="F10087" s="48" t="str">
        <f t="shared" si="157"/>
        <v>Tỉnh Thanh HóaHuyện Cẩm ThủyXã Cẩm Yên</v>
      </c>
      <c r="G10087" t="s">
        <v>2764</v>
      </c>
      <c r="H10087">
        <v>4818</v>
      </c>
    </row>
    <row r="10088" spans="1:8">
      <c r="A10088">
        <v>6614</v>
      </c>
      <c r="B10088" t="s">
        <v>525</v>
      </c>
      <c r="C10088">
        <v>97</v>
      </c>
      <c r="D10088" t="s">
        <v>898</v>
      </c>
      <c r="E10088">
        <v>937</v>
      </c>
      <c r="F10088" s="48" t="str">
        <f t="shared" si="157"/>
        <v>Tỉnh Thanh HóaHuyện Quảng XươngXã Quảng Phong</v>
      </c>
      <c r="G10088" t="s">
        <v>2541</v>
      </c>
      <c r="H10088">
        <v>4765</v>
      </c>
    </row>
    <row r="10089" spans="1:8">
      <c r="A10089">
        <v>6615</v>
      </c>
      <c r="B10089" t="s">
        <v>525</v>
      </c>
      <c r="C10089">
        <v>97</v>
      </c>
      <c r="D10089" t="s">
        <v>882</v>
      </c>
      <c r="E10089">
        <v>921</v>
      </c>
      <c r="F10089" s="48" t="str">
        <f t="shared" si="157"/>
        <v>Tỉnh Thanh HóaHuyện Cẩm ThủyXã Cẩm Phú</v>
      </c>
      <c r="G10089" t="s">
        <v>5367</v>
      </c>
      <c r="H10089">
        <v>4819</v>
      </c>
    </row>
    <row r="10090" spans="1:8">
      <c r="A10090">
        <v>6616</v>
      </c>
      <c r="B10090" t="s">
        <v>525</v>
      </c>
      <c r="C10090">
        <v>97</v>
      </c>
      <c r="D10090" t="s">
        <v>882</v>
      </c>
      <c r="E10090">
        <v>921</v>
      </c>
      <c r="F10090" s="48" t="str">
        <f t="shared" si="157"/>
        <v>Tỉnh Thanh HóaHuyện Cẩm ThủyXã Cẩm Vân</v>
      </c>
      <c r="G10090" t="s">
        <v>5368</v>
      </c>
      <c r="H10090">
        <v>4820</v>
      </c>
    </row>
    <row r="10091" spans="1:8">
      <c r="A10091">
        <v>6617</v>
      </c>
      <c r="B10091" t="s">
        <v>525</v>
      </c>
      <c r="C10091">
        <v>97</v>
      </c>
      <c r="D10091" t="s">
        <v>882</v>
      </c>
      <c r="E10091">
        <v>921</v>
      </c>
      <c r="F10091" s="48" t="str">
        <f t="shared" si="157"/>
        <v>Tỉnh Thanh HóaHuyện Cẩm ThủyXã Cẩm Thành</v>
      </c>
      <c r="G10091" t="s">
        <v>5369</v>
      </c>
      <c r="H10091">
        <v>4821</v>
      </c>
    </row>
    <row r="10092" spans="1:8">
      <c r="A10092">
        <v>6618</v>
      </c>
      <c r="B10092" t="s">
        <v>525</v>
      </c>
      <c r="C10092">
        <v>97</v>
      </c>
      <c r="D10092" t="s">
        <v>882</v>
      </c>
      <c r="E10092">
        <v>921</v>
      </c>
      <c r="F10092" s="48" t="str">
        <f t="shared" si="157"/>
        <v>Tỉnh Thanh HóaHuyện Cẩm ThủyXã Cẩm Giang</v>
      </c>
      <c r="G10092" t="s">
        <v>5370</v>
      </c>
      <c r="H10092">
        <v>4822</v>
      </c>
    </row>
    <row r="10093" spans="1:8">
      <c r="A10093">
        <v>6619</v>
      </c>
      <c r="B10093" t="s">
        <v>525</v>
      </c>
      <c r="C10093">
        <v>97</v>
      </c>
      <c r="D10093" t="s">
        <v>882</v>
      </c>
      <c r="E10093">
        <v>921</v>
      </c>
      <c r="F10093" s="48" t="str">
        <f t="shared" si="157"/>
        <v>Tỉnh Thanh HóaHuyện Cẩm ThủyXã Cẩm Lương</v>
      </c>
      <c r="G10093" t="s">
        <v>5371</v>
      </c>
      <c r="H10093">
        <v>4823</v>
      </c>
    </row>
    <row r="10094" spans="1:8">
      <c r="A10094">
        <v>6620</v>
      </c>
      <c r="B10094" t="s">
        <v>525</v>
      </c>
      <c r="C10094">
        <v>97</v>
      </c>
      <c r="D10094" t="s">
        <v>882</v>
      </c>
      <c r="E10094">
        <v>921</v>
      </c>
      <c r="F10094" s="48" t="str">
        <f t="shared" si="157"/>
        <v>Tỉnh Thanh HóaHuyện Cẩm ThủyXã Cẩm Châu</v>
      </c>
      <c r="G10094" t="s">
        <v>5372</v>
      </c>
      <c r="H10094">
        <v>4824</v>
      </c>
    </row>
    <row r="10095" spans="1:8">
      <c r="A10095">
        <v>6621</v>
      </c>
      <c r="B10095" t="s">
        <v>525</v>
      </c>
      <c r="C10095">
        <v>97</v>
      </c>
      <c r="D10095" t="s">
        <v>882</v>
      </c>
      <c r="E10095">
        <v>921</v>
      </c>
      <c r="F10095" s="48" t="str">
        <f t="shared" si="157"/>
        <v>Tỉnh Thanh HóaHuyện Cẩm ThủyXã Cẩm Ngọc</v>
      </c>
      <c r="G10095" t="s">
        <v>5373</v>
      </c>
      <c r="H10095">
        <v>4825</v>
      </c>
    </row>
    <row r="10096" spans="1:8">
      <c r="A10096">
        <v>6622</v>
      </c>
      <c r="B10096" t="s">
        <v>525</v>
      </c>
      <c r="C10096">
        <v>97</v>
      </c>
      <c r="D10096" t="s">
        <v>882</v>
      </c>
      <c r="E10096">
        <v>921</v>
      </c>
      <c r="F10096" s="48" t="str">
        <f t="shared" si="157"/>
        <v>Tỉnh Thanh HóaHuyện Cẩm ThủyXã Cẩm Phong</v>
      </c>
      <c r="G10096" t="s">
        <v>5374</v>
      </c>
      <c r="H10096">
        <v>4826</v>
      </c>
    </row>
    <row r="10097" spans="1:8">
      <c r="A10097">
        <v>6623</v>
      </c>
      <c r="B10097" t="s">
        <v>525</v>
      </c>
      <c r="C10097">
        <v>97</v>
      </c>
      <c r="D10097" t="s">
        <v>882</v>
      </c>
      <c r="E10097">
        <v>921</v>
      </c>
      <c r="F10097" s="48" t="str">
        <f t="shared" si="157"/>
        <v>Tỉnh Thanh HóaHuyện Cẩm ThủyXã Cẩm Tú</v>
      </c>
      <c r="G10097" t="s">
        <v>5375</v>
      </c>
      <c r="H10097">
        <v>4827</v>
      </c>
    </row>
    <row r="10098" spans="1:8">
      <c r="A10098">
        <v>6624</v>
      </c>
      <c r="B10098" t="s">
        <v>525</v>
      </c>
      <c r="C10098">
        <v>97</v>
      </c>
      <c r="D10098" t="s">
        <v>882</v>
      </c>
      <c r="E10098">
        <v>921</v>
      </c>
      <c r="F10098" s="48" t="str">
        <f t="shared" si="157"/>
        <v>Tỉnh Thanh HóaHuyện Cẩm ThủyXã Cẩm Long</v>
      </c>
      <c r="G10098" t="s">
        <v>5376</v>
      </c>
      <c r="H10098">
        <v>4828</v>
      </c>
    </row>
    <row r="10099" spans="1:8">
      <c r="A10099">
        <v>6625</v>
      </c>
      <c r="B10099" t="s">
        <v>525</v>
      </c>
      <c r="C10099">
        <v>97</v>
      </c>
      <c r="D10099" t="s">
        <v>882</v>
      </c>
      <c r="E10099">
        <v>921</v>
      </c>
      <c r="F10099" s="48" t="str">
        <f t="shared" si="157"/>
        <v>Tỉnh Thanh HóaHuyện Cẩm ThủyXã Cẩm Tân</v>
      </c>
      <c r="G10099" t="s">
        <v>5377</v>
      </c>
      <c r="H10099">
        <v>4829</v>
      </c>
    </row>
    <row r="10100" spans="1:8">
      <c r="A10100">
        <v>6626</v>
      </c>
      <c r="B10100" t="s">
        <v>525</v>
      </c>
      <c r="C10100">
        <v>97</v>
      </c>
      <c r="D10100" t="s">
        <v>897</v>
      </c>
      <c r="E10100">
        <v>936</v>
      </c>
      <c r="F10100" s="48" t="str">
        <f t="shared" si="157"/>
        <v>Tỉnh Thanh HóaHuyện Đông SơnXã Đông Thanh</v>
      </c>
      <c r="G10100" t="s">
        <v>5060</v>
      </c>
      <c r="H10100">
        <v>4830</v>
      </c>
    </row>
    <row r="10101" spans="1:8">
      <c r="A10101">
        <v>6627</v>
      </c>
      <c r="B10101" t="s">
        <v>525</v>
      </c>
      <c r="C10101">
        <v>97</v>
      </c>
      <c r="D10101" t="s">
        <v>897</v>
      </c>
      <c r="E10101">
        <v>936</v>
      </c>
      <c r="F10101" s="48" t="str">
        <f t="shared" si="157"/>
        <v>Tỉnh Thanh HóaHuyện Đông SơnXã Đông Nam</v>
      </c>
      <c r="G10101" t="s">
        <v>5378</v>
      </c>
      <c r="H10101">
        <v>4831</v>
      </c>
    </row>
    <row r="10102" spans="1:8">
      <c r="A10102">
        <v>6628</v>
      </c>
      <c r="B10102" t="s">
        <v>525</v>
      </c>
      <c r="C10102">
        <v>97</v>
      </c>
      <c r="D10102" t="s">
        <v>897</v>
      </c>
      <c r="E10102">
        <v>936</v>
      </c>
      <c r="F10102" s="48" t="str">
        <f t="shared" si="157"/>
        <v>Tỉnh Thanh HóaHuyện Đông SơnXã Đông Phú</v>
      </c>
      <c r="G10102" t="s">
        <v>4145</v>
      </c>
      <c r="H10102">
        <v>4832</v>
      </c>
    </row>
    <row r="10103" spans="1:8">
      <c r="A10103">
        <v>6629</v>
      </c>
      <c r="B10103" t="s">
        <v>525</v>
      </c>
      <c r="C10103">
        <v>97</v>
      </c>
      <c r="D10103" t="s">
        <v>897</v>
      </c>
      <c r="E10103">
        <v>936</v>
      </c>
      <c r="F10103" s="48" t="str">
        <f t="shared" si="157"/>
        <v>Tỉnh Thanh HóaHuyện Đông SơnXã Đông Yên</v>
      </c>
      <c r="G10103" t="s">
        <v>5379</v>
      </c>
      <c r="H10103">
        <v>4833</v>
      </c>
    </row>
    <row r="10104" spans="1:8">
      <c r="A10104">
        <v>6630</v>
      </c>
      <c r="B10104" t="s">
        <v>525</v>
      </c>
      <c r="C10104">
        <v>97</v>
      </c>
      <c r="D10104" t="s">
        <v>897</v>
      </c>
      <c r="E10104">
        <v>936</v>
      </c>
      <c r="F10104" s="48" t="str">
        <f t="shared" si="157"/>
        <v>Tỉnh Thanh HóaHuyện Đông SơnXã Đông Hòa</v>
      </c>
      <c r="G10104" t="s">
        <v>5380</v>
      </c>
      <c r="H10104">
        <v>4834</v>
      </c>
    </row>
    <row r="10105" spans="1:8">
      <c r="A10105">
        <v>6631</v>
      </c>
      <c r="B10105" t="s">
        <v>525</v>
      </c>
      <c r="C10105">
        <v>97</v>
      </c>
      <c r="D10105" t="s">
        <v>897</v>
      </c>
      <c r="E10105">
        <v>936</v>
      </c>
      <c r="F10105" s="48" t="str">
        <f t="shared" si="157"/>
        <v>Tỉnh Thanh HóaHuyện Đông SơnXã Đông Tân</v>
      </c>
      <c r="G10105" t="s">
        <v>5381</v>
      </c>
      <c r="H10105">
        <v>4835</v>
      </c>
    </row>
    <row r="10106" spans="1:8">
      <c r="A10106">
        <v>6632</v>
      </c>
      <c r="B10106" t="s">
        <v>525</v>
      </c>
      <c r="C10106">
        <v>97</v>
      </c>
      <c r="D10106" t="s">
        <v>897</v>
      </c>
      <c r="E10106">
        <v>936</v>
      </c>
      <c r="F10106" s="48" t="str">
        <f t="shared" si="157"/>
        <v>Tỉnh Thanh HóaHuyện Đông SơnXã Đông Anh</v>
      </c>
      <c r="G10106" t="s">
        <v>5382</v>
      </c>
      <c r="H10106">
        <v>4836</v>
      </c>
    </row>
    <row r="10107" spans="1:8">
      <c r="A10107">
        <v>6633</v>
      </c>
      <c r="B10107" t="s">
        <v>525</v>
      </c>
      <c r="C10107">
        <v>97</v>
      </c>
      <c r="D10107" t="s">
        <v>897</v>
      </c>
      <c r="E10107">
        <v>936</v>
      </c>
      <c r="F10107" s="48" t="str">
        <f t="shared" si="157"/>
        <v>Tỉnh Thanh HóaHuyện Đông SơnXã Đông Xuân</v>
      </c>
      <c r="G10107" t="s">
        <v>1869</v>
      </c>
      <c r="H10107">
        <v>4837</v>
      </c>
    </row>
    <row r="10108" spans="1:8">
      <c r="A10108">
        <v>6634</v>
      </c>
      <c r="B10108" t="s">
        <v>525</v>
      </c>
      <c r="C10108">
        <v>97</v>
      </c>
      <c r="D10108" t="s">
        <v>897</v>
      </c>
      <c r="E10108">
        <v>936</v>
      </c>
      <c r="F10108" s="48" t="str">
        <f t="shared" si="157"/>
        <v>Tỉnh Thanh HóaHuyện Đông SơnXã Đông Lĩnh</v>
      </c>
      <c r="G10108" t="s">
        <v>3614</v>
      </c>
      <c r="H10108">
        <v>4838</v>
      </c>
    </row>
    <row r="10109" spans="1:8">
      <c r="A10109">
        <v>6635</v>
      </c>
      <c r="B10109" t="s">
        <v>525</v>
      </c>
      <c r="C10109">
        <v>97</v>
      </c>
      <c r="D10109" t="s">
        <v>897</v>
      </c>
      <c r="E10109">
        <v>936</v>
      </c>
      <c r="F10109" s="48" t="str">
        <f t="shared" si="157"/>
        <v>Tỉnh Thanh HóaHuyện Đông SơnThị trấn Rừng Thông</v>
      </c>
      <c r="G10109" t="s">
        <v>5383</v>
      </c>
      <c r="H10109">
        <v>4839</v>
      </c>
    </row>
    <row r="10110" spans="1:8">
      <c r="A10110">
        <v>6636</v>
      </c>
      <c r="B10110" t="s">
        <v>525</v>
      </c>
      <c r="C10110">
        <v>97</v>
      </c>
      <c r="D10110" t="s">
        <v>897</v>
      </c>
      <c r="E10110">
        <v>936</v>
      </c>
      <c r="F10110" s="48" t="str">
        <f t="shared" si="157"/>
        <v>Tỉnh Thanh HóaHuyện Đông SơnXã Đông Vinh</v>
      </c>
      <c r="G10110" t="s">
        <v>5384</v>
      </c>
      <c r="H10110">
        <v>4840</v>
      </c>
    </row>
    <row r="10111" spans="1:8">
      <c r="A10111">
        <v>6637</v>
      </c>
      <c r="B10111" t="s">
        <v>525</v>
      </c>
      <c r="C10111">
        <v>97</v>
      </c>
      <c r="D10111" t="s">
        <v>897</v>
      </c>
      <c r="E10111">
        <v>936</v>
      </c>
      <c r="F10111" s="48" t="str">
        <f t="shared" si="157"/>
        <v>Tỉnh Thanh HóaHuyện Đông SơnXã Đông Quang</v>
      </c>
      <c r="G10111" t="s">
        <v>3516</v>
      </c>
      <c r="H10111">
        <v>4841</v>
      </c>
    </row>
    <row r="10112" spans="1:8">
      <c r="A10112">
        <v>6638</v>
      </c>
      <c r="B10112" t="s">
        <v>525</v>
      </c>
      <c r="C10112">
        <v>97</v>
      </c>
      <c r="D10112" t="s">
        <v>897</v>
      </c>
      <c r="E10112">
        <v>936</v>
      </c>
      <c r="F10112" s="48" t="str">
        <f t="shared" si="157"/>
        <v>Tỉnh Thanh HóaHuyện Đông SơnXã Đông Ninh</v>
      </c>
      <c r="G10112" t="s">
        <v>3144</v>
      </c>
      <c r="H10112">
        <v>4842</v>
      </c>
    </row>
    <row r="10113" spans="1:8">
      <c r="A10113">
        <v>6639</v>
      </c>
      <c r="B10113" t="s">
        <v>525</v>
      </c>
      <c r="C10113">
        <v>97</v>
      </c>
      <c r="D10113" t="s">
        <v>897</v>
      </c>
      <c r="E10113">
        <v>936</v>
      </c>
      <c r="F10113" s="48" t="str">
        <f t="shared" si="157"/>
        <v>Tỉnh Thanh HóaHuyện Đông SơnXã Đông Khê</v>
      </c>
      <c r="G10113" t="s">
        <v>3707</v>
      </c>
      <c r="H10113">
        <v>4843</v>
      </c>
    </row>
    <row r="10114" spans="1:8">
      <c r="A10114">
        <v>6640</v>
      </c>
      <c r="B10114" t="s">
        <v>525</v>
      </c>
      <c r="C10114">
        <v>97</v>
      </c>
      <c r="D10114" t="s">
        <v>897</v>
      </c>
      <c r="E10114">
        <v>936</v>
      </c>
      <c r="F10114" s="48" t="str">
        <f t="shared" ref="F10114:F10177" si="158">B10114&amp;D10114&amp;G10114</f>
        <v>Tỉnh Thanh HóaHuyện Đông SơnThị trấn Nhồi</v>
      </c>
      <c r="G10114" t="s">
        <v>5385</v>
      </c>
      <c r="H10114">
        <v>4844</v>
      </c>
    </row>
    <row r="10115" spans="1:8">
      <c r="A10115">
        <v>6641</v>
      </c>
      <c r="B10115" t="s">
        <v>525</v>
      </c>
      <c r="C10115">
        <v>97</v>
      </c>
      <c r="D10115" t="s">
        <v>897</v>
      </c>
      <c r="E10115">
        <v>936</v>
      </c>
      <c r="F10115" s="48" t="str">
        <f t="shared" si="158"/>
        <v>Tỉnh Thanh HóaHuyện Đông SơnXã Đông Tiến</v>
      </c>
      <c r="G10115" t="s">
        <v>5386</v>
      </c>
      <c r="H10115">
        <v>4845</v>
      </c>
    </row>
    <row r="10116" spans="1:8">
      <c r="A10116">
        <v>6642</v>
      </c>
      <c r="B10116" t="s">
        <v>525</v>
      </c>
      <c r="C10116">
        <v>97</v>
      </c>
      <c r="D10116" t="s">
        <v>897</v>
      </c>
      <c r="E10116">
        <v>936</v>
      </c>
      <c r="F10116" s="48" t="str">
        <f t="shared" si="158"/>
        <v>Tỉnh Thanh HóaHuyện Đông SơnXã Đông Văn</v>
      </c>
      <c r="G10116" t="s">
        <v>5387</v>
      </c>
      <c r="H10116">
        <v>4846</v>
      </c>
    </row>
    <row r="10117" spans="1:8">
      <c r="A10117">
        <v>6643</v>
      </c>
      <c r="B10117" t="s">
        <v>525</v>
      </c>
      <c r="C10117">
        <v>97</v>
      </c>
      <c r="D10117" t="s">
        <v>897</v>
      </c>
      <c r="E10117">
        <v>936</v>
      </c>
      <c r="F10117" s="48" t="str">
        <f t="shared" si="158"/>
        <v>Tỉnh Thanh HóaHuyện Đông SơnXã Đông Hoàng</v>
      </c>
      <c r="G10117" t="s">
        <v>5388</v>
      </c>
      <c r="H10117">
        <v>4847</v>
      </c>
    </row>
    <row r="10118" spans="1:8">
      <c r="A10118">
        <v>6644</v>
      </c>
      <c r="B10118" t="s">
        <v>525</v>
      </c>
      <c r="C10118">
        <v>97</v>
      </c>
      <c r="D10118" t="s">
        <v>897</v>
      </c>
      <c r="E10118">
        <v>936</v>
      </c>
      <c r="F10118" s="48" t="str">
        <f t="shared" si="158"/>
        <v>Tỉnh Thanh HóaHuyện Đông SơnXã Đông Minh</v>
      </c>
      <c r="G10118" t="s">
        <v>4315</v>
      </c>
      <c r="H10118">
        <v>4848</v>
      </c>
    </row>
    <row r="10119" spans="1:8">
      <c r="A10119">
        <v>6645</v>
      </c>
      <c r="B10119" t="s">
        <v>525</v>
      </c>
      <c r="C10119">
        <v>97</v>
      </c>
      <c r="D10119" t="s">
        <v>897</v>
      </c>
      <c r="E10119">
        <v>936</v>
      </c>
      <c r="F10119" s="48" t="str">
        <f t="shared" si="158"/>
        <v>Tỉnh Thanh HóaHuyện Đông SơnXã Đông Hưng</v>
      </c>
      <c r="G10119" t="s">
        <v>4153</v>
      </c>
      <c r="H10119">
        <v>4849</v>
      </c>
    </row>
    <row r="10120" spans="1:8">
      <c r="A10120">
        <v>6646</v>
      </c>
      <c r="B10120" t="s">
        <v>525</v>
      </c>
      <c r="C10120">
        <v>97</v>
      </c>
      <c r="D10120" t="s">
        <v>897</v>
      </c>
      <c r="E10120">
        <v>936</v>
      </c>
      <c r="F10120" s="48" t="str">
        <f t="shared" si="158"/>
        <v>Tỉnh Thanh HóaHuyện Đông SơnXã Đông Thịnh</v>
      </c>
      <c r="G10120" t="s">
        <v>5389</v>
      </c>
      <c r="H10120">
        <v>4850</v>
      </c>
    </row>
    <row r="10121" spans="1:8">
      <c r="A10121">
        <v>6647</v>
      </c>
      <c r="B10121" t="s">
        <v>525</v>
      </c>
      <c r="C10121">
        <v>97</v>
      </c>
      <c r="D10121" t="s">
        <v>878</v>
      </c>
      <c r="E10121">
        <v>917</v>
      </c>
      <c r="F10121" s="48" t="str">
        <f t="shared" si="158"/>
        <v>Tỉnh Thanh HóaHuyện Bá ThướcXã Thiết ống</v>
      </c>
      <c r="G10121" t="s">
        <v>5390</v>
      </c>
      <c r="H10121">
        <v>4851</v>
      </c>
    </row>
    <row r="10122" spans="1:8">
      <c r="A10122">
        <v>6648</v>
      </c>
      <c r="B10122" t="s">
        <v>525</v>
      </c>
      <c r="C10122">
        <v>97</v>
      </c>
      <c r="D10122" t="s">
        <v>878</v>
      </c>
      <c r="E10122">
        <v>917</v>
      </c>
      <c r="F10122" s="48" t="str">
        <f t="shared" si="158"/>
        <v>Tỉnh Thanh HóaHuyện Bá ThướcXã Điền Thượng</v>
      </c>
      <c r="G10122" t="s">
        <v>5391</v>
      </c>
      <c r="H10122">
        <v>4852</v>
      </c>
    </row>
    <row r="10123" spans="1:8">
      <c r="A10123">
        <v>6649</v>
      </c>
      <c r="B10123" t="s">
        <v>525</v>
      </c>
      <c r="C10123">
        <v>97</v>
      </c>
      <c r="D10123" t="s">
        <v>878</v>
      </c>
      <c r="E10123">
        <v>917</v>
      </c>
      <c r="F10123" s="48" t="str">
        <f t="shared" si="158"/>
        <v>Tỉnh Thanh HóaHuyện Bá ThướcXã Ban Công</v>
      </c>
      <c r="G10123" t="s">
        <v>5392</v>
      </c>
      <c r="H10123">
        <v>4853</v>
      </c>
    </row>
    <row r="10124" spans="1:8">
      <c r="A10124">
        <v>6650</v>
      </c>
      <c r="B10124" t="s">
        <v>525</v>
      </c>
      <c r="C10124">
        <v>97</v>
      </c>
      <c r="D10124" t="s">
        <v>878</v>
      </c>
      <c r="E10124">
        <v>917</v>
      </c>
      <c r="F10124" s="48" t="str">
        <f t="shared" si="158"/>
        <v>Tỉnh Thanh HóaHuyện Bá ThướcXã Cổ Lũng</v>
      </c>
      <c r="G10124" t="s">
        <v>4481</v>
      </c>
      <c r="H10124">
        <v>4854</v>
      </c>
    </row>
    <row r="10125" spans="1:8">
      <c r="A10125">
        <v>6651</v>
      </c>
      <c r="B10125" t="s">
        <v>525</v>
      </c>
      <c r="C10125">
        <v>97</v>
      </c>
      <c r="D10125" t="s">
        <v>878</v>
      </c>
      <c r="E10125">
        <v>917</v>
      </c>
      <c r="F10125" s="48" t="str">
        <f t="shared" si="158"/>
        <v>Tỉnh Thanh HóaHuyện Bá ThướcXã Lương Nội</v>
      </c>
      <c r="G10125" t="s">
        <v>5393</v>
      </c>
      <c r="H10125">
        <v>4855</v>
      </c>
    </row>
    <row r="10126" spans="1:8">
      <c r="A10126">
        <v>6652</v>
      </c>
      <c r="B10126" t="s">
        <v>525</v>
      </c>
      <c r="C10126">
        <v>97</v>
      </c>
      <c r="D10126" t="s">
        <v>878</v>
      </c>
      <c r="E10126">
        <v>917</v>
      </c>
      <c r="F10126" s="48" t="str">
        <f t="shared" si="158"/>
        <v>Tỉnh Thanh HóaHuyện Bá ThướcXã Điền Trung</v>
      </c>
      <c r="G10126" t="s">
        <v>5394</v>
      </c>
      <c r="H10126">
        <v>4856</v>
      </c>
    </row>
    <row r="10127" spans="1:8">
      <c r="A10127">
        <v>6653</v>
      </c>
      <c r="B10127" t="s">
        <v>525</v>
      </c>
      <c r="C10127">
        <v>97</v>
      </c>
      <c r="D10127" t="s">
        <v>878</v>
      </c>
      <c r="E10127">
        <v>917</v>
      </c>
      <c r="F10127" s="48" t="str">
        <f t="shared" si="158"/>
        <v>Tỉnh Thanh HóaHuyện Bá ThướcXã Văn Nho</v>
      </c>
      <c r="G10127" t="s">
        <v>5395</v>
      </c>
      <c r="H10127">
        <v>4857</v>
      </c>
    </row>
    <row r="10128" spans="1:8">
      <c r="A10128">
        <v>6654</v>
      </c>
      <c r="B10128" t="s">
        <v>525</v>
      </c>
      <c r="C10128">
        <v>97</v>
      </c>
      <c r="D10128" t="s">
        <v>878</v>
      </c>
      <c r="E10128">
        <v>917</v>
      </c>
      <c r="F10128" s="48" t="str">
        <f t="shared" si="158"/>
        <v>Tỉnh Thanh HóaHuyện Bá ThướcXã Điền Hạ</v>
      </c>
      <c r="G10128" t="s">
        <v>5396</v>
      </c>
      <c r="H10128">
        <v>4858</v>
      </c>
    </row>
    <row r="10129" spans="1:8">
      <c r="A10129">
        <v>6655</v>
      </c>
      <c r="B10129" t="s">
        <v>525</v>
      </c>
      <c r="C10129">
        <v>97</v>
      </c>
      <c r="D10129" t="s">
        <v>878</v>
      </c>
      <c r="E10129">
        <v>917</v>
      </c>
      <c r="F10129" s="48" t="str">
        <f t="shared" si="158"/>
        <v>Tỉnh Thanh HóaHuyện Bá ThướcXã Lương Trung</v>
      </c>
      <c r="G10129" t="s">
        <v>5397</v>
      </c>
      <c r="H10129">
        <v>4859</v>
      </c>
    </row>
    <row r="10130" spans="1:8">
      <c r="A10130">
        <v>6656</v>
      </c>
      <c r="B10130" t="s">
        <v>525</v>
      </c>
      <c r="C10130">
        <v>97</v>
      </c>
      <c r="D10130" t="s">
        <v>878</v>
      </c>
      <c r="E10130">
        <v>917</v>
      </c>
      <c r="F10130" s="48" t="str">
        <f t="shared" si="158"/>
        <v>Tỉnh Thanh HóaHuyện Bá ThướcXã Thành Sơn</v>
      </c>
      <c r="G10130" t="s">
        <v>5301</v>
      </c>
      <c r="H10130">
        <v>4860</v>
      </c>
    </row>
    <row r="10131" spans="1:8">
      <c r="A10131">
        <v>6657</v>
      </c>
      <c r="B10131" t="s">
        <v>525</v>
      </c>
      <c r="C10131">
        <v>97</v>
      </c>
      <c r="D10131" t="s">
        <v>878</v>
      </c>
      <c r="E10131">
        <v>917</v>
      </c>
      <c r="F10131" s="48" t="str">
        <f t="shared" si="158"/>
        <v>Tỉnh Thanh HóaHuyện Bá ThướcXã Lũng Niêm</v>
      </c>
      <c r="G10131" t="s">
        <v>5398</v>
      </c>
      <c r="H10131">
        <v>4861</v>
      </c>
    </row>
    <row r="10132" spans="1:8">
      <c r="A10132">
        <v>6658</v>
      </c>
      <c r="B10132" t="s">
        <v>525</v>
      </c>
      <c r="C10132">
        <v>97</v>
      </c>
      <c r="D10132" t="s">
        <v>878</v>
      </c>
      <c r="E10132">
        <v>917</v>
      </c>
      <c r="F10132" s="48" t="str">
        <f t="shared" si="158"/>
        <v>Tỉnh Thanh HóaHuyện Bá ThướcXã Tân Lập</v>
      </c>
      <c r="G10132" t="s">
        <v>1699</v>
      </c>
      <c r="H10132">
        <v>4862</v>
      </c>
    </row>
    <row r="10133" spans="1:8">
      <c r="A10133">
        <v>6659</v>
      </c>
      <c r="B10133" t="s">
        <v>525</v>
      </c>
      <c r="C10133">
        <v>97</v>
      </c>
      <c r="D10133" t="s">
        <v>878</v>
      </c>
      <c r="E10133">
        <v>917</v>
      </c>
      <c r="F10133" s="48" t="str">
        <f t="shared" si="158"/>
        <v>Tỉnh Thanh HóaHuyện Bá ThướcXã Kỳ Tân</v>
      </c>
      <c r="G10133" t="s">
        <v>5399</v>
      </c>
      <c r="H10133">
        <v>4863</v>
      </c>
    </row>
    <row r="10134" spans="1:8">
      <c r="A10134">
        <v>6660</v>
      </c>
      <c r="B10134" t="s">
        <v>525</v>
      </c>
      <c r="C10134">
        <v>97</v>
      </c>
      <c r="D10134" t="s">
        <v>878</v>
      </c>
      <c r="E10134">
        <v>917</v>
      </c>
      <c r="F10134" s="48" t="str">
        <f t="shared" si="158"/>
        <v>Tỉnh Thanh HóaHuyện Bá ThướcXã Lũng Cao</v>
      </c>
      <c r="G10134" t="s">
        <v>5400</v>
      </c>
      <c r="H10134">
        <v>4864</v>
      </c>
    </row>
    <row r="10135" spans="1:8">
      <c r="A10135">
        <v>6661</v>
      </c>
      <c r="B10135" t="s">
        <v>525</v>
      </c>
      <c r="C10135">
        <v>97</v>
      </c>
      <c r="D10135" t="s">
        <v>878</v>
      </c>
      <c r="E10135">
        <v>917</v>
      </c>
      <c r="F10135" s="48" t="str">
        <f t="shared" si="158"/>
        <v>Tỉnh Thanh HóaHuyện Bá ThướcXã Điền Lư</v>
      </c>
      <c r="G10135" t="s">
        <v>5401</v>
      </c>
      <c r="H10135">
        <v>4865</v>
      </c>
    </row>
    <row r="10136" spans="1:8">
      <c r="A10136">
        <v>6662</v>
      </c>
      <c r="B10136" t="s">
        <v>525</v>
      </c>
      <c r="C10136">
        <v>97</v>
      </c>
      <c r="D10136" t="s">
        <v>878</v>
      </c>
      <c r="E10136">
        <v>917</v>
      </c>
      <c r="F10136" s="48" t="str">
        <f t="shared" si="158"/>
        <v>Tỉnh Thanh HóaHuyện Bá ThướcXã Thiết Kế</v>
      </c>
      <c r="G10136" t="s">
        <v>5402</v>
      </c>
      <c r="H10136">
        <v>4866</v>
      </c>
    </row>
    <row r="10137" spans="1:8">
      <c r="A10137">
        <v>6663</v>
      </c>
      <c r="B10137" t="s">
        <v>525</v>
      </c>
      <c r="C10137">
        <v>97</v>
      </c>
      <c r="D10137" t="s">
        <v>878</v>
      </c>
      <c r="E10137">
        <v>917</v>
      </c>
      <c r="F10137" s="48" t="str">
        <f t="shared" si="158"/>
        <v>Tỉnh Thanh HóaHuyện Bá ThướcXã Lương Ngoại</v>
      </c>
      <c r="G10137" t="s">
        <v>5403</v>
      </c>
      <c r="H10137">
        <v>4867</v>
      </c>
    </row>
    <row r="10138" spans="1:8">
      <c r="A10138">
        <v>6664</v>
      </c>
      <c r="B10138" t="s">
        <v>525</v>
      </c>
      <c r="C10138">
        <v>97</v>
      </c>
      <c r="D10138" t="s">
        <v>878</v>
      </c>
      <c r="E10138">
        <v>917</v>
      </c>
      <c r="F10138" s="48" t="str">
        <f t="shared" si="158"/>
        <v>Tỉnh Thanh HóaHuyện Bá ThướcXã Điền Quang</v>
      </c>
      <c r="G10138" t="s">
        <v>5404</v>
      </c>
      <c r="H10138">
        <v>4868</v>
      </c>
    </row>
    <row r="10139" spans="1:8">
      <c r="A10139">
        <v>6665</v>
      </c>
      <c r="B10139" t="s">
        <v>525</v>
      </c>
      <c r="C10139">
        <v>97</v>
      </c>
      <c r="D10139" t="s">
        <v>878</v>
      </c>
      <c r="E10139">
        <v>917</v>
      </c>
      <c r="F10139" s="48" t="str">
        <f t="shared" si="158"/>
        <v>Tỉnh Thanh HóaHuyện Bá ThướcXã Lâm Sa</v>
      </c>
      <c r="G10139" t="s">
        <v>5405</v>
      </c>
      <c r="H10139">
        <v>4869</v>
      </c>
    </row>
    <row r="10140" spans="1:8">
      <c r="A10140">
        <v>6666</v>
      </c>
      <c r="B10140" t="s">
        <v>525</v>
      </c>
      <c r="C10140">
        <v>97</v>
      </c>
      <c r="D10140" t="s">
        <v>878</v>
      </c>
      <c r="E10140">
        <v>917</v>
      </c>
      <c r="F10140" s="48" t="str">
        <f t="shared" si="158"/>
        <v>Tỉnh Thanh HóaHuyện Bá ThướcXã Thành Lâm</v>
      </c>
      <c r="G10140" t="s">
        <v>5406</v>
      </c>
      <c r="H10140">
        <v>4870</v>
      </c>
    </row>
    <row r="10141" spans="1:8">
      <c r="A10141">
        <v>6667</v>
      </c>
      <c r="B10141" t="s">
        <v>525</v>
      </c>
      <c r="C10141">
        <v>97</v>
      </c>
      <c r="D10141" t="s">
        <v>878</v>
      </c>
      <c r="E10141">
        <v>917</v>
      </c>
      <c r="F10141" s="48" t="str">
        <f t="shared" si="158"/>
        <v>Tỉnh Thanh HóaHuyện Bá ThướcXã Hạ Trung</v>
      </c>
      <c r="G10141" t="s">
        <v>5407</v>
      </c>
      <c r="H10141">
        <v>4871</v>
      </c>
    </row>
    <row r="10142" spans="1:8">
      <c r="A10142">
        <v>6668</v>
      </c>
      <c r="B10142" t="s">
        <v>525</v>
      </c>
      <c r="C10142">
        <v>97</v>
      </c>
      <c r="D10142" t="s">
        <v>878</v>
      </c>
      <c r="E10142">
        <v>917</v>
      </c>
      <c r="F10142" s="48" t="str">
        <f t="shared" si="158"/>
        <v>Tỉnh Thanh HóaHuyện Bá ThướcThị trấn Cành Nàng</v>
      </c>
      <c r="G10142" t="s">
        <v>5408</v>
      </c>
      <c r="H10142">
        <v>4872</v>
      </c>
    </row>
    <row r="10143" spans="1:8">
      <c r="A10143">
        <v>6669</v>
      </c>
      <c r="B10143" t="s">
        <v>525</v>
      </c>
      <c r="C10143">
        <v>97</v>
      </c>
      <c r="D10143" t="s">
        <v>878</v>
      </c>
      <c r="E10143">
        <v>917</v>
      </c>
      <c r="F10143" s="48" t="str">
        <f t="shared" si="158"/>
        <v>Tỉnh Thanh HóaHuyện Bá ThướcXã ái Thượng</v>
      </c>
      <c r="G10143" t="s">
        <v>5409</v>
      </c>
      <c r="H10143">
        <v>4873</v>
      </c>
    </row>
    <row r="10144" spans="1:8">
      <c r="A10144">
        <v>6670</v>
      </c>
      <c r="B10144" t="s">
        <v>525</v>
      </c>
      <c r="C10144">
        <v>97</v>
      </c>
      <c r="D10144" t="s">
        <v>896</v>
      </c>
      <c r="E10144">
        <v>935</v>
      </c>
      <c r="F10144" s="48" t="str">
        <f t="shared" si="158"/>
        <v>Tỉnh Thanh HóaHuyện Nông CốngXã Tượng Văn</v>
      </c>
      <c r="G10144" t="s">
        <v>5410</v>
      </c>
      <c r="H10144">
        <v>4874</v>
      </c>
    </row>
    <row r="10145" spans="1:8">
      <c r="A10145">
        <v>6671</v>
      </c>
      <c r="B10145" t="s">
        <v>525</v>
      </c>
      <c r="C10145">
        <v>97</v>
      </c>
      <c r="D10145" t="s">
        <v>896</v>
      </c>
      <c r="E10145">
        <v>935</v>
      </c>
      <c r="F10145" s="48" t="str">
        <f t="shared" si="158"/>
        <v>Tỉnh Thanh HóaHuyện Nông CốngXã Trung Chính</v>
      </c>
      <c r="G10145" t="s">
        <v>5411</v>
      </c>
      <c r="H10145">
        <v>4875</v>
      </c>
    </row>
    <row r="10146" spans="1:8">
      <c r="A10146">
        <v>6672</v>
      </c>
      <c r="B10146" t="s">
        <v>525</v>
      </c>
      <c r="C10146">
        <v>97</v>
      </c>
      <c r="D10146" t="s">
        <v>896</v>
      </c>
      <c r="E10146">
        <v>935</v>
      </c>
      <c r="F10146" s="48" t="str">
        <f t="shared" si="158"/>
        <v>Tỉnh Thanh HóaHuyện Nông CốngXã Vạn Thắng</v>
      </c>
      <c r="G10146" t="s">
        <v>3525</v>
      </c>
      <c r="H10146">
        <v>4876</v>
      </c>
    </row>
    <row r="10147" spans="1:8">
      <c r="A10147">
        <v>6673</v>
      </c>
      <c r="B10147" t="s">
        <v>525</v>
      </c>
      <c r="C10147">
        <v>97</v>
      </c>
      <c r="D10147" t="s">
        <v>896</v>
      </c>
      <c r="E10147">
        <v>935</v>
      </c>
      <c r="F10147" s="48" t="str">
        <f t="shared" si="158"/>
        <v>Tỉnh Thanh HóaHuyện Nông CốngXã Hoàng Sơn</v>
      </c>
      <c r="G10147" t="s">
        <v>5412</v>
      </c>
      <c r="H10147">
        <v>4877</v>
      </c>
    </row>
    <row r="10148" spans="1:8">
      <c r="A10148">
        <v>6674</v>
      </c>
      <c r="B10148" t="s">
        <v>525</v>
      </c>
      <c r="C10148">
        <v>97</v>
      </c>
      <c r="D10148" t="s">
        <v>896</v>
      </c>
      <c r="E10148">
        <v>935</v>
      </c>
      <c r="F10148" s="48" t="str">
        <f t="shared" si="158"/>
        <v>Tỉnh Thanh HóaHuyện Nông CốngXã Vạn Hòa</v>
      </c>
      <c r="G10148" t="s">
        <v>5413</v>
      </c>
      <c r="H10148">
        <v>4878</v>
      </c>
    </row>
    <row r="10149" spans="1:8">
      <c r="A10149">
        <v>6675</v>
      </c>
      <c r="B10149" t="s">
        <v>525</v>
      </c>
      <c r="C10149">
        <v>97</v>
      </c>
      <c r="D10149" t="s">
        <v>896</v>
      </c>
      <c r="E10149">
        <v>935</v>
      </c>
      <c r="F10149" s="48" t="str">
        <f t="shared" si="158"/>
        <v>Tỉnh Thanh HóaHuyện Nông CốngXã Thăng Long</v>
      </c>
      <c r="G10149" t="s">
        <v>5414</v>
      </c>
      <c r="H10149">
        <v>4879</v>
      </c>
    </row>
    <row r="10150" spans="1:8">
      <c r="A10150">
        <v>6676</v>
      </c>
      <c r="B10150" t="s">
        <v>525</v>
      </c>
      <c r="C10150">
        <v>97</v>
      </c>
      <c r="D10150" t="s">
        <v>896</v>
      </c>
      <c r="E10150">
        <v>935</v>
      </c>
      <c r="F10150" s="48" t="str">
        <f t="shared" si="158"/>
        <v>Tỉnh Thanh HóaHuyện Nông CốngXã Tượng Lĩnh</v>
      </c>
      <c r="G10150" t="s">
        <v>5415</v>
      </c>
      <c r="H10150">
        <v>4880</v>
      </c>
    </row>
    <row r="10151" spans="1:8">
      <c r="A10151">
        <v>6677</v>
      </c>
      <c r="B10151" t="s">
        <v>525</v>
      </c>
      <c r="C10151">
        <v>97</v>
      </c>
      <c r="D10151" t="s">
        <v>896</v>
      </c>
      <c r="E10151">
        <v>935</v>
      </c>
      <c r="F10151" s="48" t="str">
        <f t="shared" si="158"/>
        <v>Tỉnh Thanh HóaHuyện Nông CốngXã Minh Khôi</v>
      </c>
      <c r="G10151" t="s">
        <v>5416</v>
      </c>
      <c r="H10151">
        <v>4881</v>
      </c>
    </row>
    <row r="10152" spans="1:8">
      <c r="A10152">
        <v>6678</v>
      </c>
      <c r="B10152" t="s">
        <v>525</v>
      </c>
      <c r="C10152">
        <v>97</v>
      </c>
      <c r="D10152" t="s">
        <v>896</v>
      </c>
      <c r="E10152">
        <v>935</v>
      </c>
      <c r="F10152" s="48" t="str">
        <f t="shared" si="158"/>
        <v>Tỉnh Thanh HóaHuyện Nông CốngXã Trường Giang</v>
      </c>
      <c r="G10152" t="s">
        <v>4150</v>
      </c>
      <c r="H10152">
        <v>4882</v>
      </c>
    </row>
    <row r="10153" spans="1:8">
      <c r="A10153">
        <v>6679</v>
      </c>
      <c r="B10153" t="s">
        <v>525</v>
      </c>
      <c r="C10153">
        <v>97</v>
      </c>
      <c r="D10153" t="s">
        <v>896</v>
      </c>
      <c r="E10153">
        <v>935</v>
      </c>
      <c r="F10153" s="48" t="str">
        <f t="shared" si="158"/>
        <v>Tỉnh Thanh HóaHuyện Nông CốngXã Công Liêm</v>
      </c>
      <c r="G10153" t="s">
        <v>5417</v>
      </c>
      <c r="H10153">
        <v>4883</v>
      </c>
    </row>
    <row r="10154" spans="1:8">
      <c r="A10154">
        <v>6680</v>
      </c>
      <c r="B10154" t="s">
        <v>525</v>
      </c>
      <c r="C10154">
        <v>97</v>
      </c>
      <c r="D10154" t="s">
        <v>896</v>
      </c>
      <c r="E10154">
        <v>935</v>
      </c>
      <c r="F10154" s="48" t="str">
        <f t="shared" si="158"/>
        <v>Tỉnh Thanh HóaHuyện Nông CốngXã Tế Lợi</v>
      </c>
      <c r="G10154" t="s">
        <v>5418</v>
      </c>
      <c r="H10154">
        <v>4884</v>
      </c>
    </row>
    <row r="10155" spans="1:8">
      <c r="A10155">
        <v>6681</v>
      </c>
      <c r="B10155" t="s">
        <v>525</v>
      </c>
      <c r="C10155">
        <v>97</v>
      </c>
      <c r="D10155" t="s">
        <v>896</v>
      </c>
      <c r="E10155">
        <v>935</v>
      </c>
      <c r="F10155" s="48" t="str">
        <f t="shared" si="158"/>
        <v>Tỉnh Thanh HóaHuyện Nông CốngXã Trường Minh</v>
      </c>
      <c r="G10155" t="s">
        <v>5419</v>
      </c>
      <c r="H10155">
        <v>4885</v>
      </c>
    </row>
    <row r="10156" spans="1:8">
      <c r="A10156">
        <v>6682</v>
      </c>
      <c r="B10156" t="s">
        <v>525</v>
      </c>
      <c r="C10156">
        <v>97</v>
      </c>
      <c r="D10156" t="s">
        <v>896</v>
      </c>
      <c r="E10156">
        <v>935</v>
      </c>
      <c r="F10156" s="48" t="str">
        <f t="shared" si="158"/>
        <v>Tỉnh Thanh HóaHuyện Nông CốngXã Minh Thọ</v>
      </c>
      <c r="G10156" t="s">
        <v>5420</v>
      </c>
      <c r="H10156">
        <v>4886</v>
      </c>
    </row>
    <row r="10157" spans="1:8">
      <c r="A10157">
        <v>6683</v>
      </c>
      <c r="B10157" t="s">
        <v>525</v>
      </c>
      <c r="C10157">
        <v>97</v>
      </c>
      <c r="D10157" t="s">
        <v>896</v>
      </c>
      <c r="E10157">
        <v>935</v>
      </c>
      <c r="F10157" s="48" t="str">
        <f t="shared" si="158"/>
        <v>Tỉnh Thanh HóaHuyện Nông CốngXã Công Chính</v>
      </c>
      <c r="G10157" t="s">
        <v>5421</v>
      </c>
      <c r="H10157">
        <v>4887</v>
      </c>
    </row>
    <row r="10158" spans="1:8">
      <c r="A10158">
        <v>6684</v>
      </c>
      <c r="B10158" t="s">
        <v>525</v>
      </c>
      <c r="C10158">
        <v>97</v>
      </c>
      <c r="D10158" t="s">
        <v>896</v>
      </c>
      <c r="E10158">
        <v>935</v>
      </c>
      <c r="F10158" s="48" t="str">
        <f t="shared" si="158"/>
        <v>Tỉnh Thanh HóaHuyện Nông CốngThị trấn Nông Cống</v>
      </c>
      <c r="G10158" t="s">
        <v>5422</v>
      </c>
      <c r="H10158">
        <v>4888</v>
      </c>
    </row>
    <row r="10159" spans="1:8">
      <c r="A10159">
        <v>6685</v>
      </c>
      <c r="B10159" t="s">
        <v>525</v>
      </c>
      <c r="C10159">
        <v>97</v>
      </c>
      <c r="D10159" t="s">
        <v>896</v>
      </c>
      <c r="E10159">
        <v>935</v>
      </c>
      <c r="F10159" s="48" t="str">
        <f t="shared" si="158"/>
        <v>Tỉnh Thanh HóaHuyện Nông CốngXã Thăng Thọ</v>
      </c>
      <c r="G10159" t="s">
        <v>5423</v>
      </c>
      <c r="H10159">
        <v>4889</v>
      </c>
    </row>
    <row r="10160" spans="1:8">
      <c r="A10160">
        <v>6686</v>
      </c>
      <c r="B10160" t="s">
        <v>525</v>
      </c>
      <c r="C10160">
        <v>97</v>
      </c>
      <c r="D10160" t="s">
        <v>896</v>
      </c>
      <c r="E10160">
        <v>935</v>
      </c>
      <c r="F10160" s="48" t="str">
        <f t="shared" si="158"/>
        <v>Tỉnh Thanh HóaHuyện Nông CốngXã Tượng Sơn</v>
      </c>
      <c r="G10160" t="s">
        <v>5424</v>
      </c>
      <c r="H10160">
        <v>4890</v>
      </c>
    </row>
    <row r="10161" spans="1:8">
      <c r="A10161">
        <v>6687</v>
      </c>
      <c r="B10161" t="s">
        <v>525</v>
      </c>
      <c r="C10161">
        <v>97</v>
      </c>
      <c r="D10161" t="s">
        <v>896</v>
      </c>
      <c r="E10161">
        <v>935</v>
      </c>
      <c r="F10161" s="48" t="str">
        <f t="shared" si="158"/>
        <v>Tỉnh Thanh HóaHuyện Nông CốngXã Yên Mỹ</v>
      </c>
      <c r="G10161" t="s">
        <v>2630</v>
      </c>
      <c r="H10161">
        <v>4891</v>
      </c>
    </row>
    <row r="10162" spans="1:8">
      <c r="A10162">
        <v>6688</v>
      </c>
      <c r="B10162" t="s">
        <v>525</v>
      </c>
      <c r="C10162">
        <v>97</v>
      </c>
      <c r="D10162" t="s">
        <v>896</v>
      </c>
      <c r="E10162">
        <v>935</v>
      </c>
      <c r="F10162" s="48" t="str">
        <f t="shared" si="158"/>
        <v>Tỉnh Thanh HóaHuyện Nông CốngXã Hoàng Giang</v>
      </c>
      <c r="G10162" t="s">
        <v>5425</v>
      </c>
      <c r="H10162">
        <v>4892</v>
      </c>
    </row>
    <row r="10163" spans="1:8">
      <c r="A10163">
        <v>6689</v>
      </c>
      <c r="B10163" t="s">
        <v>525</v>
      </c>
      <c r="C10163">
        <v>97</v>
      </c>
      <c r="D10163" t="s">
        <v>896</v>
      </c>
      <c r="E10163">
        <v>935</v>
      </c>
      <c r="F10163" s="48" t="str">
        <f t="shared" si="158"/>
        <v>Tỉnh Thanh HóaHuyện Nông CốngXã Công Bình</v>
      </c>
      <c r="G10163" t="s">
        <v>5426</v>
      </c>
      <c r="H10163">
        <v>4893</v>
      </c>
    </row>
    <row r="10164" spans="1:8">
      <c r="A10164">
        <v>6690</v>
      </c>
      <c r="B10164" t="s">
        <v>525</v>
      </c>
      <c r="C10164">
        <v>97</v>
      </c>
      <c r="D10164" t="s">
        <v>896</v>
      </c>
      <c r="E10164">
        <v>935</v>
      </c>
      <c r="F10164" s="48" t="str">
        <f t="shared" si="158"/>
        <v>Tỉnh Thanh HóaHuyện Nông CốngXã Tế Nông</v>
      </c>
      <c r="G10164" t="s">
        <v>5427</v>
      </c>
      <c r="H10164">
        <v>4894</v>
      </c>
    </row>
    <row r="10165" spans="1:8">
      <c r="A10165">
        <v>6691</v>
      </c>
      <c r="B10165" t="s">
        <v>525</v>
      </c>
      <c r="C10165">
        <v>97</v>
      </c>
      <c r="D10165" t="s">
        <v>896</v>
      </c>
      <c r="E10165">
        <v>935</v>
      </c>
      <c r="F10165" s="48" t="str">
        <f t="shared" si="158"/>
        <v>Tỉnh Thanh HóaHuyện Nông CốngXã Vạn Thiện</v>
      </c>
      <c r="G10165" t="s">
        <v>5428</v>
      </c>
      <c r="H10165">
        <v>4895</v>
      </c>
    </row>
    <row r="10166" spans="1:8">
      <c r="A10166">
        <v>6692</v>
      </c>
      <c r="B10166" t="s">
        <v>525</v>
      </c>
      <c r="C10166">
        <v>97</v>
      </c>
      <c r="D10166" t="s">
        <v>896</v>
      </c>
      <c r="E10166">
        <v>935</v>
      </c>
      <c r="F10166" s="48" t="str">
        <f t="shared" si="158"/>
        <v>Tỉnh Thanh HóaHuyện Nông CốngXã Tân Khang</v>
      </c>
      <c r="G10166" t="s">
        <v>5429</v>
      </c>
      <c r="H10166">
        <v>4896</v>
      </c>
    </row>
    <row r="10167" spans="1:8">
      <c r="A10167">
        <v>6693</v>
      </c>
      <c r="B10167" t="s">
        <v>525</v>
      </c>
      <c r="C10167">
        <v>97</v>
      </c>
      <c r="D10167" t="s">
        <v>896</v>
      </c>
      <c r="E10167">
        <v>935</v>
      </c>
      <c r="F10167" s="48" t="str">
        <f t="shared" si="158"/>
        <v>Tỉnh Thanh HóaHuyện Nông CốngXã Thăng Bình</v>
      </c>
      <c r="G10167" t="s">
        <v>5430</v>
      </c>
      <c r="H10167">
        <v>4897</v>
      </c>
    </row>
    <row r="10168" spans="1:8">
      <c r="A10168">
        <v>6694</v>
      </c>
      <c r="B10168" t="s">
        <v>525</v>
      </c>
      <c r="C10168">
        <v>97</v>
      </c>
      <c r="D10168" t="s">
        <v>896</v>
      </c>
      <c r="E10168">
        <v>935</v>
      </c>
      <c r="F10168" s="48" t="str">
        <f t="shared" si="158"/>
        <v>Tỉnh Thanh HóaHuyện Nông CốngXã Trung ý</v>
      </c>
      <c r="G10168" t="s">
        <v>5431</v>
      </c>
      <c r="H10168">
        <v>4898</v>
      </c>
    </row>
    <row r="10169" spans="1:8">
      <c r="A10169">
        <v>6695</v>
      </c>
      <c r="B10169" t="s">
        <v>525</v>
      </c>
      <c r="C10169">
        <v>97</v>
      </c>
      <c r="D10169" t="s">
        <v>896</v>
      </c>
      <c r="E10169">
        <v>935</v>
      </c>
      <c r="F10169" s="48" t="str">
        <f t="shared" si="158"/>
        <v>Tỉnh Thanh HóaHuyện Nông CốngXã Minh Nghĩa</v>
      </c>
      <c r="G10169" t="s">
        <v>5433</v>
      </c>
      <c r="H10169">
        <v>4900</v>
      </c>
    </row>
    <row r="10170" spans="1:8">
      <c r="A10170">
        <v>6696</v>
      </c>
      <c r="B10170" t="s">
        <v>525</v>
      </c>
      <c r="C10170">
        <v>97</v>
      </c>
      <c r="D10170" t="s">
        <v>896</v>
      </c>
      <c r="E10170">
        <v>935</v>
      </c>
      <c r="F10170" s="48" t="str">
        <f t="shared" si="158"/>
        <v>Tỉnh Thanh HóaHuyện Nông CốngXã Tân Phúc</v>
      </c>
      <c r="G10170" t="s">
        <v>5434</v>
      </c>
      <c r="H10170">
        <v>4901</v>
      </c>
    </row>
    <row r="10171" spans="1:8">
      <c r="A10171">
        <v>6697</v>
      </c>
      <c r="B10171" t="s">
        <v>525</v>
      </c>
      <c r="C10171">
        <v>97</v>
      </c>
      <c r="D10171" t="s">
        <v>896</v>
      </c>
      <c r="E10171">
        <v>935</v>
      </c>
      <c r="F10171" s="48" t="str">
        <f t="shared" si="158"/>
        <v>Tỉnh Thanh HóaHuyện Nông CốngXã Trừơng Trung</v>
      </c>
      <c r="G10171" t="s">
        <v>5435</v>
      </c>
      <c r="H10171">
        <v>4902</v>
      </c>
    </row>
    <row r="10172" spans="1:8">
      <c r="A10172">
        <v>6698</v>
      </c>
      <c r="B10172" t="s">
        <v>525</v>
      </c>
      <c r="C10172">
        <v>97</v>
      </c>
      <c r="D10172" t="s">
        <v>896</v>
      </c>
      <c r="E10172">
        <v>935</v>
      </c>
      <c r="F10172" s="48" t="str">
        <f t="shared" si="158"/>
        <v>Tỉnh Thanh HóaHuyện Nông CốngXã Trung Thành</v>
      </c>
      <c r="G10172" t="s">
        <v>2162</v>
      </c>
      <c r="H10172">
        <v>4903</v>
      </c>
    </row>
    <row r="10173" spans="1:8">
      <c r="A10173">
        <v>6699</v>
      </c>
      <c r="B10173" t="s">
        <v>525</v>
      </c>
      <c r="C10173">
        <v>97</v>
      </c>
      <c r="D10173" t="s">
        <v>896</v>
      </c>
      <c r="E10173">
        <v>935</v>
      </c>
      <c r="F10173" s="48" t="str">
        <f t="shared" si="158"/>
        <v>Tỉnh Thanh HóaHuyện Nông CốngXã Trường Sơn</v>
      </c>
      <c r="G10173" t="s">
        <v>4164</v>
      </c>
      <c r="H10173">
        <v>4904</v>
      </c>
    </row>
    <row r="10174" spans="1:8">
      <c r="A10174">
        <v>6700</v>
      </c>
      <c r="B10174" t="s">
        <v>525</v>
      </c>
      <c r="C10174">
        <v>97</v>
      </c>
      <c r="D10174" t="s">
        <v>896</v>
      </c>
      <c r="E10174">
        <v>935</v>
      </c>
      <c r="F10174" s="48" t="str">
        <f t="shared" si="158"/>
        <v>Tỉnh Thanh HóaHuyện Nông CốngXã Tân Thọ</v>
      </c>
      <c r="G10174" t="s">
        <v>5436</v>
      </c>
      <c r="H10174">
        <v>4905</v>
      </c>
    </row>
    <row r="10175" spans="1:8">
      <c r="A10175">
        <v>6701</v>
      </c>
      <c r="B10175" t="s">
        <v>525</v>
      </c>
      <c r="C10175">
        <v>97</v>
      </c>
      <c r="D10175" t="s">
        <v>896</v>
      </c>
      <c r="E10175">
        <v>935</v>
      </c>
      <c r="F10175" s="48" t="str">
        <f t="shared" si="158"/>
        <v>Tỉnh Thanh HóaHuyện Nông CốngXã Tế Tân</v>
      </c>
      <c r="G10175" t="s">
        <v>5437</v>
      </c>
      <c r="H10175">
        <v>4906</v>
      </c>
    </row>
    <row r="10176" spans="1:8">
      <c r="A10176">
        <v>6702</v>
      </c>
      <c r="B10176" t="s">
        <v>525</v>
      </c>
      <c r="C10176">
        <v>97</v>
      </c>
      <c r="D10176" t="s">
        <v>881</v>
      </c>
      <c r="E10176">
        <v>920</v>
      </c>
      <c r="F10176" s="48" t="str">
        <f t="shared" si="158"/>
        <v>Tỉnh Thanh HóaHuyện Ngọc LặcXã Mỹ Tân</v>
      </c>
      <c r="G10176" t="s">
        <v>3921</v>
      </c>
      <c r="H10176">
        <v>4907</v>
      </c>
    </row>
    <row r="10177" spans="1:8">
      <c r="A10177">
        <v>6703</v>
      </c>
      <c r="B10177" t="s">
        <v>525</v>
      </c>
      <c r="C10177">
        <v>97</v>
      </c>
      <c r="D10177" t="s">
        <v>881</v>
      </c>
      <c r="E10177">
        <v>920</v>
      </c>
      <c r="F10177" s="48" t="str">
        <f t="shared" si="158"/>
        <v>Tỉnh Thanh HóaHuyện Ngọc LặcXã Vân Am</v>
      </c>
      <c r="G10177" t="s">
        <v>5438</v>
      </c>
      <c r="H10177">
        <v>4908</v>
      </c>
    </row>
    <row r="10178" spans="1:8">
      <c r="A10178">
        <v>6704</v>
      </c>
      <c r="B10178" t="s">
        <v>525</v>
      </c>
      <c r="C10178">
        <v>97</v>
      </c>
      <c r="D10178" t="s">
        <v>881</v>
      </c>
      <c r="E10178">
        <v>920</v>
      </c>
      <c r="F10178" s="48" t="str">
        <f t="shared" ref="F10178:F10241" si="159">B10178&amp;D10178&amp;G10178</f>
        <v>Tỉnh Thanh HóaHuyện Ngọc LặcXã Ngọc Khê</v>
      </c>
      <c r="G10178" t="s">
        <v>3379</v>
      </c>
      <c r="H10178">
        <v>4909</v>
      </c>
    </row>
    <row r="10179" spans="1:8">
      <c r="A10179">
        <v>6705</v>
      </c>
      <c r="B10179" t="s">
        <v>525</v>
      </c>
      <c r="C10179">
        <v>97</v>
      </c>
      <c r="D10179" t="s">
        <v>881</v>
      </c>
      <c r="E10179">
        <v>920</v>
      </c>
      <c r="F10179" s="48" t="str">
        <f t="shared" si="159"/>
        <v>Tỉnh Thanh HóaHuyện Ngọc LặcXã Cao Thịnh</v>
      </c>
      <c r="G10179" t="s">
        <v>5439</v>
      </c>
      <c r="H10179">
        <v>4910</v>
      </c>
    </row>
    <row r="10180" spans="1:8">
      <c r="A10180">
        <v>6706</v>
      </c>
      <c r="B10180" t="s">
        <v>525</v>
      </c>
      <c r="C10180">
        <v>97</v>
      </c>
      <c r="D10180" t="s">
        <v>881</v>
      </c>
      <c r="E10180">
        <v>920</v>
      </c>
      <c r="F10180" s="48" t="str">
        <f t="shared" si="159"/>
        <v>Tỉnh Thanh HóaHuyện Ngọc LặcThị trấn Ngọc Lạc</v>
      </c>
      <c r="G10180" t="s">
        <v>5440</v>
      </c>
      <c r="H10180">
        <v>4911</v>
      </c>
    </row>
    <row r="10181" spans="1:8">
      <c r="A10181">
        <v>6707</v>
      </c>
      <c r="B10181" t="s">
        <v>525</v>
      </c>
      <c r="C10181">
        <v>97</v>
      </c>
      <c r="D10181" t="s">
        <v>881</v>
      </c>
      <c r="E10181">
        <v>920</v>
      </c>
      <c r="F10181" s="48" t="str">
        <f t="shared" si="159"/>
        <v>Tỉnh Thanh HóaHuyện Ngọc LặcXã Ngọc Sơn</v>
      </c>
      <c r="G10181" t="s">
        <v>2740</v>
      </c>
      <c r="H10181">
        <v>4912</v>
      </c>
    </row>
    <row r="10182" spans="1:8">
      <c r="A10182">
        <v>6708</v>
      </c>
      <c r="B10182" t="s">
        <v>525</v>
      </c>
      <c r="C10182">
        <v>97</v>
      </c>
      <c r="D10182" t="s">
        <v>881</v>
      </c>
      <c r="E10182">
        <v>920</v>
      </c>
      <c r="F10182" s="48" t="str">
        <f t="shared" si="159"/>
        <v>Tỉnh Thanh HóaHuyện Ngọc LặcXã Đồng Thịnh</v>
      </c>
      <c r="G10182" t="s">
        <v>2868</v>
      </c>
      <c r="H10182">
        <v>4913</v>
      </c>
    </row>
    <row r="10183" spans="1:8">
      <c r="A10183">
        <v>6709</v>
      </c>
      <c r="B10183" t="s">
        <v>525</v>
      </c>
      <c r="C10183">
        <v>97</v>
      </c>
      <c r="D10183" t="s">
        <v>881</v>
      </c>
      <c r="E10183">
        <v>920</v>
      </c>
      <c r="F10183" s="48" t="str">
        <f t="shared" si="159"/>
        <v>Tỉnh Thanh HóaHuyện Ngọc LặcXã Ngọc Trung</v>
      </c>
      <c r="G10183" t="s">
        <v>5441</v>
      </c>
      <c r="H10183">
        <v>4914</v>
      </c>
    </row>
    <row r="10184" spans="1:8">
      <c r="A10184">
        <v>6710</v>
      </c>
      <c r="B10184" t="s">
        <v>525</v>
      </c>
      <c r="C10184">
        <v>97</v>
      </c>
      <c r="D10184" t="s">
        <v>881</v>
      </c>
      <c r="E10184">
        <v>920</v>
      </c>
      <c r="F10184" s="48" t="str">
        <f t="shared" si="159"/>
        <v>Tỉnh Thanh HóaHuyện Ngọc LặcXã Thúy Sơn</v>
      </c>
      <c r="G10184" t="s">
        <v>5442</v>
      </c>
      <c r="H10184">
        <v>4915</v>
      </c>
    </row>
    <row r="10185" spans="1:8">
      <c r="A10185">
        <v>6711</v>
      </c>
      <c r="B10185" t="s">
        <v>525</v>
      </c>
      <c r="C10185">
        <v>97</v>
      </c>
      <c r="D10185" t="s">
        <v>881</v>
      </c>
      <c r="E10185">
        <v>920</v>
      </c>
      <c r="F10185" s="48" t="str">
        <f t="shared" si="159"/>
        <v>Tỉnh Thanh HóaHuyện Ngọc LặcXã Thạch Lập</v>
      </c>
      <c r="G10185" t="s">
        <v>5443</v>
      </c>
      <c r="H10185">
        <v>4916</v>
      </c>
    </row>
    <row r="10186" spans="1:8">
      <c r="A10186">
        <v>6712</v>
      </c>
      <c r="B10186" t="s">
        <v>525</v>
      </c>
      <c r="C10186">
        <v>97</v>
      </c>
      <c r="D10186" t="s">
        <v>881</v>
      </c>
      <c r="E10186">
        <v>920</v>
      </c>
      <c r="F10186" s="48" t="str">
        <f t="shared" si="159"/>
        <v>Tỉnh Thanh HóaHuyện Ngọc LặcXã Kiên Thọ</v>
      </c>
      <c r="G10186" t="s">
        <v>5444</v>
      </c>
      <c r="H10186">
        <v>4917</v>
      </c>
    </row>
    <row r="10187" spans="1:8">
      <c r="A10187">
        <v>6713</v>
      </c>
      <c r="B10187" t="s">
        <v>525</v>
      </c>
      <c r="C10187">
        <v>97</v>
      </c>
      <c r="D10187" t="s">
        <v>881</v>
      </c>
      <c r="E10187">
        <v>920</v>
      </c>
      <c r="F10187" s="48" t="str">
        <f t="shared" si="159"/>
        <v>Tỉnh Thanh HóaHuyện Ngọc LặcXã Cao Ngọc</v>
      </c>
      <c r="G10187" t="s">
        <v>5445</v>
      </c>
      <c r="H10187">
        <v>4918</v>
      </c>
    </row>
    <row r="10188" spans="1:8">
      <c r="A10188">
        <v>6714</v>
      </c>
      <c r="B10188" t="s">
        <v>525</v>
      </c>
      <c r="C10188">
        <v>97</v>
      </c>
      <c r="D10188" t="s">
        <v>881</v>
      </c>
      <c r="E10188">
        <v>920</v>
      </c>
      <c r="F10188" s="48" t="str">
        <f t="shared" si="159"/>
        <v>Tỉnh Thanh HóaHuyện Ngọc LặcXã Lộc Thịnh</v>
      </c>
      <c r="G10188" t="s">
        <v>5446</v>
      </c>
      <c r="H10188">
        <v>4919</v>
      </c>
    </row>
    <row r="10189" spans="1:8">
      <c r="A10189">
        <v>6715</v>
      </c>
      <c r="B10189" t="s">
        <v>525</v>
      </c>
      <c r="C10189">
        <v>97</v>
      </c>
      <c r="D10189" t="s">
        <v>881</v>
      </c>
      <c r="E10189">
        <v>920</v>
      </c>
      <c r="F10189" s="48" t="str">
        <f t="shared" si="159"/>
        <v>Tỉnh Thanh HóaHuyện Ngọc LặcXã Quang Trung</v>
      </c>
      <c r="G10189" t="s">
        <v>1400</v>
      </c>
      <c r="H10189">
        <v>4920</v>
      </c>
    </row>
    <row r="10190" spans="1:8">
      <c r="A10190">
        <v>6716</v>
      </c>
      <c r="B10190" t="s">
        <v>525</v>
      </c>
      <c r="C10190">
        <v>97</v>
      </c>
      <c r="D10190" t="s">
        <v>881</v>
      </c>
      <c r="E10190">
        <v>920</v>
      </c>
      <c r="F10190" s="48" t="str">
        <f t="shared" si="159"/>
        <v>Tỉnh Thanh HóaHuyện Ngọc LặcXã Ngọc Liên</v>
      </c>
      <c r="G10190" t="s">
        <v>4334</v>
      </c>
      <c r="H10190">
        <v>4921</v>
      </c>
    </row>
    <row r="10191" spans="1:8">
      <c r="A10191">
        <v>6717</v>
      </c>
      <c r="B10191" t="s">
        <v>525</v>
      </c>
      <c r="C10191">
        <v>97</v>
      </c>
      <c r="D10191" t="s">
        <v>881</v>
      </c>
      <c r="E10191">
        <v>920</v>
      </c>
      <c r="F10191" s="48" t="str">
        <f t="shared" si="159"/>
        <v>Tỉnh Thanh HóaHuyện Ngọc LặcXã Nguyệt ấn</v>
      </c>
      <c r="G10191" t="s">
        <v>5447</v>
      </c>
      <c r="H10191">
        <v>4922</v>
      </c>
    </row>
    <row r="10192" spans="1:8">
      <c r="A10192">
        <v>6718</v>
      </c>
      <c r="B10192" t="s">
        <v>525</v>
      </c>
      <c r="C10192">
        <v>97</v>
      </c>
      <c r="D10192" t="s">
        <v>881</v>
      </c>
      <c r="E10192">
        <v>920</v>
      </c>
      <c r="F10192" s="48" t="str">
        <f t="shared" si="159"/>
        <v>Tỉnh Thanh HóaHuyện Ngọc LặcXã Minh Sơn</v>
      </c>
      <c r="G10192" t="s">
        <v>2098</v>
      </c>
      <c r="H10192">
        <v>4923</v>
      </c>
    </row>
    <row r="10193" spans="1:8">
      <c r="A10193">
        <v>6719</v>
      </c>
      <c r="B10193" t="s">
        <v>525</v>
      </c>
      <c r="C10193">
        <v>97</v>
      </c>
      <c r="D10193" t="s">
        <v>881</v>
      </c>
      <c r="E10193">
        <v>920</v>
      </c>
      <c r="F10193" s="48" t="str">
        <f t="shared" si="159"/>
        <v>Tỉnh Thanh HóaHuyện Ngọc LặcXã Phùng Minh</v>
      </c>
      <c r="G10193" t="s">
        <v>5448</v>
      </c>
      <c r="H10193">
        <v>4924</v>
      </c>
    </row>
    <row r="10194" spans="1:8">
      <c r="A10194">
        <v>6720</v>
      </c>
      <c r="B10194" t="s">
        <v>525</v>
      </c>
      <c r="C10194">
        <v>97</v>
      </c>
      <c r="D10194" t="s">
        <v>881</v>
      </c>
      <c r="E10194">
        <v>920</v>
      </c>
      <c r="F10194" s="48" t="str">
        <f t="shared" si="159"/>
        <v>Tỉnh Thanh HóaHuyện Ngọc LặcXã Minh Tiến</v>
      </c>
      <c r="G10194" t="s">
        <v>2109</v>
      </c>
      <c r="H10194">
        <v>4925</v>
      </c>
    </row>
    <row r="10195" spans="1:8">
      <c r="A10195">
        <v>6721</v>
      </c>
      <c r="B10195" t="s">
        <v>525</v>
      </c>
      <c r="C10195">
        <v>97</v>
      </c>
      <c r="D10195" t="s">
        <v>881</v>
      </c>
      <c r="E10195">
        <v>920</v>
      </c>
      <c r="F10195" s="48" t="str">
        <f t="shared" si="159"/>
        <v>Tỉnh Thanh HóaHuyện Ngọc LặcXã Lam Sơn</v>
      </c>
      <c r="G10195" t="s">
        <v>3367</v>
      </c>
      <c r="H10195">
        <v>4926</v>
      </c>
    </row>
    <row r="10196" spans="1:8">
      <c r="A10196">
        <v>6722</v>
      </c>
      <c r="B10196" t="s">
        <v>525</v>
      </c>
      <c r="C10196">
        <v>97</v>
      </c>
      <c r="D10196" t="s">
        <v>881</v>
      </c>
      <c r="E10196">
        <v>920</v>
      </c>
      <c r="F10196" s="48" t="str">
        <f t="shared" si="159"/>
        <v>Tỉnh Thanh HóaHuyện Ngọc LặcXã Phùng Giáo</v>
      </c>
      <c r="G10196" t="s">
        <v>5449</v>
      </c>
      <c r="H10196">
        <v>4927</v>
      </c>
    </row>
    <row r="10197" spans="1:8">
      <c r="A10197">
        <v>6723</v>
      </c>
      <c r="B10197" t="s">
        <v>525</v>
      </c>
      <c r="C10197">
        <v>97</v>
      </c>
      <c r="D10197" t="s">
        <v>881</v>
      </c>
      <c r="E10197">
        <v>920</v>
      </c>
      <c r="F10197" s="48" t="str">
        <f t="shared" si="159"/>
        <v>Tỉnh Thanh HóaHuyện Ngọc LặcXã Phúc Thịnh</v>
      </c>
      <c r="G10197" t="s">
        <v>3855</v>
      </c>
      <c r="H10197">
        <v>4928</v>
      </c>
    </row>
    <row r="10198" spans="1:8">
      <c r="A10198">
        <v>6724</v>
      </c>
      <c r="B10198" t="s">
        <v>525</v>
      </c>
      <c r="C10198">
        <v>97</v>
      </c>
      <c r="D10198" t="s">
        <v>883</v>
      </c>
      <c r="E10198">
        <v>922</v>
      </c>
      <c r="F10198" s="48" t="str">
        <f t="shared" si="159"/>
        <v>Tỉnh Thanh HóaHuyện Thạch ThànhXã Thạch Long</v>
      </c>
      <c r="G10198" t="s">
        <v>5450</v>
      </c>
      <c r="H10198">
        <v>4929</v>
      </c>
    </row>
    <row r="10199" spans="1:8">
      <c r="A10199">
        <v>6725</v>
      </c>
      <c r="B10199" t="s">
        <v>525</v>
      </c>
      <c r="C10199">
        <v>97</v>
      </c>
      <c r="D10199" t="s">
        <v>883</v>
      </c>
      <c r="E10199">
        <v>922</v>
      </c>
      <c r="F10199" s="48" t="str">
        <f t="shared" si="159"/>
        <v>Tỉnh Thanh HóaHuyện Thạch ThànhXã Thành Mỹ</v>
      </c>
      <c r="G10199" t="s">
        <v>5451</v>
      </c>
      <c r="H10199">
        <v>4930</v>
      </c>
    </row>
    <row r="10200" spans="1:8">
      <c r="A10200">
        <v>6726</v>
      </c>
      <c r="B10200" t="s">
        <v>525</v>
      </c>
      <c r="C10200">
        <v>97</v>
      </c>
      <c r="D10200" t="s">
        <v>883</v>
      </c>
      <c r="E10200">
        <v>922</v>
      </c>
      <c r="F10200" s="48" t="str">
        <f t="shared" si="159"/>
        <v>Tỉnh Thanh HóaHuyện Thạch ThànhXã Thạch Bình</v>
      </c>
      <c r="G10200" t="s">
        <v>5452</v>
      </c>
      <c r="H10200">
        <v>4931</v>
      </c>
    </row>
    <row r="10201" spans="1:8">
      <c r="A10201">
        <v>6727</v>
      </c>
      <c r="B10201" t="s">
        <v>525</v>
      </c>
      <c r="C10201">
        <v>97</v>
      </c>
      <c r="D10201" t="s">
        <v>883</v>
      </c>
      <c r="E10201">
        <v>922</v>
      </c>
      <c r="F10201" s="48" t="str">
        <f t="shared" si="159"/>
        <v>Tỉnh Thanh HóaHuyện Thạch ThànhXã Thạch Đồng</v>
      </c>
      <c r="G10201" t="s">
        <v>5453</v>
      </c>
      <c r="H10201">
        <v>4932</v>
      </c>
    </row>
    <row r="10202" spans="1:8">
      <c r="A10202">
        <v>6728</v>
      </c>
      <c r="B10202" t="s">
        <v>525</v>
      </c>
      <c r="C10202">
        <v>97</v>
      </c>
      <c r="D10202" t="s">
        <v>883</v>
      </c>
      <c r="E10202">
        <v>922</v>
      </c>
      <c r="F10202" s="48" t="str">
        <f t="shared" si="159"/>
        <v>Tỉnh Thanh HóaHuyện Thạch ThànhXã Thành Tiến</v>
      </c>
      <c r="G10202" t="s">
        <v>5454</v>
      </c>
      <c r="H10202">
        <v>4933</v>
      </c>
    </row>
    <row r="10203" spans="1:8">
      <c r="A10203">
        <v>6729</v>
      </c>
      <c r="B10203" t="s">
        <v>525</v>
      </c>
      <c r="C10203">
        <v>97</v>
      </c>
      <c r="D10203" t="s">
        <v>883</v>
      </c>
      <c r="E10203">
        <v>922</v>
      </c>
      <c r="F10203" s="48" t="str">
        <f t="shared" si="159"/>
        <v>Tỉnh Thanh HóaHuyện Thạch ThànhXã Thạch Sơn</v>
      </c>
      <c r="G10203" t="s">
        <v>5455</v>
      </c>
      <c r="H10203">
        <v>4934</v>
      </c>
    </row>
    <row r="10204" spans="1:8">
      <c r="A10204">
        <v>6730</v>
      </c>
      <c r="B10204" t="s">
        <v>525</v>
      </c>
      <c r="C10204">
        <v>97</v>
      </c>
      <c r="D10204" t="s">
        <v>883</v>
      </c>
      <c r="E10204">
        <v>922</v>
      </c>
      <c r="F10204" s="48" t="str">
        <f t="shared" si="159"/>
        <v>Tỉnh Thanh HóaHuyện Thạch ThànhXã Thành Long</v>
      </c>
      <c r="G10204" t="s">
        <v>3776</v>
      </c>
      <c r="H10204">
        <v>4935</v>
      </c>
    </row>
    <row r="10205" spans="1:8">
      <c r="A10205">
        <v>6731</v>
      </c>
      <c r="B10205" t="s">
        <v>525</v>
      </c>
      <c r="C10205">
        <v>97</v>
      </c>
      <c r="D10205" t="s">
        <v>883</v>
      </c>
      <c r="E10205">
        <v>922</v>
      </c>
      <c r="F10205" s="48" t="str">
        <f t="shared" si="159"/>
        <v>Tỉnh Thanh HóaHuyện Thạch ThànhXã Thành Yên</v>
      </c>
      <c r="G10205" t="s">
        <v>5456</v>
      </c>
      <c r="H10205">
        <v>4936</v>
      </c>
    </row>
    <row r="10206" spans="1:8">
      <c r="A10206">
        <v>6732</v>
      </c>
      <c r="B10206" t="s">
        <v>525</v>
      </c>
      <c r="C10206">
        <v>97</v>
      </c>
      <c r="D10206" t="s">
        <v>883</v>
      </c>
      <c r="E10206">
        <v>922</v>
      </c>
      <c r="F10206" s="48" t="str">
        <f t="shared" si="159"/>
        <v>Tỉnh Thanh HóaHuyện Thạch ThànhXã Thành An</v>
      </c>
      <c r="G10206" t="s">
        <v>5457</v>
      </c>
      <c r="H10206">
        <v>4937</v>
      </c>
    </row>
    <row r="10207" spans="1:8">
      <c r="A10207">
        <v>6733</v>
      </c>
      <c r="B10207" t="s">
        <v>525</v>
      </c>
      <c r="C10207">
        <v>97</v>
      </c>
      <c r="D10207" t="s">
        <v>883</v>
      </c>
      <c r="E10207">
        <v>922</v>
      </c>
      <c r="F10207" s="48" t="str">
        <f t="shared" si="159"/>
        <v>Tỉnh Thanh HóaHuyện Thạch ThànhXã Thành Tân</v>
      </c>
      <c r="G10207" t="s">
        <v>5458</v>
      </c>
      <c r="H10207">
        <v>4938</v>
      </c>
    </row>
    <row r="10208" spans="1:8">
      <c r="A10208">
        <v>6734</v>
      </c>
      <c r="B10208" t="s">
        <v>525</v>
      </c>
      <c r="C10208">
        <v>97</v>
      </c>
      <c r="D10208" t="s">
        <v>883</v>
      </c>
      <c r="E10208">
        <v>922</v>
      </c>
      <c r="F10208" s="48" t="str">
        <f t="shared" si="159"/>
        <v>Tỉnh Thanh HóaHuyện Thạch ThànhXã Thành Thọ</v>
      </c>
      <c r="G10208" t="s">
        <v>5459</v>
      </c>
      <c r="H10208">
        <v>4939</v>
      </c>
    </row>
    <row r="10209" spans="1:8">
      <c r="A10209">
        <v>6735</v>
      </c>
      <c r="B10209" t="s">
        <v>525</v>
      </c>
      <c r="C10209">
        <v>97</v>
      </c>
      <c r="D10209" t="s">
        <v>883</v>
      </c>
      <c r="E10209">
        <v>922</v>
      </c>
      <c r="F10209" s="48" t="str">
        <f t="shared" si="159"/>
        <v>Tỉnh Thanh HóaHuyện Thạch ThànhXã Thành Công</v>
      </c>
      <c r="G10209" t="s">
        <v>1418</v>
      </c>
      <c r="H10209">
        <v>4940</v>
      </c>
    </row>
    <row r="10210" spans="1:8">
      <c r="A10210">
        <v>6736</v>
      </c>
      <c r="B10210" t="s">
        <v>525</v>
      </c>
      <c r="C10210">
        <v>97</v>
      </c>
      <c r="D10210" t="s">
        <v>883</v>
      </c>
      <c r="E10210">
        <v>922</v>
      </c>
      <c r="F10210" s="48" t="str">
        <f t="shared" si="159"/>
        <v>Tỉnh Thanh HóaHuyện Thạch ThànhThị trấn Vân Du</v>
      </c>
      <c r="G10210" t="s">
        <v>5460</v>
      </c>
      <c r="H10210">
        <v>4941</v>
      </c>
    </row>
    <row r="10211" spans="1:8">
      <c r="A10211">
        <v>6737</v>
      </c>
      <c r="B10211" t="s">
        <v>525</v>
      </c>
      <c r="C10211">
        <v>97</v>
      </c>
      <c r="D10211" t="s">
        <v>883</v>
      </c>
      <c r="E10211">
        <v>922</v>
      </c>
      <c r="F10211" s="48" t="str">
        <f t="shared" si="159"/>
        <v>Tỉnh Thanh HóaHuyện Thạch ThànhThị trấn Kim Tân</v>
      </c>
      <c r="G10211" t="s">
        <v>5461</v>
      </c>
      <c r="H10211">
        <v>4942</v>
      </c>
    </row>
    <row r="10212" spans="1:8">
      <c r="A10212">
        <v>6738</v>
      </c>
      <c r="B10212" t="s">
        <v>525</v>
      </c>
      <c r="C10212">
        <v>97</v>
      </c>
      <c r="D10212" t="s">
        <v>883</v>
      </c>
      <c r="E10212">
        <v>922</v>
      </c>
      <c r="F10212" s="48" t="str">
        <f t="shared" si="159"/>
        <v>Tỉnh Thanh HóaHuyện Thạch ThànhXã Thạch Tượng</v>
      </c>
      <c r="G10212" t="s">
        <v>5462</v>
      </c>
      <c r="H10212">
        <v>4943</v>
      </c>
    </row>
    <row r="10213" spans="1:8">
      <c r="A10213">
        <v>6739</v>
      </c>
      <c r="B10213" t="s">
        <v>525</v>
      </c>
      <c r="C10213">
        <v>97</v>
      </c>
      <c r="D10213" t="s">
        <v>883</v>
      </c>
      <c r="E10213">
        <v>922</v>
      </c>
      <c r="F10213" s="48" t="str">
        <f t="shared" si="159"/>
        <v>Tỉnh Thanh HóaHuyện Thạch ThànhXã Thành Hưng</v>
      </c>
      <c r="G10213" t="s">
        <v>5463</v>
      </c>
      <c r="H10213">
        <v>4944</v>
      </c>
    </row>
    <row r="10214" spans="1:8">
      <c r="A10214">
        <v>6740</v>
      </c>
      <c r="B10214" t="s">
        <v>525</v>
      </c>
      <c r="C10214">
        <v>97</v>
      </c>
      <c r="D10214" t="s">
        <v>883</v>
      </c>
      <c r="E10214">
        <v>922</v>
      </c>
      <c r="F10214" s="48" t="str">
        <f t="shared" si="159"/>
        <v>Tỉnh Thanh HóaHuyện Thạch ThànhXã Thành Trực</v>
      </c>
      <c r="G10214" t="s">
        <v>5464</v>
      </c>
      <c r="H10214">
        <v>4945</v>
      </c>
    </row>
    <row r="10215" spans="1:8">
      <c r="A10215">
        <v>6741</v>
      </c>
      <c r="B10215" t="s">
        <v>525</v>
      </c>
      <c r="C10215">
        <v>97</v>
      </c>
      <c r="D10215" t="s">
        <v>883</v>
      </c>
      <c r="E10215">
        <v>922</v>
      </c>
      <c r="F10215" s="48" t="str">
        <f t="shared" si="159"/>
        <v>Tỉnh Thanh HóaHuyện Thạch ThànhXã Thạch Lâm</v>
      </c>
      <c r="G10215" t="s">
        <v>3414</v>
      </c>
      <c r="H10215">
        <v>4946</v>
      </c>
    </row>
    <row r="10216" spans="1:8">
      <c r="A10216">
        <v>6742</v>
      </c>
      <c r="B10216" t="s">
        <v>525</v>
      </c>
      <c r="C10216">
        <v>97</v>
      </c>
      <c r="D10216" t="s">
        <v>883</v>
      </c>
      <c r="E10216">
        <v>922</v>
      </c>
      <c r="F10216" s="48" t="str">
        <f t="shared" si="159"/>
        <v>Tỉnh Thanh HóaHuyện Thạch ThànhXã Thành Vinh</v>
      </c>
      <c r="G10216" t="s">
        <v>5465</v>
      </c>
      <c r="H10216">
        <v>4947</v>
      </c>
    </row>
    <row r="10217" spans="1:8">
      <c r="A10217">
        <v>6743</v>
      </c>
      <c r="B10217" t="s">
        <v>525</v>
      </c>
      <c r="C10217">
        <v>97</v>
      </c>
      <c r="D10217" t="s">
        <v>883</v>
      </c>
      <c r="E10217">
        <v>922</v>
      </c>
      <c r="F10217" s="48" t="str">
        <f t="shared" si="159"/>
        <v>Tỉnh Thanh HóaHuyện Thạch ThànhXã Thạch Cẩm</v>
      </c>
      <c r="G10217" t="s">
        <v>5466</v>
      </c>
      <c r="H10217">
        <v>4948</v>
      </c>
    </row>
    <row r="10218" spans="1:8">
      <c r="A10218">
        <v>6744</v>
      </c>
      <c r="B10218" t="s">
        <v>525</v>
      </c>
      <c r="C10218">
        <v>97</v>
      </c>
      <c r="D10218" t="s">
        <v>883</v>
      </c>
      <c r="E10218">
        <v>922</v>
      </c>
      <c r="F10218" s="48" t="str">
        <f t="shared" si="159"/>
        <v>Tỉnh Thanh HóaHuyện Thạch ThànhXã Thành Kim</v>
      </c>
      <c r="G10218" t="s">
        <v>5467</v>
      </c>
      <c r="H10218">
        <v>4949</v>
      </c>
    </row>
    <row r="10219" spans="1:8">
      <c r="A10219">
        <v>6745</v>
      </c>
      <c r="B10219" t="s">
        <v>525</v>
      </c>
      <c r="C10219">
        <v>97</v>
      </c>
      <c r="D10219" t="s">
        <v>896</v>
      </c>
      <c r="E10219">
        <v>935</v>
      </c>
      <c r="F10219" s="48" t="str">
        <f t="shared" si="159"/>
        <v>Tỉnh Thanh HóaHuyện Nông CốngXã Tế Thắng</v>
      </c>
      <c r="G10219" t="s">
        <v>5432</v>
      </c>
      <c r="H10219">
        <v>4899</v>
      </c>
    </row>
    <row r="10220" spans="1:8">
      <c r="A10220">
        <v>6746</v>
      </c>
      <c r="B10220" t="s">
        <v>525</v>
      </c>
      <c r="C10220">
        <v>97</v>
      </c>
      <c r="D10220" t="s">
        <v>883</v>
      </c>
      <c r="E10220">
        <v>922</v>
      </c>
      <c r="F10220" s="48" t="str">
        <f t="shared" si="159"/>
        <v>Tỉnh Thanh HóaHuyện Thạch ThànhXã Thành Vân</v>
      </c>
      <c r="G10220" t="s">
        <v>5468</v>
      </c>
      <c r="H10220">
        <v>4950</v>
      </c>
    </row>
    <row r="10221" spans="1:8">
      <c r="A10221">
        <v>6747</v>
      </c>
      <c r="B10221" t="s">
        <v>525</v>
      </c>
      <c r="C10221">
        <v>97</v>
      </c>
      <c r="D10221" t="s">
        <v>883</v>
      </c>
      <c r="E10221">
        <v>922</v>
      </c>
      <c r="F10221" s="48" t="str">
        <f t="shared" si="159"/>
        <v>Tỉnh Thanh HóaHuyện Thạch ThànhXã Thạch Tân</v>
      </c>
      <c r="G10221" t="s">
        <v>5469</v>
      </c>
      <c r="H10221">
        <v>4951</v>
      </c>
    </row>
    <row r="10222" spans="1:8">
      <c r="A10222">
        <v>6748</v>
      </c>
      <c r="B10222" t="s">
        <v>525</v>
      </c>
      <c r="C10222">
        <v>97</v>
      </c>
      <c r="D10222" t="s">
        <v>883</v>
      </c>
      <c r="E10222">
        <v>922</v>
      </c>
      <c r="F10222" s="48" t="str">
        <f t="shared" si="159"/>
        <v>Tỉnh Thanh HóaHuyện Thạch ThànhXã Thạch Quảng</v>
      </c>
      <c r="G10222" t="s">
        <v>5470</v>
      </c>
      <c r="H10222">
        <v>4952</v>
      </c>
    </row>
    <row r="10223" spans="1:8">
      <c r="A10223">
        <v>6749</v>
      </c>
      <c r="B10223" t="s">
        <v>525</v>
      </c>
      <c r="C10223">
        <v>97</v>
      </c>
      <c r="D10223" t="s">
        <v>883</v>
      </c>
      <c r="E10223">
        <v>922</v>
      </c>
      <c r="F10223" s="48" t="str">
        <f t="shared" si="159"/>
        <v>Tỉnh Thanh HóaHuyện Thạch ThànhXã Thành Minh</v>
      </c>
      <c r="G10223" t="s">
        <v>5471</v>
      </c>
      <c r="H10223">
        <v>4953</v>
      </c>
    </row>
    <row r="10224" spans="1:8">
      <c r="A10224">
        <v>6750</v>
      </c>
      <c r="B10224" t="s">
        <v>525</v>
      </c>
      <c r="C10224">
        <v>97</v>
      </c>
      <c r="D10224" t="s">
        <v>883</v>
      </c>
      <c r="E10224">
        <v>922</v>
      </c>
      <c r="F10224" s="48" t="str">
        <f t="shared" si="159"/>
        <v>Tỉnh Thanh HóaHuyện Thạch ThànhXã Thành Tâm</v>
      </c>
      <c r="G10224" t="s">
        <v>5472</v>
      </c>
      <c r="H10224">
        <v>4954</v>
      </c>
    </row>
    <row r="10225" spans="1:8">
      <c r="A10225">
        <v>6751</v>
      </c>
      <c r="B10225" t="s">
        <v>525</v>
      </c>
      <c r="C10225">
        <v>97</v>
      </c>
      <c r="D10225" t="s">
        <v>883</v>
      </c>
      <c r="E10225">
        <v>922</v>
      </c>
      <c r="F10225" s="48" t="str">
        <f t="shared" si="159"/>
        <v>Tỉnh Thanh HóaHuyện Thạch ThànhXã Ngọc Trạo</v>
      </c>
      <c r="G10225" t="s">
        <v>5473</v>
      </c>
      <c r="H10225">
        <v>4955</v>
      </c>
    </row>
    <row r="10226" spans="1:8">
      <c r="A10226">
        <v>6752</v>
      </c>
      <c r="B10226" t="s">
        <v>525</v>
      </c>
      <c r="C10226">
        <v>97</v>
      </c>
      <c r="D10226" t="s">
        <v>883</v>
      </c>
      <c r="E10226">
        <v>922</v>
      </c>
      <c r="F10226" s="48" t="str">
        <f t="shared" si="159"/>
        <v>Tỉnh Thanh HóaHuyện Thạch ThànhXã Thạch Định</v>
      </c>
      <c r="G10226" t="s">
        <v>5474</v>
      </c>
      <c r="H10226">
        <v>4956</v>
      </c>
    </row>
    <row r="10227" spans="1:8">
      <c r="A10227">
        <v>6753</v>
      </c>
      <c r="B10227" t="s">
        <v>525</v>
      </c>
      <c r="C10227">
        <v>97</v>
      </c>
      <c r="D10227" t="s">
        <v>895</v>
      </c>
      <c r="E10227">
        <v>934</v>
      </c>
      <c r="F10227" s="48" t="str">
        <f t="shared" si="159"/>
        <v>Tỉnh Thanh HóaHuyện Như ThanhXã Phúc Đường</v>
      </c>
      <c r="G10227" t="s">
        <v>5475</v>
      </c>
      <c r="H10227">
        <v>4957</v>
      </c>
    </row>
    <row r="10228" spans="1:8">
      <c r="A10228">
        <v>6754</v>
      </c>
      <c r="B10228" t="s">
        <v>525</v>
      </c>
      <c r="C10228">
        <v>97</v>
      </c>
      <c r="D10228" t="s">
        <v>895</v>
      </c>
      <c r="E10228">
        <v>934</v>
      </c>
      <c r="F10228" s="48" t="str">
        <f t="shared" si="159"/>
        <v>Tỉnh Thanh HóaHuyện Như ThanhXã Xuân Khang</v>
      </c>
      <c r="G10228" t="s">
        <v>5476</v>
      </c>
      <c r="H10228">
        <v>4958</v>
      </c>
    </row>
    <row r="10229" spans="1:8">
      <c r="A10229">
        <v>6755</v>
      </c>
      <c r="B10229" t="s">
        <v>525</v>
      </c>
      <c r="C10229">
        <v>97</v>
      </c>
      <c r="D10229" t="s">
        <v>895</v>
      </c>
      <c r="E10229">
        <v>934</v>
      </c>
      <c r="F10229" s="48" t="str">
        <f t="shared" si="159"/>
        <v>Tỉnh Thanh HóaHuyện Như ThanhXã Hải Vân</v>
      </c>
      <c r="G10229" t="s">
        <v>4748</v>
      </c>
      <c r="H10229">
        <v>4959</v>
      </c>
    </row>
    <row r="10230" spans="1:8">
      <c r="A10230">
        <v>6756</v>
      </c>
      <c r="B10230" t="s">
        <v>525</v>
      </c>
      <c r="C10230">
        <v>97</v>
      </c>
      <c r="D10230" t="s">
        <v>895</v>
      </c>
      <c r="E10230">
        <v>934</v>
      </c>
      <c r="F10230" s="48" t="str">
        <f t="shared" si="159"/>
        <v>Tỉnh Thanh HóaHuyện Như ThanhXã Thanh Tân</v>
      </c>
      <c r="G10230" t="s">
        <v>5477</v>
      </c>
      <c r="H10230">
        <v>4960</v>
      </c>
    </row>
    <row r="10231" spans="1:8">
      <c r="A10231">
        <v>6757</v>
      </c>
      <c r="B10231" t="s">
        <v>525</v>
      </c>
      <c r="C10231">
        <v>97</v>
      </c>
      <c r="D10231" t="s">
        <v>895</v>
      </c>
      <c r="E10231">
        <v>934</v>
      </c>
      <c r="F10231" s="48" t="str">
        <f t="shared" si="159"/>
        <v>Tỉnh Thanh HóaHuyện Như ThanhXã Xuân Thọ</v>
      </c>
      <c r="G10231" t="s">
        <v>5176</v>
      </c>
      <c r="H10231">
        <v>4961</v>
      </c>
    </row>
    <row r="10232" spans="1:8">
      <c r="A10232">
        <v>6758</v>
      </c>
      <c r="B10232" t="s">
        <v>525</v>
      </c>
      <c r="C10232">
        <v>97</v>
      </c>
      <c r="D10232" t="s">
        <v>895</v>
      </c>
      <c r="E10232">
        <v>934</v>
      </c>
      <c r="F10232" s="48" t="str">
        <f t="shared" si="159"/>
        <v>Tỉnh Thanh HóaHuyện Như ThanhXã Xuân Du</v>
      </c>
      <c r="G10232" t="s">
        <v>5478</v>
      </c>
      <c r="H10232">
        <v>4962</v>
      </c>
    </row>
    <row r="10233" spans="1:8">
      <c r="A10233">
        <v>6759</v>
      </c>
      <c r="B10233" t="s">
        <v>525</v>
      </c>
      <c r="C10233">
        <v>97</v>
      </c>
      <c r="D10233" t="s">
        <v>895</v>
      </c>
      <c r="E10233">
        <v>934</v>
      </c>
      <c r="F10233" s="48" t="str">
        <f t="shared" si="159"/>
        <v>Tỉnh Thanh HóaHuyện Như ThanhXã Thanh Kỳ</v>
      </c>
      <c r="G10233" t="s">
        <v>5479</v>
      </c>
      <c r="H10233">
        <v>4963</v>
      </c>
    </row>
    <row r="10234" spans="1:8">
      <c r="A10234">
        <v>6760</v>
      </c>
      <c r="B10234" t="s">
        <v>525</v>
      </c>
      <c r="C10234">
        <v>97</v>
      </c>
      <c r="D10234" t="s">
        <v>895</v>
      </c>
      <c r="E10234">
        <v>934</v>
      </c>
      <c r="F10234" s="48" t="str">
        <f t="shared" si="159"/>
        <v>Tỉnh Thanh HóaHuyện Như ThanhXã Phượng Nghi</v>
      </c>
      <c r="G10234" t="s">
        <v>5480</v>
      </c>
      <c r="H10234">
        <v>4964</v>
      </c>
    </row>
    <row r="10235" spans="1:8">
      <c r="A10235">
        <v>6761</v>
      </c>
      <c r="B10235" t="s">
        <v>525</v>
      </c>
      <c r="C10235">
        <v>97</v>
      </c>
      <c r="D10235" t="s">
        <v>895</v>
      </c>
      <c r="E10235">
        <v>934</v>
      </c>
      <c r="F10235" s="48" t="str">
        <f t="shared" si="159"/>
        <v>Tỉnh Thanh HóaHuyện Như ThanhXã Yên Lạc</v>
      </c>
      <c r="G10235" t="s">
        <v>1406</v>
      </c>
      <c r="H10235">
        <v>4965</v>
      </c>
    </row>
    <row r="10236" spans="1:8">
      <c r="A10236">
        <v>6762</v>
      </c>
      <c r="B10236" t="s">
        <v>525</v>
      </c>
      <c r="C10236">
        <v>97</v>
      </c>
      <c r="D10236" t="s">
        <v>895</v>
      </c>
      <c r="E10236">
        <v>934</v>
      </c>
      <c r="F10236" s="48" t="str">
        <f t="shared" si="159"/>
        <v>Tỉnh Thanh HóaHuyện Như ThanhXã Cán Khê</v>
      </c>
      <c r="G10236" t="s">
        <v>5481</v>
      </c>
      <c r="H10236">
        <v>4966</v>
      </c>
    </row>
    <row r="10237" spans="1:8">
      <c r="A10237">
        <v>6763</v>
      </c>
      <c r="B10237" t="s">
        <v>525</v>
      </c>
      <c r="C10237">
        <v>97</v>
      </c>
      <c r="D10237" t="s">
        <v>895</v>
      </c>
      <c r="E10237">
        <v>934</v>
      </c>
      <c r="F10237" s="48" t="str">
        <f t="shared" si="159"/>
        <v>Tỉnh Thanh HóaHuyện Như ThanhXã Xuân Phúc</v>
      </c>
      <c r="G10237" t="s">
        <v>5482</v>
      </c>
      <c r="H10237">
        <v>4967</v>
      </c>
    </row>
    <row r="10238" spans="1:8">
      <c r="A10238">
        <v>6764</v>
      </c>
      <c r="B10238" t="s">
        <v>525</v>
      </c>
      <c r="C10238">
        <v>97</v>
      </c>
      <c r="D10238" t="s">
        <v>895</v>
      </c>
      <c r="E10238">
        <v>934</v>
      </c>
      <c r="F10238" s="48" t="str">
        <f t="shared" si="159"/>
        <v>Tỉnh Thanh HóaHuyện Như ThanhXã Xuân Thái</v>
      </c>
      <c r="G10238" t="s">
        <v>5483</v>
      </c>
      <c r="H10238">
        <v>4968</v>
      </c>
    </row>
    <row r="10239" spans="1:8">
      <c r="A10239">
        <v>6765</v>
      </c>
      <c r="B10239" t="s">
        <v>525</v>
      </c>
      <c r="C10239">
        <v>97</v>
      </c>
      <c r="D10239" t="s">
        <v>895</v>
      </c>
      <c r="E10239">
        <v>934</v>
      </c>
      <c r="F10239" s="48" t="str">
        <f t="shared" si="159"/>
        <v>Tỉnh Thanh HóaHuyện Như ThanhXã Phú Nhuận</v>
      </c>
      <c r="G10239" t="s">
        <v>1591</v>
      </c>
      <c r="H10239">
        <v>4969</v>
      </c>
    </row>
    <row r="10240" spans="1:8">
      <c r="A10240">
        <v>6766</v>
      </c>
      <c r="B10240" t="s">
        <v>525</v>
      </c>
      <c r="C10240">
        <v>97</v>
      </c>
      <c r="D10240" t="s">
        <v>895</v>
      </c>
      <c r="E10240">
        <v>934</v>
      </c>
      <c r="F10240" s="48" t="str">
        <f t="shared" si="159"/>
        <v>Tỉnh Thanh HóaHuyện Như ThanhXã Yên Thọ</v>
      </c>
      <c r="G10240" t="s">
        <v>2493</v>
      </c>
      <c r="H10240">
        <v>4970</v>
      </c>
    </row>
    <row r="10241" spans="1:8">
      <c r="A10241">
        <v>6767</v>
      </c>
      <c r="B10241" t="s">
        <v>525</v>
      </c>
      <c r="C10241">
        <v>97</v>
      </c>
      <c r="D10241" t="s">
        <v>895</v>
      </c>
      <c r="E10241">
        <v>934</v>
      </c>
      <c r="F10241" s="48" t="str">
        <f t="shared" si="159"/>
        <v>Tỉnh Thanh HóaHuyện Như ThanhXã Hải Long</v>
      </c>
      <c r="G10241" t="s">
        <v>4769</v>
      </c>
      <c r="H10241">
        <v>4971</v>
      </c>
    </row>
    <row r="10242" spans="1:8">
      <c r="A10242">
        <v>6768</v>
      </c>
      <c r="B10242" t="s">
        <v>525</v>
      </c>
      <c r="C10242">
        <v>97</v>
      </c>
      <c r="D10242" t="s">
        <v>895</v>
      </c>
      <c r="E10242">
        <v>934</v>
      </c>
      <c r="F10242" s="48" t="str">
        <f t="shared" ref="F10242:F10305" si="160">B10242&amp;D10242&amp;G10242</f>
        <v>Tỉnh Thanh HóaHuyện Như ThanhXã Mậu Lâm</v>
      </c>
      <c r="G10242" t="s">
        <v>5484</v>
      </c>
      <c r="H10242">
        <v>4972</v>
      </c>
    </row>
    <row r="10243" spans="1:8">
      <c r="A10243">
        <v>6769</v>
      </c>
      <c r="B10243" t="s">
        <v>525</v>
      </c>
      <c r="C10243">
        <v>97</v>
      </c>
      <c r="D10243" t="s">
        <v>895</v>
      </c>
      <c r="E10243">
        <v>934</v>
      </c>
      <c r="F10243" s="48" t="str">
        <f t="shared" si="160"/>
        <v>Tỉnh Thanh HóaHuyện Như ThanhThị trấn Bến Sung</v>
      </c>
      <c r="G10243" t="s">
        <v>5485</v>
      </c>
      <c r="H10243">
        <v>4973</v>
      </c>
    </row>
    <row r="10244" spans="1:8">
      <c r="A10244">
        <v>6770</v>
      </c>
      <c r="B10244" t="s">
        <v>525</v>
      </c>
      <c r="C10244">
        <v>97</v>
      </c>
      <c r="D10244" t="s">
        <v>880</v>
      </c>
      <c r="E10244">
        <v>919</v>
      </c>
      <c r="F10244" s="48" t="str">
        <f t="shared" si="160"/>
        <v>Tỉnh Thanh HóaHuyện Lang ChánhXã Yên Khương</v>
      </c>
      <c r="G10244" t="s">
        <v>5486</v>
      </c>
      <c r="H10244">
        <v>4974</v>
      </c>
    </row>
    <row r="10245" spans="1:8">
      <c r="A10245">
        <v>6771</v>
      </c>
      <c r="B10245" t="s">
        <v>525</v>
      </c>
      <c r="C10245">
        <v>97</v>
      </c>
      <c r="D10245" t="s">
        <v>880</v>
      </c>
      <c r="E10245">
        <v>919</v>
      </c>
      <c r="F10245" s="48" t="str">
        <f t="shared" si="160"/>
        <v>Tỉnh Thanh HóaHuyện Lang ChánhXã Tân Phúc</v>
      </c>
      <c r="G10245" t="s">
        <v>5434</v>
      </c>
      <c r="H10245">
        <v>4975</v>
      </c>
    </row>
    <row r="10246" spans="1:8">
      <c r="A10246">
        <v>6772</v>
      </c>
      <c r="B10246" t="s">
        <v>525</v>
      </c>
      <c r="C10246">
        <v>97</v>
      </c>
      <c r="D10246" t="s">
        <v>880</v>
      </c>
      <c r="E10246">
        <v>919</v>
      </c>
      <c r="F10246" s="48" t="str">
        <f t="shared" si="160"/>
        <v>Tỉnh Thanh HóaHuyện Lang ChánhXã Quang Hiến</v>
      </c>
      <c r="G10246" t="s">
        <v>5487</v>
      </c>
      <c r="H10246">
        <v>4976</v>
      </c>
    </row>
    <row r="10247" spans="1:8">
      <c r="A10247">
        <v>6773</v>
      </c>
      <c r="B10247" t="s">
        <v>525</v>
      </c>
      <c r="C10247">
        <v>97</v>
      </c>
      <c r="D10247" t="s">
        <v>880</v>
      </c>
      <c r="E10247">
        <v>919</v>
      </c>
      <c r="F10247" s="48" t="str">
        <f t="shared" si="160"/>
        <v>Tỉnh Thanh HóaHuyện Lang ChánhXã Yên Thắng</v>
      </c>
      <c r="G10247" t="s">
        <v>4171</v>
      </c>
      <c r="H10247">
        <v>4977</v>
      </c>
    </row>
    <row r="10248" spans="1:8">
      <c r="A10248">
        <v>6774</v>
      </c>
      <c r="B10248" t="s">
        <v>525</v>
      </c>
      <c r="C10248">
        <v>97</v>
      </c>
      <c r="D10248" t="s">
        <v>880</v>
      </c>
      <c r="E10248">
        <v>919</v>
      </c>
      <c r="F10248" s="48" t="str">
        <f t="shared" si="160"/>
        <v>Tỉnh Thanh HóaHuyện Lang ChánhXã Tam Văn</v>
      </c>
      <c r="G10248" t="s">
        <v>5488</v>
      </c>
      <c r="H10248">
        <v>4978</v>
      </c>
    </row>
    <row r="10249" spans="1:8">
      <c r="A10249">
        <v>6775</v>
      </c>
      <c r="B10249" t="s">
        <v>525</v>
      </c>
      <c r="C10249">
        <v>97</v>
      </c>
      <c r="D10249" t="s">
        <v>880</v>
      </c>
      <c r="E10249">
        <v>919</v>
      </c>
      <c r="F10249" s="48" t="str">
        <f t="shared" si="160"/>
        <v>Tỉnh Thanh HóaHuyện Lang ChánhXã Giao Thiện</v>
      </c>
      <c r="G10249" t="s">
        <v>4735</v>
      </c>
      <c r="H10249">
        <v>4979</v>
      </c>
    </row>
    <row r="10250" spans="1:8">
      <c r="A10250">
        <v>6776</v>
      </c>
      <c r="B10250" t="s">
        <v>525</v>
      </c>
      <c r="C10250">
        <v>97</v>
      </c>
      <c r="D10250" t="s">
        <v>880</v>
      </c>
      <c r="E10250">
        <v>919</v>
      </c>
      <c r="F10250" s="48" t="str">
        <f t="shared" si="160"/>
        <v>Tỉnh Thanh HóaHuyện Lang ChánhXã Đồng Lương</v>
      </c>
      <c r="G10250" t="s">
        <v>3691</v>
      </c>
      <c r="H10250">
        <v>4980</v>
      </c>
    </row>
    <row r="10251" spans="1:8">
      <c r="A10251">
        <v>6777</v>
      </c>
      <c r="B10251" t="s">
        <v>525</v>
      </c>
      <c r="C10251">
        <v>97</v>
      </c>
      <c r="D10251" t="s">
        <v>880</v>
      </c>
      <c r="E10251">
        <v>919</v>
      </c>
      <c r="F10251" s="48" t="str">
        <f t="shared" si="160"/>
        <v>Tỉnh Thanh HóaHuyện Lang ChánhXã Lâm Phú</v>
      </c>
      <c r="G10251" t="s">
        <v>5489</v>
      </c>
      <c r="H10251">
        <v>4981</v>
      </c>
    </row>
    <row r="10252" spans="1:8">
      <c r="A10252">
        <v>6778</v>
      </c>
      <c r="B10252" t="s">
        <v>525</v>
      </c>
      <c r="C10252">
        <v>97</v>
      </c>
      <c r="D10252" t="s">
        <v>880</v>
      </c>
      <c r="E10252">
        <v>919</v>
      </c>
      <c r="F10252" s="48" t="str">
        <f t="shared" si="160"/>
        <v>Tỉnh Thanh HóaHuyện Lang ChánhXã Trí Nang</v>
      </c>
      <c r="G10252" t="s">
        <v>5490</v>
      </c>
      <c r="H10252">
        <v>4982</v>
      </c>
    </row>
    <row r="10253" spans="1:8">
      <c r="A10253">
        <v>6779</v>
      </c>
      <c r="B10253" t="s">
        <v>525</v>
      </c>
      <c r="C10253">
        <v>97</v>
      </c>
      <c r="D10253" t="s">
        <v>880</v>
      </c>
      <c r="E10253">
        <v>919</v>
      </c>
      <c r="F10253" s="48" t="str">
        <f t="shared" si="160"/>
        <v>Tỉnh Thanh HóaHuyện Lang ChánhThị trấn Lang Chánh</v>
      </c>
      <c r="G10253" t="s">
        <v>5491</v>
      </c>
      <c r="H10253">
        <v>4983</v>
      </c>
    </row>
    <row r="10254" spans="1:8">
      <c r="A10254">
        <v>6780</v>
      </c>
      <c r="B10254" t="s">
        <v>525</v>
      </c>
      <c r="C10254">
        <v>97</v>
      </c>
      <c r="D10254" t="s">
        <v>880</v>
      </c>
      <c r="E10254">
        <v>919</v>
      </c>
      <c r="F10254" s="48" t="str">
        <f t="shared" si="160"/>
        <v>Tỉnh Thanh HóaHuyện Lang ChánhXã Giao An</v>
      </c>
      <c r="G10254" t="s">
        <v>4730</v>
      </c>
      <c r="H10254">
        <v>4984</v>
      </c>
    </row>
    <row r="10255" spans="1:8">
      <c r="A10255">
        <v>8157</v>
      </c>
      <c r="B10255" t="s">
        <v>525</v>
      </c>
      <c r="C10255">
        <v>97</v>
      </c>
      <c r="D10255" t="s">
        <v>875</v>
      </c>
      <c r="E10255">
        <v>914</v>
      </c>
      <c r="F10255" s="48" t="str">
        <f t="shared" si="160"/>
        <v>Tỉnh Thanh HóaThị xã Sầm SơnXã Quảng Minh</v>
      </c>
      <c r="G10255" t="s">
        <v>2535</v>
      </c>
      <c r="H10255">
        <v>11696</v>
      </c>
    </row>
    <row r="10256" spans="1:8">
      <c r="A10256">
        <v>8158</v>
      </c>
      <c r="B10256" t="s">
        <v>525</v>
      </c>
      <c r="C10256">
        <v>97</v>
      </c>
      <c r="D10256" t="s">
        <v>875</v>
      </c>
      <c r="E10256">
        <v>914</v>
      </c>
      <c r="F10256" s="48" t="str">
        <f t="shared" si="160"/>
        <v>Tỉnh Thanh HóaThị xã Sầm SơnPhường Bắc Sơn</v>
      </c>
      <c r="G10256" t="s">
        <v>2487</v>
      </c>
      <c r="H10256">
        <v>11697</v>
      </c>
    </row>
    <row r="10257" spans="1:8">
      <c r="A10257">
        <v>8159</v>
      </c>
      <c r="B10257" t="s">
        <v>525</v>
      </c>
      <c r="C10257">
        <v>97</v>
      </c>
      <c r="D10257" t="s">
        <v>875</v>
      </c>
      <c r="E10257">
        <v>914</v>
      </c>
      <c r="F10257" s="48" t="str">
        <f t="shared" si="160"/>
        <v>Tỉnh Thanh HóaThị xã Sầm SơnXã Quảng Cư</v>
      </c>
      <c r="G10257" t="s">
        <v>9632</v>
      </c>
      <c r="H10257">
        <v>11698</v>
      </c>
    </row>
    <row r="10258" spans="1:8">
      <c r="A10258">
        <v>8160</v>
      </c>
      <c r="B10258" t="s">
        <v>525</v>
      </c>
      <c r="C10258">
        <v>97</v>
      </c>
      <c r="D10258" t="s">
        <v>875</v>
      </c>
      <c r="E10258">
        <v>914</v>
      </c>
      <c r="F10258" s="48" t="str">
        <f t="shared" si="160"/>
        <v>Tỉnh Thanh HóaThị xã Sầm SơnPhường Trường Sơn</v>
      </c>
      <c r="G10258" t="s">
        <v>9633</v>
      </c>
      <c r="H10258">
        <v>11699</v>
      </c>
    </row>
    <row r="10259" spans="1:8">
      <c r="A10259">
        <v>8161</v>
      </c>
      <c r="B10259" t="s">
        <v>525</v>
      </c>
      <c r="C10259">
        <v>97</v>
      </c>
      <c r="D10259" t="s">
        <v>875</v>
      </c>
      <c r="E10259">
        <v>914</v>
      </c>
      <c r="F10259" s="48" t="str">
        <f t="shared" si="160"/>
        <v>Tỉnh Thanh HóaThị xã Sầm SơnPhường Trung Sơn</v>
      </c>
      <c r="G10259" t="s">
        <v>9366</v>
      </c>
      <c r="H10259">
        <v>11700</v>
      </c>
    </row>
    <row r="10260" spans="1:8">
      <c r="A10260">
        <v>8162</v>
      </c>
      <c r="B10260" t="s">
        <v>525</v>
      </c>
      <c r="C10260">
        <v>97</v>
      </c>
      <c r="D10260" t="s">
        <v>875</v>
      </c>
      <c r="E10260">
        <v>914</v>
      </c>
      <c r="F10260" s="48" t="str">
        <f t="shared" si="160"/>
        <v>Tỉnh Thanh HóaThị xã Sầm SơnXã Quảng Tiến</v>
      </c>
      <c r="G10260" t="s">
        <v>6229</v>
      </c>
      <c r="H10260">
        <v>11701</v>
      </c>
    </row>
    <row r="10261" spans="1:8">
      <c r="A10261">
        <v>8163</v>
      </c>
      <c r="B10261" t="s">
        <v>525</v>
      </c>
      <c r="C10261">
        <v>97</v>
      </c>
      <c r="D10261" t="s">
        <v>875</v>
      </c>
      <c r="E10261">
        <v>914</v>
      </c>
      <c r="F10261" s="48" t="str">
        <f t="shared" si="160"/>
        <v>Tỉnh Thanh HóaThị xã Sầm SơnXã Quảng Hùng</v>
      </c>
      <c r="G10261" t="s">
        <v>5352</v>
      </c>
      <c r="H10261">
        <v>11702</v>
      </c>
    </row>
    <row r="10262" spans="1:8">
      <c r="A10262">
        <v>8164</v>
      </c>
      <c r="B10262" t="s">
        <v>525</v>
      </c>
      <c r="C10262">
        <v>97</v>
      </c>
      <c r="D10262" t="s">
        <v>875</v>
      </c>
      <c r="E10262">
        <v>914</v>
      </c>
      <c r="F10262" s="48" t="str">
        <f t="shared" si="160"/>
        <v>Tỉnh Thanh HóaThị xã Sầm SơnXã Quảng Thọ</v>
      </c>
      <c r="G10262" t="s">
        <v>4570</v>
      </c>
      <c r="H10262">
        <v>11703</v>
      </c>
    </row>
    <row r="10263" spans="1:8">
      <c r="A10263">
        <v>8165</v>
      </c>
      <c r="B10263" t="s">
        <v>525</v>
      </c>
      <c r="C10263">
        <v>97</v>
      </c>
      <c r="D10263" t="s">
        <v>875</v>
      </c>
      <c r="E10263">
        <v>914</v>
      </c>
      <c r="F10263" s="48" t="str">
        <f t="shared" si="160"/>
        <v>Tỉnh Thanh HóaThị xã Sầm SơnXã Quảng Châu</v>
      </c>
      <c r="G10263" t="s">
        <v>3192</v>
      </c>
      <c r="H10263">
        <v>11704</v>
      </c>
    </row>
    <row r="10264" spans="1:8">
      <c r="A10264">
        <v>8231</v>
      </c>
      <c r="B10264" t="s">
        <v>525</v>
      </c>
      <c r="C10264">
        <v>97</v>
      </c>
      <c r="D10264" t="s">
        <v>875</v>
      </c>
      <c r="E10264">
        <v>914</v>
      </c>
      <c r="F10264" s="48" t="str">
        <f t="shared" si="160"/>
        <v>Tỉnh Thanh HóaThị xã Sầm SơnXã Quảng Vinh</v>
      </c>
      <c r="G10264" t="s">
        <v>4568</v>
      </c>
      <c r="H10264">
        <v>11705</v>
      </c>
    </row>
    <row r="10265" spans="1:8">
      <c r="A10265">
        <v>8232</v>
      </c>
      <c r="B10265" t="s">
        <v>525</v>
      </c>
      <c r="C10265">
        <v>97</v>
      </c>
      <c r="D10265" t="s">
        <v>875</v>
      </c>
      <c r="E10265">
        <v>914</v>
      </c>
      <c r="F10265" s="48" t="str">
        <f t="shared" si="160"/>
        <v>Tỉnh Thanh HóaThị xã Sầm SơnXã Quảng Đại</v>
      </c>
      <c r="G10265" t="s">
        <v>5349</v>
      </c>
      <c r="H10265">
        <v>11706</v>
      </c>
    </row>
    <row r="10266" spans="1:8">
      <c r="A10266">
        <v>9093</v>
      </c>
      <c r="B10266" t="s">
        <v>525</v>
      </c>
      <c r="C10266">
        <v>97</v>
      </c>
      <c r="D10266" t="s">
        <v>873</v>
      </c>
      <c r="E10266">
        <v>912</v>
      </c>
      <c r="F10266" s="48" t="str">
        <f t="shared" si="160"/>
        <v>Tỉnh Thanh HóaThành phố Thanh HóaXã Hoằng Lý</v>
      </c>
      <c r="G10266" t="s">
        <v>6592</v>
      </c>
      <c r="H10266">
        <v>11376</v>
      </c>
    </row>
    <row r="10267" spans="1:8">
      <c r="A10267">
        <v>9094</v>
      </c>
      <c r="B10267" t="s">
        <v>525</v>
      </c>
      <c r="C10267">
        <v>97</v>
      </c>
      <c r="D10267" t="s">
        <v>873</v>
      </c>
      <c r="E10267">
        <v>912</v>
      </c>
      <c r="F10267" s="48" t="str">
        <f t="shared" si="160"/>
        <v>Tỉnh Thanh HóaThành phố Thanh HóaXã Hoằng Anh</v>
      </c>
      <c r="G10267" t="s">
        <v>6594</v>
      </c>
      <c r="H10267">
        <v>11377</v>
      </c>
    </row>
    <row r="10268" spans="1:8">
      <c r="A10268">
        <v>9095</v>
      </c>
      <c r="B10268" t="s">
        <v>525</v>
      </c>
      <c r="C10268">
        <v>97</v>
      </c>
      <c r="D10268" t="s">
        <v>873</v>
      </c>
      <c r="E10268">
        <v>912</v>
      </c>
      <c r="F10268" s="48" t="str">
        <f t="shared" si="160"/>
        <v>Tỉnh Thanh HóaThành phố Thanh HóaPhường Lam Sơn</v>
      </c>
      <c r="G10268" t="s">
        <v>2470</v>
      </c>
      <c r="H10268">
        <v>11378</v>
      </c>
    </row>
    <row r="10269" spans="1:8">
      <c r="A10269">
        <v>9096</v>
      </c>
      <c r="B10269" t="s">
        <v>525</v>
      </c>
      <c r="C10269">
        <v>97</v>
      </c>
      <c r="D10269" t="s">
        <v>873</v>
      </c>
      <c r="E10269">
        <v>912</v>
      </c>
      <c r="F10269" s="48" t="str">
        <f t="shared" si="160"/>
        <v>Tỉnh Thanh HóaThành phố Thanh HóaPhường Đông Thọ</v>
      </c>
      <c r="G10269" t="s">
        <v>9496</v>
      </c>
      <c r="H10269">
        <v>11379</v>
      </c>
    </row>
    <row r="10270" spans="1:8">
      <c r="A10270">
        <v>9097</v>
      </c>
      <c r="B10270" t="s">
        <v>525</v>
      </c>
      <c r="C10270">
        <v>97</v>
      </c>
      <c r="D10270" t="s">
        <v>873</v>
      </c>
      <c r="E10270">
        <v>912</v>
      </c>
      <c r="F10270" s="48" t="str">
        <f t="shared" si="160"/>
        <v>Tỉnh Thanh HóaThành phố Thanh HóaPhường Trường Thi</v>
      </c>
      <c r="G10270" t="s">
        <v>4816</v>
      </c>
      <c r="H10270">
        <v>11380</v>
      </c>
    </row>
    <row r="10271" spans="1:8">
      <c r="A10271">
        <v>9098</v>
      </c>
      <c r="B10271" t="s">
        <v>525</v>
      </c>
      <c r="C10271">
        <v>97</v>
      </c>
      <c r="D10271" t="s">
        <v>873</v>
      </c>
      <c r="E10271">
        <v>912</v>
      </c>
      <c r="F10271" s="48" t="str">
        <f t="shared" si="160"/>
        <v>Tỉnh Thanh HóaThành phố Thanh HóaPhường Ba Đình</v>
      </c>
      <c r="G10271" t="s">
        <v>6675</v>
      </c>
      <c r="H10271">
        <v>11381</v>
      </c>
    </row>
    <row r="10272" spans="1:8">
      <c r="A10272">
        <v>9099</v>
      </c>
      <c r="B10272" t="s">
        <v>525</v>
      </c>
      <c r="C10272">
        <v>97</v>
      </c>
      <c r="D10272" t="s">
        <v>873</v>
      </c>
      <c r="E10272">
        <v>912</v>
      </c>
      <c r="F10272" s="48" t="str">
        <f t="shared" si="160"/>
        <v>Tỉnh Thanh HóaThành phố Thanh HóaPhường Hàm Rồng</v>
      </c>
      <c r="G10272" t="s">
        <v>9497</v>
      </c>
      <c r="H10272">
        <v>11382</v>
      </c>
    </row>
    <row r="10273" spans="1:8">
      <c r="A10273">
        <v>9100</v>
      </c>
      <c r="B10273" t="s">
        <v>525</v>
      </c>
      <c r="C10273">
        <v>97</v>
      </c>
      <c r="D10273" t="s">
        <v>873</v>
      </c>
      <c r="E10273">
        <v>912</v>
      </c>
      <c r="F10273" s="48" t="str">
        <f t="shared" si="160"/>
        <v>Tỉnh Thanh HóaThành phố Thanh HóaXã Đông Hương</v>
      </c>
      <c r="G10273" t="s">
        <v>9498</v>
      </c>
      <c r="H10273">
        <v>11383</v>
      </c>
    </row>
    <row r="10274" spans="1:8">
      <c r="A10274">
        <v>9101</v>
      </c>
      <c r="B10274" t="s">
        <v>525</v>
      </c>
      <c r="C10274">
        <v>97</v>
      </c>
      <c r="D10274" t="s">
        <v>873</v>
      </c>
      <c r="E10274">
        <v>912</v>
      </c>
      <c r="F10274" s="48" t="str">
        <f t="shared" si="160"/>
        <v>Tỉnh Thanh HóaThành phố Thanh HóaXã Đông Hải</v>
      </c>
      <c r="G10274" t="s">
        <v>2510</v>
      </c>
      <c r="H10274">
        <v>11384</v>
      </c>
    </row>
    <row r="10275" spans="1:8">
      <c r="A10275">
        <v>9102</v>
      </c>
      <c r="B10275" t="s">
        <v>525</v>
      </c>
      <c r="C10275">
        <v>97</v>
      </c>
      <c r="D10275" t="s">
        <v>873</v>
      </c>
      <c r="E10275">
        <v>912</v>
      </c>
      <c r="F10275" s="48" t="str">
        <f t="shared" si="160"/>
        <v>Tỉnh Thanh HóaThành phố Thanh HóaXã Quảng Thắng</v>
      </c>
      <c r="G10275" t="s">
        <v>2542</v>
      </c>
      <c r="H10275">
        <v>11385</v>
      </c>
    </row>
    <row r="10276" spans="1:8">
      <c r="A10276">
        <v>9103</v>
      </c>
      <c r="B10276" t="s">
        <v>525</v>
      </c>
      <c r="C10276">
        <v>97</v>
      </c>
      <c r="D10276" t="s">
        <v>873</v>
      </c>
      <c r="E10276">
        <v>912</v>
      </c>
      <c r="F10276" s="48" t="str">
        <f t="shared" si="160"/>
        <v>Tỉnh Thanh HóaThành phố Thanh HóaXã Đông Cương</v>
      </c>
      <c r="G10276" t="s">
        <v>9499</v>
      </c>
      <c r="H10276">
        <v>11386</v>
      </c>
    </row>
    <row r="10277" spans="1:8">
      <c r="A10277">
        <v>9104</v>
      </c>
      <c r="B10277" t="s">
        <v>525</v>
      </c>
      <c r="C10277">
        <v>97</v>
      </c>
      <c r="D10277" t="s">
        <v>873</v>
      </c>
      <c r="E10277">
        <v>912</v>
      </c>
      <c r="F10277" s="48" t="str">
        <f t="shared" si="160"/>
        <v>Tỉnh Thanh HóaThành phố Thanh HóaPhường Đông Vệ</v>
      </c>
      <c r="G10277" t="s">
        <v>9500</v>
      </c>
      <c r="H10277">
        <v>11387</v>
      </c>
    </row>
    <row r="10278" spans="1:8">
      <c r="A10278">
        <v>9105</v>
      </c>
      <c r="B10278" t="s">
        <v>525</v>
      </c>
      <c r="C10278">
        <v>97</v>
      </c>
      <c r="D10278" t="s">
        <v>873</v>
      </c>
      <c r="E10278">
        <v>912</v>
      </c>
      <c r="F10278" s="48" t="str">
        <f t="shared" si="160"/>
        <v>Tỉnh Thanh HóaThành phố Thanh HóaPhường Đông Sơn</v>
      </c>
      <c r="G10278" t="s">
        <v>6678</v>
      </c>
      <c r="H10278">
        <v>11388</v>
      </c>
    </row>
    <row r="10279" spans="1:8">
      <c r="A10279">
        <v>9106</v>
      </c>
      <c r="B10279" t="s">
        <v>525</v>
      </c>
      <c r="C10279">
        <v>97</v>
      </c>
      <c r="D10279" t="s">
        <v>873</v>
      </c>
      <c r="E10279">
        <v>912</v>
      </c>
      <c r="F10279" s="48" t="str">
        <f t="shared" si="160"/>
        <v>Tỉnh Thanh HóaThành phố Thanh HóaPhường Tân Sơn</v>
      </c>
      <c r="G10279" t="s">
        <v>9501</v>
      </c>
      <c r="H10279">
        <v>11389</v>
      </c>
    </row>
    <row r="10280" spans="1:8">
      <c r="A10280">
        <v>9107</v>
      </c>
      <c r="B10280" t="s">
        <v>525</v>
      </c>
      <c r="C10280">
        <v>97</v>
      </c>
      <c r="D10280" t="s">
        <v>873</v>
      </c>
      <c r="E10280">
        <v>912</v>
      </c>
      <c r="F10280" s="48" t="str">
        <f t="shared" si="160"/>
        <v>Tỉnh Thanh HóaThành phố Thanh HóaPhường Điện Biên</v>
      </c>
      <c r="G10280" t="s">
        <v>2653</v>
      </c>
      <c r="H10280">
        <v>11390</v>
      </c>
    </row>
    <row r="10281" spans="1:8">
      <c r="A10281">
        <v>9108</v>
      </c>
      <c r="B10281" t="s">
        <v>525</v>
      </c>
      <c r="C10281">
        <v>97</v>
      </c>
      <c r="D10281" t="s">
        <v>873</v>
      </c>
      <c r="E10281">
        <v>912</v>
      </c>
      <c r="F10281" s="48" t="str">
        <f t="shared" si="160"/>
        <v>Tỉnh Thanh HóaThành phố Thanh HóaPhường Ngọc Trạo</v>
      </c>
      <c r="G10281" t="s">
        <v>6676</v>
      </c>
      <c r="H10281">
        <v>11391</v>
      </c>
    </row>
    <row r="10282" spans="1:8">
      <c r="A10282">
        <v>9109</v>
      </c>
      <c r="B10282" t="s">
        <v>525</v>
      </c>
      <c r="C10282">
        <v>97</v>
      </c>
      <c r="D10282" t="s">
        <v>873</v>
      </c>
      <c r="E10282">
        <v>912</v>
      </c>
      <c r="F10282" s="48" t="str">
        <f t="shared" si="160"/>
        <v>Tỉnh Thanh HóaThành phố Thanh HóaXã Quảng Hưng</v>
      </c>
      <c r="G10282" t="s">
        <v>1484</v>
      </c>
      <c r="H10282">
        <v>11392</v>
      </c>
    </row>
    <row r="10283" spans="1:8">
      <c r="A10283">
        <v>9110</v>
      </c>
      <c r="B10283" t="s">
        <v>525</v>
      </c>
      <c r="C10283">
        <v>97</v>
      </c>
      <c r="D10283" t="s">
        <v>873</v>
      </c>
      <c r="E10283">
        <v>912</v>
      </c>
      <c r="F10283" s="48" t="str">
        <f t="shared" si="160"/>
        <v>Tỉnh Thanh HóaThành phố Thanh HóaPhường Nam Ngạn</v>
      </c>
      <c r="G10283" t="s">
        <v>9502</v>
      </c>
      <c r="H10283">
        <v>11393</v>
      </c>
    </row>
    <row r="10284" spans="1:8">
      <c r="A10284">
        <v>9111</v>
      </c>
      <c r="B10284" t="s">
        <v>525</v>
      </c>
      <c r="C10284">
        <v>97</v>
      </c>
      <c r="D10284" t="s">
        <v>873</v>
      </c>
      <c r="E10284">
        <v>912</v>
      </c>
      <c r="F10284" s="48" t="str">
        <f t="shared" si="160"/>
        <v>Tỉnh Thanh HóaThành phố Thanh HóaPhường Phú Sơn</v>
      </c>
      <c r="G10284" t="s">
        <v>9503</v>
      </c>
      <c r="H10284">
        <v>11394</v>
      </c>
    </row>
    <row r="10285" spans="1:8">
      <c r="A10285">
        <v>9112</v>
      </c>
      <c r="B10285" t="s">
        <v>525</v>
      </c>
      <c r="C10285">
        <v>97</v>
      </c>
      <c r="D10285" t="s">
        <v>873</v>
      </c>
      <c r="E10285">
        <v>912</v>
      </c>
      <c r="F10285" s="48" t="str">
        <f t="shared" si="160"/>
        <v>Tỉnh Thanh HóaThành phố Thanh HóaXã Hoằng Long</v>
      </c>
      <c r="G10285" t="s">
        <v>6625</v>
      </c>
      <c r="H10285">
        <v>11395</v>
      </c>
    </row>
    <row r="10286" spans="1:8">
      <c r="A10286">
        <v>9113</v>
      </c>
      <c r="B10286" t="s">
        <v>525</v>
      </c>
      <c r="C10286">
        <v>97</v>
      </c>
      <c r="D10286" t="s">
        <v>873</v>
      </c>
      <c r="E10286">
        <v>912</v>
      </c>
      <c r="F10286" s="48" t="str">
        <f t="shared" si="160"/>
        <v>Tỉnh Thanh HóaThành phố Thanh HóaXã Quảng Thành</v>
      </c>
      <c r="G10286" t="s">
        <v>2532</v>
      </c>
      <c r="H10286">
        <v>11396</v>
      </c>
    </row>
    <row r="10287" spans="1:8">
      <c r="A10287">
        <v>9114</v>
      </c>
      <c r="B10287" t="s">
        <v>525</v>
      </c>
      <c r="C10287">
        <v>97</v>
      </c>
      <c r="D10287" t="s">
        <v>873</v>
      </c>
      <c r="E10287">
        <v>912</v>
      </c>
      <c r="F10287" s="48" t="str">
        <f t="shared" si="160"/>
        <v>Tỉnh Thanh HóaThành phố Thanh HóaXã Hoằng Quang</v>
      </c>
      <c r="G10287" t="s">
        <v>6597</v>
      </c>
      <c r="H10287">
        <v>11397</v>
      </c>
    </row>
    <row r="10288" spans="1:8">
      <c r="A10288">
        <v>9115</v>
      </c>
      <c r="B10288" t="s">
        <v>525</v>
      </c>
      <c r="C10288">
        <v>97</v>
      </c>
      <c r="D10288" t="s">
        <v>873</v>
      </c>
      <c r="E10288">
        <v>912</v>
      </c>
      <c r="F10288" s="48" t="str">
        <f t="shared" si="160"/>
        <v>Tỉnh Thanh HóaThành phố Thanh HóaXã Hoằng đại</v>
      </c>
      <c r="G10288" t="s">
        <v>9504</v>
      </c>
      <c r="H10288">
        <v>11398</v>
      </c>
    </row>
    <row r="10289" spans="1:8">
      <c r="A10289">
        <v>9116</v>
      </c>
      <c r="B10289" t="s">
        <v>525</v>
      </c>
      <c r="C10289">
        <v>97</v>
      </c>
      <c r="D10289" t="s">
        <v>873</v>
      </c>
      <c r="E10289">
        <v>912</v>
      </c>
      <c r="F10289" s="48" t="str">
        <f t="shared" si="160"/>
        <v>Tỉnh Thanh HóaThành phố Thanh HóaPhường Tào Xuyên</v>
      </c>
      <c r="G10289" t="s">
        <v>9505</v>
      </c>
      <c r="H10289">
        <v>11399</v>
      </c>
    </row>
    <row r="10290" spans="1:8">
      <c r="A10290">
        <v>9117</v>
      </c>
      <c r="B10290" t="s">
        <v>525</v>
      </c>
      <c r="C10290">
        <v>97</v>
      </c>
      <c r="D10290" t="s">
        <v>873</v>
      </c>
      <c r="E10290">
        <v>912</v>
      </c>
      <c r="F10290" s="48" t="str">
        <f t="shared" si="160"/>
        <v>Tỉnh Thanh HóaThành phố Thanh HóaXã Thiệu Dương</v>
      </c>
      <c r="G10290" t="s">
        <v>5269</v>
      </c>
      <c r="H10290">
        <v>11400</v>
      </c>
    </row>
    <row r="10291" spans="1:8">
      <c r="A10291">
        <v>9118</v>
      </c>
      <c r="B10291" t="s">
        <v>525</v>
      </c>
      <c r="C10291">
        <v>97</v>
      </c>
      <c r="D10291" t="s">
        <v>873</v>
      </c>
      <c r="E10291">
        <v>912</v>
      </c>
      <c r="F10291" s="48" t="str">
        <f t="shared" si="160"/>
        <v>Tỉnh Thanh HóaThành phố Thanh HóaXã Thiệu Khánh</v>
      </c>
      <c r="G10291" t="s">
        <v>5261</v>
      </c>
      <c r="H10291">
        <v>11401</v>
      </c>
    </row>
    <row r="10292" spans="1:8">
      <c r="A10292">
        <v>9119</v>
      </c>
      <c r="B10292" t="s">
        <v>525</v>
      </c>
      <c r="C10292">
        <v>97</v>
      </c>
      <c r="D10292" t="s">
        <v>873</v>
      </c>
      <c r="E10292">
        <v>912</v>
      </c>
      <c r="F10292" s="48" t="str">
        <f t="shared" si="160"/>
        <v>Tỉnh Thanh HóaThành phố Thanh HóaXã Thiệu Vân</v>
      </c>
      <c r="G10292" t="s">
        <v>5247</v>
      </c>
      <c r="H10292">
        <v>11402</v>
      </c>
    </row>
    <row r="10293" spans="1:8">
      <c r="A10293">
        <v>9120</v>
      </c>
      <c r="B10293" t="s">
        <v>525</v>
      </c>
      <c r="C10293">
        <v>97</v>
      </c>
      <c r="D10293" t="s">
        <v>873</v>
      </c>
      <c r="E10293">
        <v>912</v>
      </c>
      <c r="F10293" s="48" t="str">
        <f t="shared" si="160"/>
        <v>Tỉnh Thanh HóaThành phố Thanh HóaXã đông Lĩnh</v>
      </c>
      <c r="G10293" t="s">
        <v>9506</v>
      </c>
      <c r="H10293">
        <v>11403</v>
      </c>
    </row>
    <row r="10294" spans="1:8">
      <c r="A10294">
        <v>9121</v>
      </c>
      <c r="B10294" t="s">
        <v>525</v>
      </c>
      <c r="C10294">
        <v>97</v>
      </c>
      <c r="D10294" t="s">
        <v>873</v>
      </c>
      <c r="E10294">
        <v>912</v>
      </c>
      <c r="F10294" s="48" t="str">
        <f t="shared" si="160"/>
        <v>Tỉnh Thanh HóaThành phố Thanh HóaXã đông Tân</v>
      </c>
      <c r="G10294" t="s">
        <v>9507</v>
      </c>
      <c r="H10294">
        <v>11404</v>
      </c>
    </row>
    <row r="10295" spans="1:8">
      <c r="A10295">
        <v>9122</v>
      </c>
      <c r="B10295" t="s">
        <v>525</v>
      </c>
      <c r="C10295">
        <v>97</v>
      </c>
      <c r="D10295" t="s">
        <v>873</v>
      </c>
      <c r="E10295">
        <v>912</v>
      </c>
      <c r="F10295" s="48" t="str">
        <f t="shared" si="160"/>
        <v>Tỉnh Thanh HóaThành phố Thanh HóaXã đông Hưng</v>
      </c>
      <c r="G10295" t="s">
        <v>9508</v>
      </c>
      <c r="H10295">
        <v>11405</v>
      </c>
    </row>
    <row r="10296" spans="1:8">
      <c r="A10296">
        <v>9123</v>
      </c>
      <c r="B10296" t="s">
        <v>525</v>
      </c>
      <c r="C10296">
        <v>97</v>
      </c>
      <c r="D10296" t="s">
        <v>873</v>
      </c>
      <c r="E10296">
        <v>912</v>
      </c>
      <c r="F10296" s="48" t="str">
        <f t="shared" si="160"/>
        <v>Tỉnh Thanh HóaThành phố Thanh HóaXã đông Vinh</v>
      </c>
      <c r="G10296" t="s">
        <v>9509</v>
      </c>
      <c r="H10296">
        <v>11406</v>
      </c>
    </row>
    <row r="10297" spans="1:8">
      <c r="A10297">
        <v>9124</v>
      </c>
      <c r="B10297" t="s">
        <v>525</v>
      </c>
      <c r="C10297">
        <v>97</v>
      </c>
      <c r="D10297" t="s">
        <v>873</v>
      </c>
      <c r="E10297">
        <v>912</v>
      </c>
      <c r="F10297" s="48" t="str">
        <f t="shared" si="160"/>
        <v>Tỉnh Thanh HóaThành phố Thanh HóaPhường An Hoạch</v>
      </c>
      <c r="G10297" t="s">
        <v>9510</v>
      </c>
      <c r="H10297">
        <v>11407</v>
      </c>
    </row>
    <row r="10298" spans="1:8">
      <c r="A10298">
        <v>9125</v>
      </c>
      <c r="B10298" t="s">
        <v>525</v>
      </c>
      <c r="C10298">
        <v>97</v>
      </c>
      <c r="D10298" t="s">
        <v>873</v>
      </c>
      <c r="E10298">
        <v>912</v>
      </c>
      <c r="F10298" s="48" t="str">
        <f t="shared" si="160"/>
        <v>Tỉnh Thanh HóaThành phố Thanh HóaXã Quảng Thịnh</v>
      </c>
      <c r="G10298" t="s">
        <v>2539</v>
      </c>
      <c r="H10298">
        <v>11408</v>
      </c>
    </row>
    <row r="10299" spans="1:8">
      <c r="A10299">
        <v>9126</v>
      </c>
      <c r="B10299" t="s">
        <v>525</v>
      </c>
      <c r="C10299">
        <v>97</v>
      </c>
      <c r="D10299" t="s">
        <v>873</v>
      </c>
      <c r="E10299">
        <v>912</v>
      </c>
      <c r="F10299" s="48" t="str">
        <f t="shared" si="160"/>
        <v>Tỉnh Thanh HóaThành phố Thanh HóaXã Quảng đông</v>
      </c>
      <c r="G10299" t="s">
        <v>9511</v>
      </c>
      <c r="H10299">
        <v>11409</v>
      </c>
    </row>
    <row r="10300" spans="1:8">
      <c r="A10300">
        <v>9127</v>
      </c>
      <c r="B10300" t="s">
        <v>525</v>
      </c>
      <c r="C10300">
        <v>97</v>
      </c>
      <c r="D10300" t="s">
        <v>873</v>
      </c>
      <c r="E10300">
        <v>912</v>
      </c>
      <c r="F10300" s="48" t="str">
        <f t="shared" si="160"/>
        <v>Tỉnh Thanh HóaThành phố Thanh HóaXã Quảng Phú</v>
      </c>
      <c r="G10300" t="s">
        <v>4565</v>
      </c>
      <c r="H10300">
        <v>11410</v>
      </c>
    </row>
    <row r="10301" spans="1:8">
      <c r="A10301">
        <v>9128</v>
      </c>
      <c r="B10301" t="s">
        <v>525</v>
      </c>
      <c r="C10301">
        <v>97</v>
      </c>
      <c r="D10301" t="s">
        <v>873</v>
      </c>
      <c r="E10301">
        <v>912</v>
      </c>
      <c r="F10301" s="48" t="str">
        <f t="shared" si="160"/>
        <v>Tỉnh Thanh HóaThành phố Thanh HóaXã Quảng Tâm</v>
      </c>
      <c r="G10301" t="s">
        <v>5333</v>
      </c>
      <c r="H10301">
        <v>11411</v>
      </c>
    </row>
    <row r="10302" spans="1:8">
      <c r="A10302">
        <v>9129</v>
      </c>
      <c r="B10302" t="s">
        <v>525</v>
      </c>
      <c r="C10302">
        <v>97</v>
      </c>
      <c r="D10302" t="s">
        <v>873</v>
      </c>
      <c r="E10302">
        <v>912</v>
      </c>
      <c r="F10302" s="48" t="str">
        <f t="shared" si="160"/>
        <v>Tỉnh Thanh HóaThành phố Thanh HóaXã Quảng Cát</v>
      </c>
      <c r="G10302" t="s">
        <v>5344</v>
      </c>
      <c r="H10302">
        <v>11412</v>
      </c>
    </row>
    <row r="10303" spans="1:8">
      <c r="A10303">
        <v>1</v>
      </c>
      <c r="B10303" t="s">
        <v>535</v>
      </c>
      <c r="C10303">
        <v>102</v>
      </c>
      <c r="D10303" t="s">
        <v>952</v>
      </c>
      <c r="E10303">
        <v>992</v>
      </c>
      <c r="F10303" s="48" t="str">
        <f t="shared" si="160"/>
        <v>Tỉnh Thừa Thiên HuếHuyện Phong ĐiềnXã Phong An</v>
      </c>
      <c r="G10303" t="s">
        <v>4582</v>
      </c>
      <c r="H10303">
        <v>3816</v>
      </c>
    </row>
    <row r="10304" spans="1:8">
      <c r="A10304">
        <v>2</v>
      </c>
      <c r="B10304" t="s">
        <v>535</v>
      </c>
      <c r="C10304">
        <v>102</v>
      </c>
      <c r="D10304" t="s">
        <v>952</v>
      </c>
      <c r="E10304">
        <v>992</v>
      </c>
      <c r="F10304" s="48" t="str">
        <f t="shared" si="160"/>
        <v>Tỉnh Thừa Thiên HuếHuyện Phong ĐiềnXã Phong Hòa</v>
      </c>
      <c r="G10304" t="s">
        <v>3961</v>
      </c>
      <c r="H10304">
        <v>3817</v>
      </c>
    </row>
    <row r="10305" spans="1:8">
      <c r="A10305">
        <v>3</v>
      </c>
      <c r="B10305" t="s">
        <v>535</v>
      </c>
      <c r="C10305">
        <v>102</v>
      </c>
      <c r="D10305" t="s">
        <v>952</v>
      </c>
      <c r="E10305">
        <v>992</v>
      </c>
      <c r="F10305" s="48" t="str">
        <f t="shared" si="160"/>
        <v>Tỉnh Thừa Thiên HuếHuyện Phong ĐiềnXã Phong Thu</v>
      </c>
      <c r="G10305" t="s">
        <v>4583</v>
      </c>
      <c r="H10305">
        <v>3818</v>
      </c>
    </row>
    <row r="10306" spans="1:8">
      <c r="A10306">
        <v>801</v>
      </c>
      <c r="B10306" t="s">
        <v>535</v>
      </c>
      <c r="C10306">
        <v>102</v>
      </c>
      <c r="D10306" t="s">
        <v>956</v>
      </c>
      <c r="E10306">
        <v>996</v>
      </c>
      <c r="F10306" s="48" t="str">
        <f t="shared" ref="F10306:F10369" si="161">B10306&amp;D10306&amp;G10306</f>
        <v>Tỉnh Thừa Thiên HuếHuyện Hương TràXã Hải Dương</v>
      </c>
      <c r="G10306" t="s">
        <v>2231</v>
      </c>
      <c r="H10306">
        <v>3744</v>
      </c>
    </row>
    <row r="10307" spans="1:8">
      <c r="A10307">
        <v>802</v>
      </c>
      <c r="B10307" t="s">
        <v>535</v>
      </c>
      <c r="C10307">
        <v>102</v>
      </c>
      <c r="D10307" t="s">
        <v>956</v>
      </c>
      <c r="E10307">
        <v>996</v>
      </c>
      <c r="F10307" s="48" t="str">
        <f t="shared" si="161"/>
        <v>Tỉnh Thừa Thiên HuếHuyện Hương TràXã Hương Chữ</v>
      </c>
      <c r="G10307" t="s">
        <v>4528</v>
      </c>
      <c r="H10307">
        <v>3745</v>
      </c>
    </row>
    <row r="10308" spans="1:8">
      <c r="A10308">
        <v>803</v>
      </c>
      <c r="B10308" t="s">
        <v>535</v>
      </c>
      <c r="C10308">
        <v>102</v>
      </c>
      <c r="D10308" t="s">
        <v>956</v>
      </c>
      <c r="E10308">
        <v>996</v>
      </c>
      <c r="F10308" s="48" t="str">
        <f t="shared" si="161"/>
        <v>Tỉnh Thừa Thiên HuếHuyện Hương TràXã Hương Xuân</v>
      </c>
      <c r="G10308" t="s">
        <v>4529</v>
      </c>
      <c r="H10308">
        <v>3746</v>
      </c>
    </row>
    <row r="10309" spans="1:8">
      <c r="A10309">
        <v>804</v>
      </c>
      <c r="B10309" t="s">
        <v>535</v>
      </c>
      <c r="C10309">
        <v>102</v>
      </c>
      <c r="D10309" t="s">
        <v>956</v>
      </c>
      <c r="E10309">
        <v>996</v>
      </c>
      <c r="F10309" s="48" t="str">
        <f t="shared" si="161"/>
        <v>Tỉnh Thừa Thiên HuếHuyện Hương TràXã Hương Toàn</v>
      </c>
      <c r="G10309" t="s">
        <v>4530</v>
      </c>
      <c r="H10309">
        <v>3747</v>
      </c>
    </row>
    <row r="10310" spans="1:8">
      <c r="A10310">
        <v>805</v>
      </c>
      <c r="B10310" t="s">
        <v>535</v>
      </c>
      <c r="C10310">
        <v>102</v>
      </c>
      <c r="D10310" t="s">
        <v>956</v>
      </c>
      <c r="E10310">
        <v>996</v>
      </c>
      <c r="F10310" s="48" t="str">
        <f t="shared" si="161"/>
        <v>Tỉnh Thừa Thiên HuếHuyện Hương TràXã Hương Văn</v>
      </c>
      <c r="G10310" t="s">
        <v>4531</v>
      </c>
      <c r="H10310">
        <v>3748</v>
      </c>
    </row>
    <row r="10311" spans="1:8">
      <c r="A10311">
        <v>806</v>
      </c>
      <c r="B10311" t="s">
        <v>535</v>
      </c>
      <c r="C10311">
        <v>102</v>
      </c>
      <c r="D10311" t="s">
        <v>956</v>
      </c>
      <c r="E10311">
        <v>996</v>
      </c>
      <c r="F10311" s="48" t="str">
        <f t="shared" si="161"/>
        <v>Tỉnh Thừa Thiên HuếHuyện Hương TràXã Hương Vinh</v>
      </c>
      <c r="G10311" t="s">
        <v>4532</v>
      </c>
      <c r="H10311">
        <v>3749</v>
      </c>
    </row>
    <row r="10312" spans="1:8">
      <c r="A10312">
        <v>807</v>
      </c>
      <c r="B10312" t="s">
        <v>535</v>
      </c>
      <c r="C10312">
        <v>102</v>
      </c>
      <c r="D10312" t="s">
        <v>956</v>
      </c>
      <c r="E10312">
        <v>996</v>
      </c>
      <c r="F10312" s="48" t="str">
        <f t="shared" si="161"/>
        <v>Tỉnh Thừa Thiên HuếHuyện Hương TràThị trấn Tứ Hạ</v>
      </c>
      <c r="G10312" t="s">
        <v>4533</v>
      </c>
      <c r="H10312">
        <v>3750</v>
      </c>
    </row>
    <row r="10313" spans="1:8">
      <c r="A10313">
        <v>808</v>
      </c>
      <c r="B10313" t="s">
        <v>535</v>
      </c>
      <c r="C10313">
        <v>102</v>
      </c>
      <c r="D10313" t="s">
        <v>956</v>
      </c>
      <c r="E10313">
        <v>996</v>
      </c>
      <c r="F10313" s="48" t="str">
        <f t="shared" si="161"/>
        <v>Tỉnh Thừa Thiên HuếHuyện Hương TràXã Hương Thọ</v>
      </c>
      <c r="G10313" t="s">
        <v>4534</v>
      </c>
      <c r="H10313">
        <v>3751</v>
      </c>
    </row>
    <row r="10314" spans="1:8">
      <c r="A10314">
        <v>809</v>
      </c>
      <c r="B10314" t="s">
        <v>535</v>
      </c>
      <c r="C10314">
        <v>102</v>
      </c>
      <c r="D10314" t="s">
        <v>956</v>
      </c>
      <c r="E10314">
        <v>996</v>
      </c>
      <c r="F10314" s="48" t="str">
        <f t="shared" si="161"/>
        <v>Tỉnh Thừa Thiên HuếHuyện Hương TràXã Bình Thành</v>
      </c>
      <c r="G10314" t="s">
        <v>3944</v>
      </c>
      <c r="H10314">
        <v>3752</v>
      </c>
    </row>
    <row r="10315" spans="1:8">
      <c r="A10315">
        <v>810</v>
      </c>
      <c r="B10315" t="s">
        <v>535</v>
      </c>
      <c r="C10315">
        <v>102</v>
      </c>
      <c r="D10315" t="s">
        <v>956</v>
      </c>
      <c r="E10315">
        <v>996</v>
      </c>
      <c r="F10315" s="48" t="str">
        <f t="shared" si="161"/>
        <v>Tỉnh Thừa Thiên HuếHuyện Hương TràXã Hương An</v>
      </c>
      <c r="G10315" t="s">
        <v>4535</v>
      </c>
      <c r="H10315">
        <v>3753</v>
      </c>
    </row>
    <row r="10316" spans="1:8">
      <c r="A10316">
        <v>811</v>
      </c>
      <c r="B10316" t="s">
        <v>535</v>
      </c>
      <c r="C10316">
        <v>102</v>
      </c>
      <c r="D10316" t="s">
        <v>956</v>
      </c>
      <c r="E10316">
        <v>996</v>
      </c>
      <c r="F10316" s="48" t="str">
        <f t="shared" si="161"/>
        <v>Tỉnh Thừa Thiên HuếHuyện Hương TràXã Hương Bình</v>
      </c>
      <c r="G10316" t="s">
        <v>4536</v>
      </c>
      <c r="H10316">
        <v>3754</v>
      </c>
    </row>
    <row r="10317" spans="1:8">
      <c r="A10317">
        <v>812</v>
      </c>
      <c r="B10317" t="s">
        <v>535</v>
      </c>
      <c r="C10317">
        <v>102</v>
      </c>
      <c r="D10317" t="s">
        <v>956</v>
      </c>
      <c r="E10317">
        <v>996</v>
      </c>
      <c r="F10317" s="48" t="str">
        <f t="shared" si="161"/>
        <v>Tỉnh Thừa Thiên HuếHuyện Hương TràXã Hương Hồ</v>
      </c>
      <c r="G10317" t="s">
        <v>4537</v>
      </c>
      <c r="H10317">
        <v>3755</v>
      </c>
    </row>
    <row r="10318" spans="1:8">
      <c r="A10318">
        <v>813</v>
      </c>
      <c r="B10318" t="s">
        <v>535</v>
      </c>
      <c r="C10318">
        <v>102</v>
      </c>
      <c r="D10318" t="s">
        <v>956</v>
      </c>
      <c r="E10318">
        <v>996</v>
      </c>
      <c r="F10318" s="48" t="str">
        <f t="shared" si="161"/>
        <v>Tỉnh Thừa Thiên HuếHuyện Hương TràXã Hương Vân</v>
      </c>
      <c r="G10318" t="s">
        <v>4538</v>
      </c>
      <c r="H10318">
        <v>3756</v>
      </c>
    </row>
    <row r="10319" spans="1:8">
      <c r="A10319">
        <v>814</v>
      </c>
      <c r="B10319" t="s">
        <v>535</v>
      </c>
      <c r="C10319">
        <v>102</v>
      </c>
      <c r="D10319" t="s">
        <v>956</v>
      </c>
      <c r="E10319">
        <v>996</v>
      </c>
      <c r="F10319" s="48" t="str">
        <f t="shared" si="161"/>
        <v>Tỉnh Thừa Thiên HuếHuyện Hương TràXã Hương Phong</v>
      </c>
      <c r="G10319" t="s">
        <v>4539</v>
      </c>
      <c r="H10319">
        <v>3757</v>
      </c>
    </row>
    <row r="10320" spans="1:8">
      <c r="A10320">
        <v>815</v>
      </c>
      <c r="B10320" t="s">
        <v>535</v>
      </c>
      <c r="C10320">
        <v>102</v>
      </c>
      <c r="D10320" t="s">
        <v>956</v>
      </c>
      <c r="E10320">
        <v>996</v>
      </c>
      <c r="F10320" s="48" t="str">
        <f t="shared" si="161"/>
        <v>Tỉnh Thừa Thiên HuếHuyện Hương TràXã Bình Điền</v>
      </c>
      <c r="G10320" t="s">
        <v>4540</v>
      </c>
      <c r="H10320">
        <v>3758</v>
      </c>
    </row>
    <row r="10321" spans="1:8">
      <c r="A10321">
        <v>816</v>
      </c>
      <c r="B10321" t="s">
        <v>535</v>
      </c>
      <c r="C10321">
        <v>102</v>
      </c>
      <c r="D10321" t="s">
        <v>956</v>
      </c>
      <c r="E10321">
        <v>996</v>
      </c>
      <c r="F10321" s="48" t="str">
        <f t="shared" si="161"/>
        <v>Tỉnh Thừa Thiên HuếHuyện Hương TràXã Hồng Tiến</v>
      </c>
      <c r="G10321" t="s">
        <v>3160</v>
      </c>
      <c r="H10321">
        <v>3759</v>
      </c>
    </row>
    <row r="10322" spans="1:8">
      <c r="A10322">
        <v>817</v>
      </c>
      <c r="B10322" t="s">
        <v>535</v>
      </c>
      <c r="C10322">
        <v>102</v>
      </c>
      <c r="D10322" t="s">
        <v>957</v>
      </c>
      <c r="E10322">
        <v>997</v>
      </c>
      <c r="F10322" s="48" t="str">
        <f t="shared" si="161"/>
        <v>Tỉnh Thừa Thiên HuếHuyện A LướiThị trấn A Lưới</v>
      </c>
      <c r="G10322" t="s">
        <v>4541</v>
      </c>
      <c r="H10322">
        <v>3760</v>
      </c>
    </row>
    <row r="10323" spans="1:8">
      <c r="A10323">
        <v>818</v>
      </c>
      <c r="B10323" t="s">
        <v>535</v>
      </c>
      <c r="C10323">
        <v>102</v>
      </c>
      <c r="D10323" t="s">
        <v>957</v>
      </c>
      <c r="E10323">
        <v>997</v>
      </c>
      <c r="F10323" s="48" t="str">
        <f t="shared" si="161"/>
        <v>Tỉnh Thừa Thiên HuếHuyện A LướiXã Hồng Hạ</v>
      </c>
      <c r="G10323" t="s">
        <v>4542</v>
      </c>
      <c r="H10323">
        <v>3761</v>
      </c>
    </row>
    <row r="10324" spans="1:8">
      <c r="A10324">
        <v>819</v>
      </c>
      <c r="B10324" t="s">
        <v>535</v>
      </c>
      <c r="C10324">
        <v>102</v>
      </c>
      <c r="D10324" t="s">
        <v>957</v>
      </c>
      <c r="E10324">
        <v>997</v>
      </c>
      <c r="F10324" s="48" t="str">
        <f t="shared" si="161"/>
        <v>Tỉnh Thừa Thiên HuếHuyện A LướiXã Hương Phong</v>
      </c>
      <c r="G10324" t="s">
        <v>4539</v>
      </c>
      <c r="H10324">
        <v>3762</v>
      </c>
    </row>
    <row r="10325" spans="1:8">
      <c r="A10325">
        <v>820</v>
      </c>
      <c r="B10325" t="s">
        <v>535</v>
      </c>
      <c r="C10325">
        <v>102</v>
      </c>
      <c r="D10325" t="s">
        <v>957</v>
      </c>
      <c r="E10325">
        <v>997</v>
      </c>
      <c r="F10325" s="48" t="str">
        <f t="shared" si="161"/>
        <v>Tỉnh Thừa Thiên HuếHuyện A LướiXã Hồng Thượng</v>
      </c>
      <c r="G10325" t="s">
        <v>4543</v>
      </c>
      <c r="H10325">
        <v>3763</v>
      </c>
    </row>
    <row r="10326" spans="1:8">
      <c r="A10326">
        <v>821</v>
      </c>
      <c r="B10326" t="s">
        <v>535</v>
      </c>
      <c r="C10326">
        <v>102</v>
      </c>
      <c r="D10326" t="s">
        <v>957</v>
      </c>
      <c r="E10326">
        <v>997</v>
      </c>
      <c r="F10326" s="48" t="str">
        <f t="shared" si="161"/>
        <v>Tỉnh Thừa Thiên HuếHuyện A LướiXã Hồng Trung</v>
      </c>
      <c r="G10326" t="s">
        <v>4544</v>
      </c>
      <c r="H10326">
        <v>3764</v>
      </c>
    </row>
    <row r="10327" spans="1:8">
      <c r="A10327">
        <v>822</v>
      </c>
      <c r="B10327" t="s">
        <v>535</v>
      </c>
      <c r="C10327">
        <v>102</v>
      </c>
      <c r="D10327" t="s">
        <v>957</v>
      </c>
      <c r="E10327">
        <v>997</v>
      </c>
      <c r="F10327" s="48" t="str">
        <f t="shared" si="161"/>
        <v>Tỉnh Thừa Thiên HuếHuyện A LướiXã Hương Nguyên</v>
      </c>
      <c r="G10327" t="s">
        <v>4545</v>
      </c>
      <c r="H10327">
        <v>3765</v>
      </c>
    </row>
    <row r="10328" spans="1:8">
      <c r="A10328">
        <v>823</v>
      </c>
      <c r="B10328" t="s">
        <v>535</v>
      </c>
      <c r="C10328">
        <v>102</v>
      </c>
      <c r="D10328" t="s">
        <v>957</v>
      </c>
      <c r="E10328">
        <v>997</v>
      </c>
      <c r="F10328" s="48" t="str">
        <f t="shared" si="161"/>
        <v>Tỉnh Thừa Thiên HuếHuyện A LướiXã Hồng Kim</v>
      </c>
      <c r="G10328" t="s">
        <v>4546</v>
      </c>
      <c r="H10328">
        <v>3766</v>
      </c>
    </row>
    <row r="10329" spans="1:8">
      <c r="A10329">
        <v>824</v>
      </c>
      <c r="B10329" t="s">
        <v>535</v>
      </c>
      <c r="C10329">
        <v>102</v>
      </c>
      <c r="D10329" t="s">
        <v>957</v>
      </c>
      <c r="E10329">
        <v>997</v>
      </c>
      <c r="F10329" s="48" t="str">
        <f t="shared" si="161"/>
        <v>Tỉnh Thừa Thiên HuếHuyện A LướiXã Hồng Quảng</v>
      </c>
      <c r="G10329" t="s">
        <v>4547</v>
      </c>
      <c r="H10329">
        <v>3767</v>
      </c>
    </row>
    <row r="10330" spans="1:8">
      <c r="A10330">
        <v>825</v>
      </c>
      <c r="B10330" t="s">
        <v>535</v>
      </c>
      <c r="C10330">
        <v>102</v>
      </c>
      <c r="D10330" t="s">
        <v>957</v>
      </c>
      <c r="E10330">
        <v>997</v>
      </c>
      <c r="F10330" s="48" t="str">
        <f t="shared" si="161"/>
        <v>Tỉnh Thừa Thiên HuếHuyện A LướiXã Phú Vinh</v>
      </c>
      <c r="G10330" t="s">
        <v>2824</v>
      </c>
      <c r="H10330">
        <v>3768</v>
      </c>
    </row>
    <row r="10331" spans="1:8">
      <c r="A10331">
        <v>826</v>
      </c>
      <c r="B10331" t="s">
        <v>535</v>
      </c>
      <c r="C10331">
        <v>102</v>
      </c>
      <c r="D10331" t="s">
        <v>957</v>
      </c>
      <c r="E10331">
        <v>997</v>
      </c>
      <c r="F10331" s="48" t="str">
        <f t="shared" si="161"/>
        <v>Tỉnh Thừa Thiên HuếHuyện A LướiXã Hồng Thủy</v>
      </c>
      <c r="G10331" t="s">
        <v>4548</v>
      </c>
      <c r="H10331">
        <v>3769</v>
      </c>
    </row>
    <row r="10332" spans="1:8">
      <c r="A10332">
        <v>827</v>
      </c>
      <c r="B10332" t="s">
        <v>535</v>
      </c>
      <c r="C10332">
        <v>102</v>
      </c>
      <c r="D10332" t="s">
        <v>957</v>
      </c>
      <c r="E10332">
        <v>997</v>
      </c>
      <c r="F10332" s="48" t="str">
        <f t="shared" si="161"/>
        <v>Tỉnh Thừa Thiên HuếHuyện A LướiXã Sơn Thủy</v>
      </c>
      <c r="G10332" t="s">
        <v>2800</v>
      </c>
      <c r="H10332">
        <v>3770</v>
      </c>
    </row>
    <row r="10333" spans="1:8">
      <c r="A10333">
        <v>828</v>
      </c>
      <c r="B10333" t="s">
        <v>535</v>
      </c>
      <c r="C10333">
        <v>102</v>
      </c>
      <c r="D10333" t="s">
        <v>957</v>
      </c>
      <c r="E10333">
        <v>997</v>
      </c>
      <c r="F10333" s="48" t="str">
        <f t="shared" si="161"/>
        <v>Tỉnh Thừa Thiên HuếHuyện A LướiXã Bắc Sơn</v>
      </c>
      <c r="G10333" t="s">
        <v>1874</v>
      </c>
      <c r="H10333">
        <v>3771</v>
      </c>
    </row>
    <row r="10334" spans="1:8">
      <c r="A10334">
        <v>829</v>
      </c>
      <c r="B10334" t="s">
        <v>535</v>
      </c>
      <c r="C10334">
        <v>102</v>
      </c>
      <c r="D10334" t="s">
        <v>957</v>
      </c>
      <c r="E10334">
        <v>997</v>
      </c>
      <c r="F10334" s="48" t="str">
        <f t="shared" si="161"/>
        <v>Tỉnh Thừa Thiên HuếHuyện A LướiXã Hồng Bắc</v>
      </c>
      <c r="G10334" t="s">
        <v>4549</v>
      </c>
      <c r="H10334">
        <v>3772</v>
      </c>
    </row>
    <row r="10335" spans="1:8">
      <c r="A10335">
        <v>830</v>
      </c>
      <c r="B10335" t="s">
        <v>535</v>
      </c>
      <c r="C10335">
        <v>102</v>
      </c>
      <c r="D10335" t="s">
        <v>957</v>
      </c>
      <c r="E10335">
        <v>997</v>
      </c>
      <c r="F10335" s="48" t="str">
        <f t="shared" si="161"/>
        <v>Tỉnh Thừa Thiên HuếHuyện A LướiXã Nhâm</v>
      </c>
      <c r="G10335" t="s">
        <v>4550</v>
      </c>
      <c r="H10335">
        <v>3773</v>
      </c>
    </row>
    <row r="10336" spans="1:8">
      <c r="A10336">
        <v>831</v>
      </c>
      <c r="B10336" t="s">
        <v>535</v>
      </c>
      <c r="C10336">
        <v>102</v>
      </c>
      <c r="D10336" t="s">
        <v>957</v>
      </c>
      <c r="E10336">
        <v>997</v>
      </c>
      <c r="F10336" s="48" t="str">
        <f t="shared" si="161"/>
        <v>Tỉnh Thừa Thiên HuếHuyện A LướiXã Đông Sơn</v>
      </c>
      <c r="G10336" t="s">
        <v>2448</v>
      </c>
      <c r="H10336">
        <v>3774</v>
      </c>
    </row>
    <row r="10337" spans="1:8">
      <c r="A10337">
        <v>832</v>
      </c>
      <c r="B10337" t="s">
        <v>535</v>
      </c>
      <c r="C10337">
        <v>102</v>
      </c>
      <c r="D10337" t="s">
        <v>957</v>
      </c>
      <c r="E10337">
        <v>997</v>
      </c>
      <c r="F10337" s="48" t="str">
        <f t="shared" si="161"/>
        <v>Tỉnh Thừa Thiên HuếHuyện A LướiXã Hương Lâm</v>
      </c>
      <c r="G10337" t="s">
        <v>4551</v>
      </c>
      <c r="H10337">
        <v>3775</v>
      </c>
    </row>
    <row r="10338" spans="1:8">
      <c r="A10338">
        <v>833</v>
      </c>
      <c r="B10338" t="s">
        <v>535</v>
      </c>
      <c r="C10338">
        <v>102</v>
      </c>
      <c r="D10338" t="s">
        <v>957</v>
      </c>
      <c r="E10338">
        <v>997</v>
      </c>
      <c r="F10338" s="48" t="str">
        <f t="shared" si="161"/>
        <v>Tỉnh Thừa Thiên HuếHuyện A LướiXã A Đớt</v>
      </c>
      <c r="G10338" t="s">
        <v>4552</v>
      </c>
      <c r="H10338">
        <v>3776</v>
      </c>
    </row>
    <row r="10339" spans="1:8">
      <c r="A10339">
        <v>834</v>
      </c>
      <c r="B10339" t="s">
        <v>535</v>
      </c>
      <c r="C10339">
        <v>102</v>
      </c>
      <c r="D10339" t="s">
        <v>957</v>
      </c>
      <c r="E10339">
        <v>997</v>
      </c>
      <c r="F10339" s="48" t="str">
        <f t="shared" si="161"/>
        <v>Tỉnh Thừa Thiên HuếHuyện A LướiXã Hồng Vân</v>
      </c>
      <c r="G10339" t="s">
        <v>1359</v>
      </c>
      <c r="H10339">
        <v>3777</v>
      </c>
    </row>
    <row r="10340" spans="1:8">
      <c r="A10340">
        <v>835</v>
      </c>
      <c r="B10340" t="s">
        <v>535</v>
      </c>
      <c r="C10340">
        <v>102</v>
      </c>
      <c r="D10340" t="s">
        <v>957</v>
      </c>
      <c r="E10340">
        <v>997</v>
      </c>
      <c r="F10340" s="48" t="str">
        <f t="shared" si="161"/>
        <v>Tỉnh Thừa Thiên HuếHuyện A LướiXã A Ngo</v>
      </c>
      <c r="G10340" t="s">
        <v>2344</v>
      </c>
      <c r="H10340">
        <v>3778</v>
      </c>
    </row>
    <row r="10341" spans="1:8">
      <c r="A10341">
        <v>836</v>
      </c>
      <c r="B10341" t="s">
        <v>535</v>
      </c>
      <c r="C10341">
        <v>102</v>
      </c>
      <c r="D10341" t="s">
        <v>957</v>
      </c>
      <c r="E10341">
        <v>997</v>
      </c>
      <c r="F10341" s="48" t="str">
        <f t="shared" si="161"/>
        <v>Tỉnh Thừa Thiên HuếHuyện A LướiXã Hồng Thái</v>
      </c>
      <c r="G10341" t="s">
        <v>2208</v>
      </c>
      <c r="H10341">
        <v>3779</v>
      </c>
    </row>
    <row r="10342" spans="1:8">
      <c r="A10342">
        <v>837</v>
      </c>
      <c r="B10342" t="s">
        <v>535</v>
      </c>
      <c r="C10342">
        <v>102</v>
      </c>
      <c r="D10342" t="s">
        <v>957</v>
      </c>
      <c r="E10342">
        <v>997</v>
      </c>
      <c r="F10342" s="48" t="str">
        <f t="shared" si="161"/>
        <v>Tỉnh Thừa Thiên HuếHuyện A LướiXã A Roằng</v>
      </c>
      <c r="G10342" t="s">
        <v>4553</v>
      </c>
      <c r="H10342">
        <v>3780</v>
      </c>
    </row>
    <row r="10343" spans="1:8">
      <c r="A10343">
        <v>838</v>
      </c>
      <c r="B10343" t="s">
        <v>535</v>
      </c>
      <c r="C10343">
        <v>102</v>
      </c>
      <c r="D10343" t="s">
        <v>959</v>
      </c>
      <c r="E10343">
        <v>999</v>
      </c>
      <c r="F10343" s="48" t="str">
        <f t="shared" si="161"/>
        <v>Tỉnh Thừa Thiên HuếHuyện Nam ĐôngThị trấn Khe Tre</v>
      </c>
      <c r="G10343" t="s">
        <v>4554</v>
      </c>
      <c r="H10343">
        <v>3781</v>
      </c>
    </row>
    <row r="10344" spans="1:8">
      <c r="A10344">
        <v>839</v>
      </c>
      <c r="B10344" t="s">
        <v>535</v>
      </c>
      <c r="C10344">
        <v>102</v>
      </c>
      <c r="D10344" t="s">
        <v>959</v>
      </c>
      <c r="E10344">
        <v>999</v>
      </c>
      <c r="F10344" s="48" t="str">
        <f t="shared" si="161"/>
        <v>Tỉnh Thừa Thiên HuếHuyện Nam ĐôngXã Hương Phú</v>
      </c>
      <c r="G10344" t="s">
        <v>4555</v>
      </c>
      <c r="H10344">
        <v>3782</v>
      </c>
    </row>
    <row r="10345" spans="1:8">
      <c r="A10345">
        <v>840</v>
      </c>
      <c r="B10345" t="s">
        <v>535</v>
      </c>
      <c r="C10345">
        <v>102</v>
      </c>
      <c r="D10345" t="s">
        <v>959</v>
      </c>
      <c r="E10345">
        <v>999</v>
      </c>
      <c r="F10345" s="48" t="str">
        <f t="shared" si="161"/>
        <v>Tỉnh Thừa Thiên HuếHuyện Nam ĐôngXã Hương Sơn</v>
      </c>
      <c r="G10345" t="s">
        <v>2904</v>
      </c>
      <c r="H10345">
        <v>3783</v>
      </c>
    </row>
    <row r="10346" spans="1:8">
      <c r="A10346">
        <v>841</v>
      </c>
      <c r="B10346" t="s">
        <v>535</v>
      </c>
      <c r="C10346">
        <v>102</v>
      </c>
      <c r="D10346" t="s">
        <v>959</v>
      </c>
      <c r="E10346">
        <v>999</v>
      </c>
      <c r="F10346" s="48" t="str">
        <f t="shared" si="161"/>
        <v>Tỉnh Thừa Thiên HuếHuyện Nam ĐôngXã Thượng Quảng</v>
      </c>
      <c r="G10346" t="s">
        <v>4556</v>
      </c>
      <c r="H10346">
        <v>3784</v>
      </c>
    </row>
    <row r="10347" spans="1:8">
      <c r="A10347">
        <v>842</v>
      </c>
      <c r="B10347" t="s">
        <v>535</v>
      </c>
      <c r="C10347">
        <v>102</v>
      </c>
      <c r="D10347" t="s">
        <v>959</v>
      </c>
      <c r="E10347">
        <v>999</v>
      </c>
      <c r="F10347" s="48" t="str">
        <f t="shared" si="161"/>
        <v>Tỉnh Thừa Thiên HuếHuyện Nam ĐôngXã Hương Hoà</v>
      </c>
      <c r="G10347" t="s">
        <v>4557</v>
      </c>
      <c r="H10347">
        <v>3785</v>
      </c>
    </row>
    <row r="10348" spans="1:8">
      <c r="A10348">
        <v>843</v>
      </c>
      <c r="B10348" t="s">
        <v>535</v>
      </c>
      <c r="C10348">
        <v>102</v>
      </c>
      <c r="D10348" t="s">
        <v>959</v>
      </c>
      <c r="E10348">
        <v>999</v>
      </c>
      <c r="F10348" s="48" t="str">
        <f t="shared" si="161"/>
        <v>Tỉnh Thừa Thiên HuếHuyện Nam ĐôngXã Hương Hữu</v>
      </c>
      <c r="G10348" t="s">
        <v>4558</v>
      </c>
      <c r="H10348">
        <v>3786</v>
      </c>
    </row>
    <row r="10349" spans="1:8">
      <c r="A10349">
        <v>844</v>
      </c>
      <c r="B10349" t="s">
        <v>535</v>
      </c>
      <c r="C10349">
        <v>102</v>
      </c>
      <c r="D10349" t="s">
        <v>959</v>
      </c>
      <c r="E10349">
        <v>999</v>
      </c>
      <c r="F10349" s="48" t="str">
        <f t="shared" si="161"/>
        <v>Tỉnh Thừa Thiên HuếHuyện Nam ĐôngXã Thượng Long</v>
      </c>
      <c r="G10349" t="s">
        <v>3663</v>
      </c>
      <c r="H10349">
        <v>3787</v>
      </c>
    </row>
    <row r="10350" spans="1:8">
      <c r="A10350">
        <v>845</v>
      </c>
      <c r="B10350" t="s">
        <v>535</v>
      </c>
      <c r="C10350">
        <v>102</v>
      </c>
      <c r="D10350" t="s">
        <v>959</v>
      </c>
      <c r="E10350">
        <v>999</v>
      </c>
      <c r="F10350" s="48" t="str">
        <f t="shared" si="161"/>
        <v>Tỉnh Thừa Thiên HuếHuyện Nam ĐôngXã Thượng Nhật</v>
      </c>
      <c r="G10350" t="s">
        <v>4559</v>
      </c>
      <c r="H10350">
        <v>3788</v>
      </c>
    </row>
    <row r="10351" spans="1:8">
      <c r="A10351">
        <v>846</v>
      </c>
      <c r="B10351" t="s">
        <v>535</v>
      </c>
      <c r="C10351">
        <v>102</v>
      </c>
      <c r="D10351" t="s">
        <v>959</v>
      </c>
      <c r="E10351">
        <v>999</v>
      </c>
      <c r="F10351" s="48" t="str">
        <f t="shared" si="161"/>
        <v>Tỉnh Thừa Thiên HuếHuyện Nam ĐôngXã Hương Lộc</v>
      </c>
      <c r="G10351" t="s">
        <v>4560</v>
      </c>
      <c r="H10351">
        <v>3789</v>
      </c>
    </row>
    <row r="10352" spans="1:8">
      <c r="A10352">
        <v>847</v>
      </c>
      <c r="B10352" t="s">
        <v>535</v>
      </c>
      <c r="C10352">
        <v>102</v>
      </c>
      <c r="D10352" t="s">
        <v>959</v>
      </c>
      <c r="E10352">
        <v>999</v>
      </c>
      <c r="F10352" s="48" t="str">
        <f t="shared" si="161"/>
        <v>Tỉnh Thừa Thiên HuếHuyện Nam ĐôngXã Hương Giang</v>
      </c>
      <c r="G10352" t="s">
        <v>4561</v>
      </c>
      <c r="H10352">
        <v>3790</v>
      </c>
    </row>
    <row r="10353" spans="1:8">
      <c r="A10353">
        <v>848</v>
      </c>
      <c r="B10353" t="s">
        <v>535</v>
      </c>
      <c r="C10353">
        <v>102</v>
      </c>
      <c r="D10353" t="s">
        <v>959</v>
      </c>
      <c r="E10353">
        <v>999</v>
      </c>
      <c r="F10353" s="48" t="str">
        <f t="shared" si="161"/>
        <v>Tỉnh Thừa Thiên HuếHuyện Nam ĐôngXã Thượng Lộ</v>
      </c>
      <c r="G10353" t="s">
        <v>4562</v>
      </c>
      <c r="H10353">
        <v>3791</v>
      </c>
    </row>
    <row r="10354" spans="1:8">
      <c r="A10354">
        <v>849</v>
      </c>
      <c r="B10354" t="s">
        <v>535</v>
      </c>
      <c r="C10354">
        <v>102</v>
      </c>
      <c r="D10354" t="s">
        <v>953</v>
      </c>
      <c r="E10354">
        <v>993</v>
      </c>
      <c r="F10354" s="48" t="str">
        <f t="shared" si="161"/>
        <v>Tỉnh Thừa Thiên HuếHuyện Quảng ĐiềnXã Quảng Thái</v>
      </c>
      <c r="G10354" t="s">
        <v>4563</v>
      </c>
      <c r="H10354">
        <v>3792</v>
      </c>
    </row>
    <row r="10355" spans="1:8">
      <c r="A10355">
        <v>850</v>
      </c>
      <c r="B10355" t="s">
        <v>535</v>
      </c>
      <c r="C10355">
        <v>102</v>
      </c>
      <c r="D10355" t="s">
        <v>953</v>
      </c>
      <c r="E10355">
        <v>993</v>
      </c>
      <c r="F10355" s="48" t="str">
        <f t="shared" si="161"/>
        <v>Tỉnh Thừa Thiên HuếHuyện Quảng ĐiềnThị trấn Sịa</v>
      </c>
      <c r="G10355" t="s">
        <v>4564</v>
      </c>
      <c r="H10355">
        <v>3793</v>
      </c>
    </row>
    <row r="10356" spans="1:8">
      <c r="A10356">
        <v>851</v>
      </c>
      <c r="B10356" t="s">
        <v>535</v>
      </c>
      <c r="C10356">
        <v>102</v>
      </c>
      <c r="D10356" t="s">
        <v>953</v>
      </c>
      <c r="E10356">
        <v>993</v>
      </c>
      <c r="F10356" s="48" t="str">
        <f t="shared" si="161"/>
        <v>Tỉnh Thừa Thiên HuếHuyện Quảng ĐiềnXã Quảng Phú</v>
      </c>
      <c r="G10356" t="s">
        <v>4565</v>
      </c>
      <c r="H10356">
        <v>3794</v>
      </c>
    </row>
    <row r="10357" spans="1:8">
      <c r="A10357">
        <v>852</v>
      </c>
      <c r="B10357" t="s">
        <v>535</v>
      </c>
      <c r="C10357">
        <v>102</v>
      </c>
      <c r="D10357" t="s">
        <v>953</v>
      </c>
      <c r="E10357">
        <v>993</v>
      </c>
      <c r="F10357" s="48" t="str">
        <f t="shared" si="161"/>
        <v>Tỉnh Thừa Thiên HuếHuyện Quảng ĐiềnXã Quảng Lợi</v>
      </c>
      <c r="G10357" t="s">
        <v>2575</v>
      </c>
      <c r="H10357">
        <v>3795</v>
      </c>
    </row>
    <row r="10358" spans="1:8">
      <c r="A10358">
        <v>853</v>
      </c>
      <c r="B10358" t="s">
        <v>535</v>
      </c>
      <c r="C10358">
        <v>102</v>
      </c>
      <c r="D10358" t="s">
        <v>953</v>
      </c>
      <c r="E10358">
        <v>993</v>
      </c>
      <c r="F10358" s="48" t="str">
        <f t="shared" si="161"/>
        <v>Tỉnh Thừa Thiên HuếHuyện Quảng ĐiềnXã Quảng Phước</v>
      </c>
      <c r="G10358" t="s">
        <v>4566</v>
      </c>
      <c r="H10358">
        <v>3796</v>
      </c>
    </row>
    <row r="10359" spans="1:8">
      <c r="A10359">
        <v>854</v>
      </c>
      <c r="B10359" t="s">
        <v>535</v>
      </c>
      <c r="C10359">
        <v>102</v>
      </c>
      <c r="D10359" t="s">
        <v>953</v>
      </c>
      <c r="E10359">
        <v>993</v>
      </c>
      <c r="F10359" s="48" t="str">
        <f t="shared" si="161"/>
        <v>Tỉnh Thừa Thiên HuếHuyện Quảng ĐiềnXã Quảng Công</v>
      </c>
      <c r="G10359" t="s">
        <v>4567</v>
      </c>
      <c r="H10359">
        <v>3797</v>
      </c>
    </row>
    <row r="10360" spans="1:8">
      <c r="A10360">
        <v>855</v>
      </c>
      <c r="B10360" t="s">
        <v>535</v>
      </c>
      <c r="C10360">
        <v>102</v>
      </c>
      <c r="D10360" t="s">
        <v>953</v>
      </c>
      <c r="E10360">
        <v>993</v>
      </c>
      <c r="F10360" s="48" t="str">
        <f t="shared" si="161"/>
        <v>Tỉnh Thừa Thiên HuếHuyện Quảng ĐiềnXã Quảng Vinh</v>
      </c>
      <c r="G10360" t="s">
        <v>4568</v>
      </c>
      <c r="H10360">
        <v>3798</v>
      </c>
    </row>
    <row r="10361" spans="1:8">
      <c r="A10361">
        <v>856</v>
      </c>
      <c r="B10361" t="s">
        <v>535</v>
      </c>
      <c r="C10361">
        <v>102</v>
      </c>
      <c r="D10361" t="s">
        <v>953</v>
      </c>
      <c r="E10361">
        <v>993</v>
      </c>
      <c r="F10361" s="48" t="str">
        <f t="shared" si="161"/>
        <v>Tỉnh Thừa Thiên HuếHuyện Quảng ĐiềnXã Quảng Thành</v>
      </c>
      <c r="G10361" t="s">
        <v>2532</v>
      </c>
      <c r="H10361">
        <v>3799</v>
      </c>
    </row>
    <row r="10362" spans="1:8">
      <c r="A10362">
        <v>857</v>
      </c>
      <c r="B10362" t="s">
        <v>535</v>
      </c>
      <c r="C10362">
        <v>102</v>
      </c>
      <c r="D10362" t="s">
        <v>953</v>
      </c>
      <c r="E10362">
        <v>993</v>
      </c>
      <c r="F10362" s="48" t="str">
        <f t="shared" si="161"/>
        <v>Tỉnh Thừa Thiên HuếHuyện Quảng ĐiềnXã Quảng Ngạn</v>
      </c>
      <c r="G10362" t="s">
        <v>4569</v>
      </c>
      <c r="H10362">
        <v>3800</v>
      </c>
    </row>
    <row r="10363" spans="1:8">
      <c r="A10363">
        <v>858</v>
      </c>
      <c r="B10363" t="s">
        <v>535</v>
      </c>
      <c r="C10363">
        <v>102</v>
      </c>
      <c r="D10363" t="s">
        <v>953</v>
      </c>
      <c r="E10363">
        <v>993</v>
      </c>
      <c r="F10363" s="48" t="str">
        <f t="shared" si="161"/>
        <v>Tỉnh Thừa Thiên HuếHuyện Quảng ĐiềnXã Quảng An</v>
      </c>
      <c r="G10363" t="s">
        <v>2570</v>
      </c>
      <c r="H10363">
        <v>3801</v>
      </c>
    </row>
    <row r="10364" spans="1:8">
      <c r="A10364">
        <v>859</v>
      </c>
      <c r="B10364" t="s">
        <v>535</v>
      </c>
      <c r="C10364">
        <v>102</v>
      </c>
      <c r="D10364" t="s">
        <v>953</v>
      </c>
      <c r="E10364">
        <v>993</v>
      </c>
      <c r="F10364" s="48" t="str">
        <f t="shared" si="161"/>
        <v>Tỉnh Thừa Thiên HuếHuyện Quảng ĐiềnXã Quảng Thọ</v>
      </c>
      <c r="G10364" t="s">
        <v>4570</v>
      </c>
      <c r="H10364">
        <v>3802</v>
      </c>
    </row>
    <row r="10365" spans="1:8">
      <c r="A10365">
        <v>860</v>
      </c>
      <c r="B10365" t="s">
        <v>535</v>
      </c>
      <c r="C10365">
        <v>102</v>
      </c>
      <c r="D10365" t="s">
        <v>952</v>
      </c>
      <c r="E10365">
        <v>992</v>
      </c>
      <c r="F10365" s="48" t="str">
        <f t="shared" si="161"/>
        <v>Tỉnh Thừa Thiên HuếHuyện Phong ĐiềnXã Phong Sơn</v>
      </c>
      <c r="G10365" t="s">
        <v>4571</v>
      </c>
      <c r="H10365">
        <v>3803</v>
      </c>
    </row>
    <row r="10366" spans="1:8">
      <c r="A10366">
        <v>861</v>
      </c>
      <c r="B10366" t="s">
        <v>535</v>
      </c>
      <c r="C10366">
        <v>102</v>
      </c>
      <c r="D10366" t="s">
        <v>952</v>
      </c>
      <c r="E10366">
        <v>992</v>
      </c>
      <c r="F10366" s="48" t="str">
        <f t="shared" si="161"/>
        <v>Tỉnh Thừa Thiên HuếHuyện Phong ĐiềnXã Phong Mỹ</v>
      </c>
      <c r="G10366" t="s">
        <v>3894</v>
      </c>
      <c r="H10366">
        <v>3804</v>
      </c>
    </row>
    <row r="10367" spans="1:8">
      <c r="A10367">
        <v>862</v>
      </c>
      <c r="B10367" t="s">
        <v>535</v>
      </c>
      <c r="C10367">
        <v>102</v>
      </c>
      <c r="D10367" t="s">
        <v>952</v>
      </c>
      <c r="E10367">
        <v>992</v>
      </c>
      <c r="F10367" s="48" t="str">
        <f t="shared" si="161"/>
        <v>Tỉnh Thừa Thiên HuếHuyện Phong ĐiềnXã Điền Lộc</v>
      </c>
      <c r="G10367" t="s">
        <v>4572</v>
      </c>
      <c r="H10367">
        <v>3805</v>
      </c>
    </row>
    <row r="10368" spans="1:8">
      <c r="A10368">
        <v>863</v>
      </c>
      <c r="B10368" t="s">
        <v>535</v>
      </c>
      <c r="C10368">
        <v>102</v>
      </c>
      <c r="D10368" t="s">
        <v>952</v>
      </c>
      <c r="E10368">
        <v>992</v>
      </c>
      <c r="F10368" s="48" t="str">
        <f t="shared" si="161"/>
        <v>Tỉnh Thừa Thiên HuếHuyện Phong ĐiềnXã Điền Hương</v>
      </c>
      <c r="G10368" t="s">
        <v>4573</v>
      </c>
      <c r="H10368">
        <v>3806</v>
      </c>
    </row>
    <row r="10369" spans="1:8">
      <c r="A10369">
        <v>864</v>
      </c>
      <c r="B10369" t="s">
        <v>535</v>
      </c>
      <c r="C10369">
        <v>102</v>
      </c>
      <c r="D10369" t="s">
        <v>952</v>
      </c>
      <c r="E10369">
        <v>992</v>
      </c>
      <c r="F10369" s="48" t="str">
        <f t="shared" si="161"/>
        <v>Tỉnh Thừa Thiên HuếHuyện Phong ĐiềnXã Điền Môn</v>
      </c>
      <c r="G10369" t="s">
        <v>4574</v>
      </c>
      <c r="H10369">
        <v>3807</v>
      </c>
    </row>
    <row r="10370" spans="1:8">
      <c r="A10370">
        <v>865</v>
      </c>
      <c r="B10370" t="s">
        <v>535</v>
      </c>
      <c r="C10370">
        <v>102</v>
      </c>
      <c r="D10370" t="s">
        <v>952</v>
      </c>
      <c r="E10370">
        <v>992</v>
      </c>
      <c r="F10370" s="48" t="str">
        <f t="shared" ref="F10370:F10433" si="162">B10370&amp;D10370&amp;G10370</f>
        <v>Tỉnh Thừa Thiên HuếHuyện Phong ĐiềnXã Phong Hải</v>
      </c>
      <c r="G10370" t="s">
        <v>4575</v>
      </c>
      <c r="H10370">
        <v>3808</v>
      </c>
    </row>
    <row r="10371" spans="1:8">
      <c r="A10371">
        <v>866</v>
      </c>
      <c r="B10371" t="s">
        <v>535</v>
      </c>
      <c r="C10371">
        <v>102</v>
      </c>
      <c r="D10371" t="s">
        <v>952</v>
      </c>
      <c r="E10371">
        <v>992</v>
      </c>
      <c r="F10371" s="48" t="str">
        <f t="shared" si="162"/>
        <v>Tỉnh Thừa Thiên HuếHuyện Phong ĐiềnXã Điền Hòa</v>
      </c>
      <c r="G10371" t="s">
        <v>4576</v>
      </c>
      <c r="H10371">
        <v>3809</v>
      </c>
    </row>
    <row r="10372" spans="1:8">
      <c r="A10372">
        <v>867</v>
      </c>
      <c r="B10372" t="s">
        <v>535</v>
      </c>
      <c r="C10372">
        <v>102</v>
      </c>
      <c r="D10372" t="s">
        <v>952</v>
      </c>
      <c r="E10372">
        <v>992</v>
      </c>
      <c r="F10372" s="48" t="str">
        <f t="shared" si="162"/>
        <v>Tỉnh Thừa Thiên HuếHuyện Phong ĐiềnXã Phong Chương</v>
      </c>
      <c r="G10372" t="s">
        <v>4577</v>
      </c>
      <c r="H10372">
        <v>3810</v>
      </c>
    </row>
    <row r="10373" spans="1:8">
      <c r="A10373">
        <v>868</v>
      </c>
      <c r="B10373" t="s">
        <v>535</v>
      </c>
      <c r="C10373">
        <v>102</v>
      </c>
      <c r="D10373" t="s">
        <v>952</v>
      </c>
      <c r="E10373">
        <v>992</v>
      </c>
      <c r="F10373" s="48" t="str">
        <f t="shared" si="162"/>
        <v>Tỉnh Thừa Thiên HuếHuyện Phong ĐiềnXã Phong Bình</v>
      </c>
      <c r="G10373" t="s">
        <v>4578</v>
      </c>
      <c r="H10373">
        <v>3811</v>
      </c>
    </row>
    <row r="10374" spans="1:8">
      <c r="A10374">
        <v>869</v>
      </c>
      <c r="B10374" t="s">
        <v>535</v>
      </c>
      <c r="C10374">
        <v>102</v>
      </c>
      <c r="D10374" t="s">
        <v>952</v>
      </c>
      <c r="E10374">
        <v>992</v>
      </c>
      <c r="F10374" s="48" t="str">
        <f t="shared" si="162"/>
        <v>Tỉnh Thừa Thiên HuếHuyện Phong ĐiềnThị trấn Phong Điền</v>
      </c>
      <c r="G10374" t="s">
        <v>2070</v>
      </c>
      <c r="H10374">
        <v>3812</v>
      </c>
    </row>
    <row r="10375" spans="1:8">
      <c r="A10375">
        <v>870</v>
      </c>
      <c r="B10375" t="s">
        <v>535</v>
      </c>
      <c r="C10375">
        <v>102</v>
      </c>
      <c r="D10375" t="s">
        <v>952</v>
      </c>
      <c r="E10375">
        <v>992</v>
      </c>
      <c r="F10375" s="48" t="str">
        <f t="shared" si="162"/>
        <v>Tỉnh Thừa Thiên HuếHuyện Phong ĐiềnXã Điền Hải</v>
      </c>
      <c r="G10375" t="s">
        <v>4579</v>
      </c>
      <c r="H10375">
        <v>3813</v>
      </c>
    </row>
    <row r="10376" spans="1:8">
      <c r="A10376">
        <v>871</v>
      </c>
      <c r="B10376" t="s">
        <v>535</v>
      </c>
      <c r="C10376">
        <v>102</v>
      </c>
      <c r="D10376" t="s">
        <v>952</v>
      </c>
      <c r="E10376">
        <v>992</v>
      </c>
      <c r="F10376" s="48" t="str">
        <f t="shared" si="162"/>
        <v>Tỉnh Thừa Thiên HuếHuyện Phong ĐiềnXã Phong Xuân</v>
      </c>
      <c r="G10376" t="s">
        <v>4580</v>
      </c>
      <c r="H10376">
        <v>3814</v>
      </c>
    </row>
    <row r="10377" spans="1:8">
      <c r="A10377">
        <v>872</v>
      </c>
      <c r="B10377" t="s">
        <v>535</v>
      </c>
      <c r="C10377">
        <v>102</v>
      </c>
      <c r="D10377" t="s">
        <v>952</v>
      </c>
      <c r="E10377">
        <v>992</v>
      </c>
      <c r="F10377" s="48" t="str">
        <f t="shared" si="162"/>
        <v>Tỉnh Thừa Thiên HuếHuyện Phong ĐiềnXã Phong Hiền</v>
      </c>
      <c r="G10377" t="s">
        <v>4581</v>
      </c>
      <c r="H10377">
        <v>3815</v>
      </c>
    </row>
    <row r="10378" spans="1:8">
      <c r="A10378">
        <v>1237</v>
      </c>
      <c r="B10378" t="s">
        <v>535</v>
      </c>
      <c r="C10378">
        <v>102</v>
      </c>
      <c r="D10378" t="s">
        <v>958</v>
      </c>
      <c r="E10378">
        <v>998</v>
      </c>
      <c r="F10378" s="48" t="str">
        <f t="shared" si="162"/>
        <v>Tỉnh Thừa Thiên HuếHuyện Phú LộcXã Lộc Bổn</v>
      </c>
      <c r="G10378" t="s">
        <v>7192</v>
      </c>
      <c r="H10378">
        <v>7473</v>
      </c>
    </row>
    <row r="10379" spans="1:8">
      <c r="A10379">
        <v>1238</v>
      </c>
      <c r="B10379" t="s">
        <v>535</v>
      </c>
      <c r="C10379">
        <v>102</v>
      </c>
      <c r="D10379" t="s">
        <v>958</v>
      </c>
      <c r="E10379">
        <v>998</v>
      </c>
      <c r="F10379" s="48" t="str">
        <f t="shared" si="162"/>
        <v>Tỉnh Thừa Thiên HuếHuyện Phú LộcThị trấn Phú Lộc</v>
      </c>
      <c r="G10379" t="s">
        <v>7193</v>
      </c>
      <c r="H10379">
        <v>7474</v>
      </c>
    </row>
    <row r="10380" spans="1:8">
      <c r="A10380">
        <v>1239</v>
      </c>
      <c r="B10380" t="s">
        <v>535</v>
      </c>
      <c r="C10380">
        <v>102</v>
      </c>
      <c r="D10380" t="s">
        <v>958</v>
      </c>
      <c r="E10380">
        <v>998</v>
      </c>
      <c r="F10380" s="48" t="str">
        <f t="shared" si="162"/>
        <v>Tỉnh Thừa Thiên HuếHuyện Phú LộcThị trấn Lăng Cô</v>
      </c>
      <c r="G10380" t="s">
        <v>7194</v>
      </c>
      <c r="H10380">
        <v>7475</v>
      </c>
    </row>
    <row r="10381" spans="1:8">
      <c r="A10381">
        <v>1240</v>
      </c>
      <c r="B10381" t="s">
        <v>535</v>
      </c>
      <c r="C10381">
        <v>102</v>
      </c>
      <c r="D10381" t="s">
        <v>958</v>
      </c>
      <c r="E10381">
        <v>998</v>
      </c>
      <c r="F10381" s="48" t="str">
        <f t="shared" si="162"/>
        <v>Tỉnh Thừa Thiên HuếHuyện Phú LộcXã Vinh Hưng</v>
      </c>
      <c r="G10381" t="s">
        <v>7195</v>
      </c>
      <c r="H10381">
        <v>7476</v>
      </c>
    </row>
    <row r="10382" spans="1:8">
      <c r="A10382">
        <v>1241</v>
      </c>
      <c r="B10382" t="s">
        <v>535</v>
      </c>
      <c r="C10382">
        <v>102</v>
      </c>
      <c r="D10382" t="s">
        <v>958</v>
      </c>
      <c r="E10382">
        <v>998</v>
      </c>
      <c r="F10382" s="48" t="str">
        <f t="shared" si="162"/>
        <v>Tỉnh Thừa Thiên HuếHuyện Phú LộcXã Lộc Thủy</v>
      </c>
      <c r="G10382" t="s">
        <v>6205</v>
      </c>
      <c r="H10382">
        <v>7477</v>
      </c>
    </row>
    <row r="10383" spans="1:8">
      <c r="A10383">
        <v>1242</v>
      </c>
      <c r="B10383" t="s">
        <v>535</v>
      </c>
      <c r="C10383">
        <v>102</v>
      </c>
      <c r="D10383" t="s">
        <v>958</v>
      </c>
      <c r="E10383">
        <v>998</v>
      </c>
      <c r="F10383" s="48" t="str">
        <f t="shared" si="162"/>
        <v>Tỉnh Thừa Thiên HuếHuyện Phú LộcXã Vinh Mỹ</v>
      </c>
      <c r="G10383" t="s">
        <v>7196</v>
      </c>
      <c r="H10383">
        <v>7478</v>
      </c>
    </row>
    <row r="10384" spans="1:8">
      <c r="A10384">
        <v>1243</v>
      </c>
      <c r="B10384" t="s">
        <v>535</v>
      </c>
      <c r="C10384">
        <v>102</v>
      </c>
      <c r="D10384" t="s">
        <v>958</v>
      </c>
      <c r="E10384">
        <v>998</v>
      </c>
      <c r="F10384" s="48" t="str">
        <f t="shared" si="162"/>
        <v>Tỉnh Thừa Thiên HuếHuyện Phú LộcXã Vinh Hiền</v>
      </c>
      <c r="G10384" t="s">
        <v>7197</v>
      </c>
      <c r="H10384">
        <v>7479</v>
      </c>
    </row>
    <row r="10385" spans="1:8">
      <c r="A10385">
        <v>1244</v>
      </c>
      <c r="B10385" t="s">
        <v>535</v>
      </c>
      <c r="C10385">
        <v>102</v>
      </c>
      <c r="D10385" t="s">
        <v>958</v>
      </c>
      <c r="E10385">
        <v>998</v>
      </c>
      <c r="F10385" s="48" t="str">
        <f t="shared" si="162"/>
        <v>Tỉnh Thừa Thiên HuếHuyện Phú LộcXã Lộc Vĩnh</v>
      </c>
      <c r="G10385" t="s">
        <v>7198</v>
      </c>
      <c r="H10385">
        <v>7480</v>
      </c>
    </row>
    <row r="10386" spans="1:8">
      <c r="A10386">
        <v>1245</v>
      </c>
      <c r="B10386" t="s">
        <v>535</v>
      </c>
      <c r="C10386">
        <v>102</v>
      </c>
      <c r="D10386" t="s">
        <v>958</v>
      </c>
      <c r="E10386">
        <v>998</v>
      </c>
      <c r="F10386" s="48" t="str">
        <f t="shared" si="162"/>
        <v>Tỉnh Thừa Thiên HuếHuyện Phú LộcXã Vinh Giang</v>
      </c>
      <c r="G10386" t="s">
        <v>7199</v>
      </c>
      <c r="H10386">
        <v>7481</v>
      </c>
    </row>
    <row r="10387" spans="1:8">
      <c r="A10387">
        <v>1246</v>
      </c>
      <c r="B10387" t="s">
        <v>535</v>
      </c>
      <c r="C10387">
        <v>102</v>
      </c>
      <c r="D10387" t="s">
        <v>958</v>
      </c>
      <c r="E10387">
        <v>998</v>
      </c>
      <c r="F10387" s="48" t="str">
        <f t="shared" si="162"/>
        <v>Tỉnh Thừa Thiên HuếHuyện Phú LộcXã Lộc Bình</v>
      </c>
      <c r="G10387" t="s">
        <v>7200</v>
      </c>
      <c r="H10387">
        <v>7482</v>
      </c>
    </row>
    <row r="10388" spans="1:8">
      <c r="A10388">
        <v>1247</v>
      </c>
      <c r="B10388" t="s">
        <v>535</v>
      </c>
      <c r="C10388">
        <v>102</v>
      </c>
      <c r="D10388" t="s">
        <v>958</v>
      </c>
      <c r="E10388">
        <v>998</v>
      </c>
      <c r="F10388" s="48" t="str">
        <f t="shared" si="162"/>
        <v>Tỉnh Thừa Thiên HuếHuyện Phú LộcXã Lộc Tiến</v>
      </c>
      <c r="G10388" t="s">
        <v>7201</v>
      </c>
      <c r="H10388">
        <v>7483</v>
      </c>
    </row>
    <row r="10389" spans="1:8">
      <c r="A10389">
        <v>1248</v>
      </c>
      <c r="B10389" t="s">
        <v>535</v>
      </c>
      <c r="C10389">
        <v>102</v>
      </c>
      <c r="D10389" t="s">
        <v>958</v>
      </c>
      <c r="E10389">
        <v>998</v>
      </c>
      <c r="F10389" s="48" t="str">
        <f t="shared" si="162"/>
        <v>Tỉnh Thừa Thiên HuếHuyện Phú LộcXã Lộc Trì</v>
      </c>
      <c r="G10389" t="s">
        <v>7202</v>
      </c>
      <c r="H10389">
        <v>7484</v>
      </c>
    </row>
    <row r="10390" spans="1:8">
      <c r="A10390">
        <v>1249</v>
      </c>
      <c r="B10390" t="s">
        <v>535</v>
      </c>
      <c r="C10390">
        <v>102</v>
      </c>
      <c r="D10390" t="s">
        <v>958</v>
      </c>
      <c r="E10390">
        <v>998</v>
      </c>
      <c r="F10390" s="48" t="str">
        <f t="shared" si="162"/>
        <v>Tỉnh Thừa Thiên HuếHuyện Phú LộcXã Xuân Lộc</v>
      </c>
      <c r="G10390" t="s">
        <v>5202</v>
      </c>
      <c r="H10390">
        <v>7485</v>
      </c>
    </row>
    <row r="10391" spans="1:8">
      <c r="A10391">
        <v>1250</v>
      </c>
      <c r="B10391" t="s">
        <v>535</v>
      </c>
      <c r="C10391">
        <v>102</v>
      </c>
      <c r="D10391" t="s">
        <v>958</v>
      </c>
      <c r="E10391">
        <v>998</v>
      </c>
      <c r="F10391" s="48" t="str">
        <f t="shared" si="162"/>
        <v>Tỉnh Thừa Thiên HuếHuyện Phú LộcXã Vinh Hải</v>
      </c>
      <c r="G10391" t="s">
        <v>7203</v>
      </c>
      <c r="H10391">
        <v>7486</v>
      </c>
    </row>
    <row r="10392" spans="1:8">
      <c r="A10392">
        <v>1251</v>
      </c>
      <c r="B10392" t="s">
        <v>535</v>
      </c>
      <c r="C10392">
        <v>102</v>
      </c>
      <c r="D10392" t="s">
        <v>958</v>
      </c>
      <c r="E10392">
        <v>998</v>
      </c>
      <c r="F10392" s="48" t="str">
        <f t="shared" si="162"/>
        <v>Tỉnh Thừa Thiên HuếHuyện Phú LộcXã Lộc An</v>
      </c>
      <c r="G10392" t="s">
        <v>4809</v>
      </c>
      <c r="H10392">
        <v>7487</v>
      </c>
    </row>
    <row r="10393" spans="1:8">
      <c r="A10393">
        <v>1252</v>
      </c>
      <c r="B10393" t="s">
        <v>535</v>
      </c>
      <c r="C10393">
        <v>102</v>
      </c>
      <c r="D10393" t="s">
        <v>958</v>
      </c>
      <c r="E10393">
        <v>998</v>
      </c>
      <c r="F10393" s="48" t="str">
        <f t="shared" si="162"/>
        <v>Tỉnh Thừa Thiên HuếHuyện Phú LộcXã Lộc Hòa</v>
      </c>
      <c r="G10393" t="s">
        <v>6709</v>
      </c>
      <c r="H10393">
        <v>7488</v>
      </c>
    </row>
    <row r="10394" spans="1:8">
      <c r="A10394">
        <v>1253</v>
      </c>
      <c r="B10394" t="s">
        <v>535</v>
      </c>
      <c r="C10394">
        <v>102</v>
      </c>
      <c r="D10394" t="s">
        <v>958</v>
      </c>
      <c r="E10394">
        <v>998</v>
      </c>
      <c r="F10394" s="48" t="str">
        <f t="shared" si="162"/>
        <v>Tỉnh Thừa Thiên HuếHuyện Phú LộcXã Lộc Sơn</v>
      </c>
      <c r="G10394" t="s">
        <v>5237</v>
      </c>
      <c r="H10394">
        <v>7489</v>
      </c>
    </row>
    <row r="10395" spans="1:8">
      <c r="A10395">
        <v>1254</v>
      </c>
      <c r="B10395" t="s">
        <v>535</v>
      </c>
      <c r="C10395">
        <v>102</v>
      </c>
      <c r="D10395" t="s">
        <v>958</v>
      </c>
      <c r="E10395">
        <v>998</v>
      </c>
      <c r="F10395" s="48" t="str">
        <f t="shared" si="162"/>
        <v>Tỉnh Thừa Thiên HuếHuyện Phú LộcXã Lộc Điền</v>
      </c>
      <c r="G10395" t="s">
        <v>6714</v>
      </c>
      <c r="H10395">
        <v>7490</v>
      </c>
    </row>
    <row r="10396" spans="1:8">
      <c r="A10396">
        <v>3181</v>
      </c>
      <c r="B10396" t="s">
        <v>535</v>
      </c>
      <c r="C10396">
        <v>102</v>
      </c>
      <c r="D10396" t="s">
        <v>954</v>
      </c>
      <c r="E10396">
        <v>994</v>
      </c>
      <c r="F10396" s="48" t="str">
        <f t="shared" si="162"/>
        <v>Tỉnh Thừa Thiên HuếHuyện Phú VangXã Phú Thuận</v>
      </c>
      <c r="G10396" t="s">
        <v>5766</v>
      </c>
      <c r="H10396">
        <v>5398</v>
      </c>
    </row>
    <row r="10397" spans="1:8">
      <c r="A10397">
        <v>3182</v>
      </c>
      <c r="B10397" t="s">
        <v>535</v>
      </c>
      <c r="C10397">
        <v>102</v>
      </c>
      <c r="D10397" t="s">
        <v>954</v>
      </c>
      <c r="E10397">
        <v>994</v>
      </c>
      <c r="F10397" s="48" t="str">
        <f t="shared" si="162"/>
        <v>Tỉnh Thừa Thiên HuếHuyện Phú VangXã Vinh Phú</v>
      </c>
      <c r="G10397" t="s">
        <v>5767</v>
      </c>
      <c r="H10397">
        <v>5399</v>
      </c>
    </row>
    <row r="10398" spans="1:8">
      <c r="A10398">
        <v>3183</v>
      </c>
      <c r="B10398" t="s">
        <v>535</v>
      </c>
      <c r="C10398">
        <v>102</v>
      </c>
      <c r="D10398" t="s">
        <v>954</v>
      </c>
      <c r="E10398">
        <v>994</v>
      </c>
      <c r="F10398" s="48" t="str">
        <f t="shared" si="162"/>
        <v>Tỉnh Thừa Thiên HuếHuyện Phú VangXã Phú Mỹ</v>
      </c>
      <c r="G10398" t="s">
        <v>3099</v>
      </c>
      <c r="H10398">
        <v>5400</v>
      </c>
    </row>
    <row r="10399" spans="1:8">
      <c r="A10399">
        <v>3184</v>
      </c>
      <c r="B10399" t="s">
        <v>535</v>
      </c>
      <c r="C10399">
        <v>102</v>
      </c>
      <c r="D10399" t="s">
        <v>954</v>
      </c>
      <c r="E10399">
        <v>994</v>
      </c>
      <c r="F10399" s="48" t="str">
        <f t="shared" si="162"/>
        <v>Tỉnh Thừa Thiên HuếHuyện Phú VangXã Phú Hải</v>
      </c>
      <c r="G10399" t="s">
        <v>2537</v>
      </c>
      <c r="H10399">
        <v>5401</v>
      </c>
    </row>
    <row r="10400" spans="1:8">
      <c r="A10400">
        <v>3185</v>
      </c>
      <c r="B10400" t="s">
        <v>535</v>
      </c>
      <c r="C10400">
        <v>102</v>
      </c>
      <c r="D10400" t="s">
        <v>954</v>
      </c>
      <c r="E10400">
        <v>994</v>
      </c>
      <c r="F10400" s="48" t="str">
        <f t="shared" si="162"/>
        <v>Tỉnh Thừa Thiên HuếHuyện Phú VangThị trấn Thuận An</v>
      </c>
      <c r="G10400" t="s">
        <v>5768</v>
      </c>
      <c r="H10400">
        <v>5402</v>
      </c>
    </row>
    <row r="10401" spans="1:8">
      <c r="A10401">
        <v>3186</v>
      </c>
      <c r="B10401" t="s">
        <v>535</v>
      </c>
      <c r="C10401">
        <v>102</v>
      </c>
      <c r="D10401" t="s">
        <v>954</v>
      </c>
      <c r="E10401">
        <v>994</v>
      </c>
      <c r="F10401" s="48" t="str">
        <f t="shared" si="162"/>
        <v>Tỉnh Thừa Thiên HuếHuyện Phú VangXã Phú Đa</v>
      </c>
      <c r="G10401" t="s">
        <v>5769</v>
      </c>
      <c r="H10401">
        <v>5403</v>
      </c>
    </row>
    <row r="10402" spans="1:8">
      <c r="A10402">
        <v>3187</v>
      </c>
      <c r="B10402" t="s">
        <v>535</v>
      </c>
      <c r="C10402">
        <v>102</v>
      </c>
      <c r="D10402" t="s">
        <v>954</v>
      </c>
      <c r="E10402">
        <v>994</v>
      </c>
      <c r="F10402" s="48" t="str">
        <f t="shared" si="162"/>
        <v>Tỉnh Thừa Thiên HuếHuyện Phú VangXã Vinh Thái</v>
      </c>
      <c r="G10402" t="s">
        <v>5770</v>
      </c>
      <c r="H10402">
        <v>5404</v>
      </c>
    </row>
    <row r="10403" spans="1:8">
      <c r="A10403">
        <v>3188</v>
      </c>
      <c r="B10403" t="s">
        <v>535</v>
      </c>
      <c r="C10403">
        <v>102</v>
      </c>
      <c r="D10403" t="s">
        <v>954</v>
      </c>
      <c r="E10403">
        <v>994</v>
      </c>
      <c r="F10403" s="48" t="str">
        <f t="shared" si="162"/>
        <v>Tỉnh Thừa Thiên HuếHuyện Phú VangXã Vinh Thanh</v>
      </c>
      <c r="G10403" t="s">
        <v>5771</v>
      </c>
      <c r="H10403">
        <v>5405</v>
      </c>
    </row>
    <row r="10404" spans="1:8">
      <c r="A10404">
        <v>3189</v>
      </c>
      <c r="B10404" t="s">
        <v>535</v>
      </c>
      <c r="C10404">
        <v>102</v>
      </c>
      <c r="D10404" t="s">
        <v>954</v>
      </c>
      <c r="E10404">
        <v>994</v>
      </c>
      <c r="F10404" s="48" t="str">
        <f t="shared" si="162"/>
        <v>Tỉnh Thừa Thiên HuếHuyện Phú VangXã Phú Mậu</v>
      </c>
      <c r="G10404" t="s">
        <v>5772</v>
      </c>
      <c r="H10404">
        <v>5406</v>
      </c>
    </row>
    <row r="10405" spans="1:8">
      <c r="A10405">
        <v>3190</v>
      </c>
      <c r="B10405" t="s">
        <v>535</v>
      </c>
      <c r="C10405">
        <v>102</v>
      </c>
      <c r="D10405" t="s">
        <v>954</v>
      </c>
      <c r="E10405">
        <v>994</v>
      </c>
      <c r="F10405" s="48" t="str">
        <f t="shared" si="162"/>
        <v>Tỉnh Thừa Thiên HuếHuyện Phú VangXã Phú Thượng</v>
      </c>
      <c r="G10405" t="s">
        <v>4491</v>
      </c>
      <c r="H10405">
        <v>5407</v>
      </c>
    </row>
    <row r="10406" spans="1:8">
      <c r="A10406">
        <v>3191</v>
      </c>
      <c r="B10406" t="s">
        <v>535</v>
      </c>
      <c r="C10406">
        <v>102</v>
      </c>
      <c r="D10406" t="s">
        <v>954</v>
      </c>
      <c r="E10406">
        <v>994</v>
      </c>
      <c r="F10406" s="48" t="str">
        <f t="shared" si="162"/>
        <v>Tỉnh Thừa Thiên HuếHuyện Phú VangXã Vinh An</v>
      </c>
      <c r="G10406" t="s">
        <v>5773</v>
      </c>
      <c r="H10406">
        <v>5408</v>
      </c>
    </row>
    <row r="10407" spans="1:8">
      <c r="A10407">
        <v>3192</v>
      </c>
      <c r="B10407" t="s">
        <v>535</v>
      </c>
      <c r="C10407">
        <v>102</v>
      </c>
      <c r="D10407" t="s">
        <v>954</v>
      </c>
      <c r="E10407">
        <v>994</v>
      </c>
      <c r="F10407" s="48" t="str">
        <f t="shared" si="162"/>
        <v>Tỉnh Thừa Thiên HuếHuyện Phú VangXã Vinh Hà</v>
      </c>
      <c r="G10407" t="s">
        <v>5774</v>
      </c>
      <c r="H10407">
        <v>5409</v>
      </c>
    </row>
    <row r="10408" spans="1:8">
      <c r="A10408">
        <v>3193</v>
      </c>
      <c r="B10408" t="s">
        <v>535</v>
      </c>
      <c r="C10408">
        <v>102</v>
      </c>
      <c r="D10408" t="s">
        <v>954</v>
      </c>
      <c r="E10408">
        <v>994</v>
      </c>
      <c r="F10408" s="48" t="str">
        <f t="shared" si="162"/>
        <v>Tỉnh Thừa Thiên HuếHuyện Phú VangXã Phú Dương</v>
      </c>
      <c r="G10408" t="s">
        <v>5775</v>
      </c>
      <c r="H10408">
        <v>5410</v>
      </c>
    </row>
    <row r="10409" spans="1:8">
      <c r="A10409">
        <v>3194</v>
      </c>
      <c r="B10409" t="s">
        <v>535</v>
      </c>
      <c r="C10409">
        <v>102</v>
      </c>
      <c r="D10409" t="s">
        <v>954</v>
      </c>
      <c r="E10409">
        <v>994</v>
      </c>
      <c r="F10409" s="48" t="str">
        <f t="shared" si="162"/>
        <v>Tỉnh Thừa Thiên HuếHuyện Phú VangXã Phú Lương</v>
      </c>
      <c r="G10409" t="s">
        <v>2732</v>
      </c>
      <c r="H10409">
        <v>5411</v>
      </c>
    </row>
    <row r="10410" spans="1:8">
      <c r="A10410">
        <v>3195</v>
      </c>
      <c r="B10410" t="s">
        <v>535</v>
      </c>
      <c r="C10410">
        <v>102</v>
      </c>
      <c r="D10410" t="s">
        <v>954</v>
      </c>
      <c r="E10410">
        <v>994</v>
      </c>
      <c r="F10410" s="48" t="str">
        <f t="shared" si="162"/>
        <v>Tỉnh Thừa Thiên HuếHuyện Phú VangXã Phú Diên</v>
      </c>
      <c r="G10410" t="s">
        <v>5776</v>
      </c>
      <c r="H10410">
        <v>5412</v>
      </c>
    </row>
    <row r="10411" spans="1:8">
      <c r="A10411">
        <v>3196</v>
      </c>
      <c r="B10411" t="s">
        <v>535</v>
      </c>
      <c r="C10411">
        <v>102</v>
      </c>
      <c r="D10411" t="s">
        <v>954</v>
      </c>
      <c r="E10411">
        <v>994</v>
      </c>
      <c r="F10411" s="48" t="str">
        <f t="shared" si="162"/>
        <v>Tỉnh Thừa Thiên HuếHuyện Phú VangXã Phú Thanh</v>
      </c>
      <c r="G10411" t="s">
        <v>5303</v>
      </c>
      <c r="H10411">
        <v>5413</v>
      </c>
    </row>
    <row r="10412" spans="1:8">
      <c r="A10412">
        <v>3197</v>
      </c>
      <c r="B10412" t="s">
        <v>535</v>
      </c>
      <c r="C10412">
        <v>102</v>
      </c>
      <c r="D10412" t="s">
        <v>954</v>
      </c>
      <c r="E10412">
        <v>994</v>
      </c>
      <c r="F10412" s="48" t="str">
        <f t="shared" si="162"/>
        <v>Tỉnh Thừa Thiên HuếHuyện Phú VangXã Phú Xuân</v>
      </c>
      <c r="G10412" t="s">
        <v>2908</v>
      </c>
      <c r="H10412">
        <v>5414</v>
      </c>
    </row>
    <row r="10413" spans="1:8">
      <c r="A10413">
        <v>3198</v>
      </c>
      <c r="B10413" t="s">
        <v>535</v>
      </c>
      <c r="C10413">
        <v>102</v>
      </c>
      <c r="D10413" t="s">
        <v>954</v>
      </c>
      <c r="E10413">
        <v>994</v>
      </c>
      <c r="F10413" s="48" t="str">
        <f t="shared" si="162"/>
        <v>Tỉnh Thừa Thiên HuếHuyện Phú VangXã Phú Hồ</v>
      </c>
      <c r="G10413" t="s">
        <v>5777</v>
      </c>
      <c r="H10413">
        <v>5415</v>
      </c>
    </row>
    <row r="10414" spans="1:8">
      <c r="A10414">
        <v>3199</v>
      </c>
      <c r="B10414" t="s">
        <v>535</v>
      </c>
      <c r="C10414">
        <v>102</v>
      </c>
      <c r="D10414" t="s">
        <v>954</v>
      </c>
      <c r="E10414">
        <v>994</v>
      </c>
      <c r="F10414" s="48" t="str">
        <f t="shared" si="162"/>
        <v>Tỉnh Thừa Thiên HuếHuyện Phú VangXã Phú An</v>
      </c>
      <c r="G10414" t="s">
        <v>4616</v>
      </c>
      <c r="H10414">
        <v>5416</v>
      </c>
    </row>
    <row r="10415" spans="1:8">
      <c r="A10415">
        <v>3200</v>
      </c>
      <c r="B10415" t="s">
        <v>535</v>
      </c>
      <c r="C10415">
        <v>102</v>
      </c>
      <c r="D10415" t="s">
        <v>954</v>
      </c>
      <c r="E10415">
        <v>994</v>
      </c>
      <c r="F10415" s="48" t="str">
        <f t="shared" si="162"/>
        <v>Tỉnh Thừa Thiên HuếHuyện Phú VangXã Vinh Xuân</v>
      </c>
      <c r="G10415" t="s">
        <v>5778</v>
      </c>
      <c r="H10415">
        <v>5417</v>
      </c>
    </row>
    <row r="10416" spans="1:8">
      <c r="A10416">
        <v>3201</v>
      </c>
      <c r="B10416" t="s">
        <v>535</v>
      </c>
      <c r="C10416">
        <v>102</v>
      </c>
      <c r="D10416" t="s">
        <v>955</v>
      </c>
      <c r="E10416">
        <v>995</v>
      </c>
      <c r="F10416" s="48" t="str">
        <f t="shared" si="162"/>
        <v>Tỉnh Thừa Thiên HuếThị xã Hương ThủyXã Thủy Vân</v>
      </c>
      <c r="G10416" t="s">
        <v>5779</v>
      </c>
      <c r="H10416">
        <v>5418</v>
      </c>
    </row>
    <row r="10417" spans="1:8">
      <c r="A10417">
        <v>3202</v>
      </c>
      <c r="B10417" t="s">
        <v>535</v>
      </c>
      <c r="C10417">
        <v>102</v>
      </c>
      <c r="D10417" t="s">
        <v>955</v>
      </c>
      <c r="E10417">
        <v>995</v>
      </c>
      <c r="F10417" s="48" t="str">
        <f t="shared" si="162"/>
        <v>Tỉnh Thừa Thiên HuếThị xã Hương ThủyXã Thủy Bằng</v>
      </c>
      <c r="G10417" t="s">
        <v>5780</v>
      </c>
      <c r="H10417">
        <v>5419</v>
      </c>
    </row>
    <row r="10418" spans="1:8">
      <c r="A10418">
        <v>3203</v>
      </c>
      <c r="B10418" t="s">
        <v>535</v>
      </c>
      <c r="C10418">
        <v>102</v>
      </c>
      <c r="D10418" t="s">
        <v>955</v>
      </c>
      <c r="E10418">
        <v>995</v>
      </c>
      <c r="F10418" s="48" t="str">
        <f t="shared" si="162"/>
        <v>Tỉnh Thừa Thiên HuếThị xã Hương ThủyXã Thủy Tân</v>
      </c>
      <c r="G10418" t="s">
        <v>5781</v>
      </c>
      <c r="H10418">
        <v>5420</v>
      </c>
    </row>
    <row r="10419" spans="1:8">
      <c r="A10419">
        <v>3204</v>
      </c>
      <c r="B10419" t="s">
        <v>535</v>
      </c>
      <c r="C10419">
        <v>102</v>
      </c>
      <c r="D10419" t="s">
        <v>955</v>
      </c>
      <c r="E10419">
        <v>995</v>
      </c>
      <c r="F10419" s="48" t="str">
        <f t="shared" si="162"/>
        <v>Tỉnh Thừa Thiên HuếThị xã Hương ThủyPhường Thủy Dương</v>
      </c>
      <c r="G10419" t="s">
        <v>5782</v>
      </c>
      <c r="H10419">
        <v>5421</v>
      </c>
    </row>
    <row r="10420" spans="1:8">
      <c r="A10420">
        <v>3205</v>
      </c>
      <c r="B10420" t="s">
        <v>535</v>
      </c>
      <c r="C10420">
        <v>102</v>
      </c>
      <c r="D10420" t="s">
        <v>955</v>
      </c>
      <c r="E10420">
        <v>995</v>
      </c>
      <c r="F10420" s="48" t="str">
        <f t="shared" si="162"/>
        <v>Tỉnh Thừa Thiên HuếThị xã Hương ThủyPhường Thủy Châu</v>
      </c>
      <c r="G10420" t="s">
        <v>5783</v>
      </c>
      <c r="H10420">
        <v>5422</v>
      </c>
    </row>
    <row r="10421" spans="1:8">
      <c r="A10421">
        <v>3206</v>
      </c>
      <c r="B10421" t="s">
        <v>535</v>
      </c>
      <c r="C10421">
        <v>102</v>
      </c>
      <c r="D10421" t="s">
        <v>955</v>
      </c>
      <c r="E10421">
        <v>995</v>
      </c>
      <c r="F10421" s="48" t="str">
        <f t="shared" si="162"/>
        <v>Tỉnh Thừa Thiên HuếThị xã Hương ThủyXã Thủy Phù</v>
      </c>
      <c r="G10421" t="s">
        <v>5784</v>
      </c>
      <c r="H10421">
        <v>5423</v>
      </c>
    </row>
    <row r="10422" spans="1:8">
      <c r="A10422">
        <v>3207</v>
      </c>
      <c r="B10422" t="s">
        <v>535</v>
      </c>
      <c r="C10422">
        <v>102</v>
      </c>
      <c r="D10422" t="s">
        <v>955</v>
      </c>
      <c r="E10422">
        <v>995</v>
      </c>
      <c r="F10422" s="48" t="str">
        <f t="shared" si="162"/>
        <v>Tỉnh Thừa Thiên HuếThị xã Hương ThủyPhường Thủy Lương</v>
      </c>
      <c r="G10422" t="s">
        <v>5785</v>
      </c>
      <c r="H10422">
        <v>5424</v>
      </c>
    </row>
    <row r="10423" spans="1:8">
      <c r="A10423">
        <v>3208</v>
      </c>
      <c r="B10423" t="s">
        <v>535</v>
      </c>
      <c r="C10423">
        <v>102</v>
      </c>
      <c r="D10423" t="s">
        <v>955</v>
      </c>
      <c r="E10423">
        <v>995</v>
      </c>
      <c r="F10423" s="48" t="str">
        <f t="shared" si="162"/>
        <v>Tỉnh Thừa Thiên HuếThị xã Hương ThủyPhường Phú Bài</v>
      </c>
      <c r="G10423" t="s">
        <v>5786</v>
      </c>
      <c r="H10423">
        <v>5425</v>
      </c>
    </row>
    <row r="10424" spans="1:8">
      <c r="A10424">
        <v>3209</v>
      </c>
      <c r="B10424" t="s">
        <v>535</v>
      </c>
      <c r="C10424">
        <v>102</v>
      </c>
      <c r="D10424" t="s">
        <v>955</v>
      </c>
      <c r="E10424">
        <v>995</v>
      </c>
      <c r="F10424" s="48" t="str">
        <f t="shared" si="162"/>
        <v>Tỉnh Thừa Thiên HuếThị xã Hương ThủyXã Dương Hòa</v>
      </c>
      <c r="G10424" t="s">
        <v>5787</v>
      </c>
      <c r="H10424">
        <v>5426</v>
      </c>
    </row>
    <row r="10425" spans="1:8">
      <c r="A10425">
        <v>3210</v>
      </c>
      <c r="B10425" t="s">
        <v>535</v>
      </c>
      <c r="C10425">
        <v>102</v>
      </c>
      <c r="D10425" t="s">
        <v>955</v>
      </c>
      <c r="E10425">
        <v>995</v>
      </c>
      <c r="F10425" s="48" t="str">
        <f t="shared" si="162"/>
        <v>Tỉnh Thừa Thiên HuếThị xã Hương ThủyXã Phú Sơn</v>
      </c>
      <c r="G10425" t="s">
        <v>2949</v>
      </c>
      <c r="H10425">
        <v>5427</v>
      </c>
    </row>
    <row r="10426" spans="1:8">
      <c r="A10426">
        <v>3211</v>
      </c>
      <c r="B10426" t="s">
        <v>535</v>
      </c>
      <c r="C10426">
        <v>102</v>
      </c>
      <c r="D10426" t="s">
        <v>955</v>
      </c>
      <c r="E10426">
        <v>995</v>
      </c>
      <c r="F10426" s="48" t="str">
        <f t="shared" si="162"/>
        <v>Tỉnh Thừa Thiên HuếThị xã Hương ThủyXã Thủy Thanh</v>
      </c>
      <c r="G10426" t="s">
        <v>5788</v>
      </c>
      <c r="H10426">
        <v>5428</v>
      </c>
    </row>
    <row r="10427" spans="1:8">
      <c r="A10427">
        <v>3212</v>
      </c>
      <c r="B10427" t="s">
        <v>535</v>
      </c>
      <c r="C10427">
        <v>102</v>
      </c>
      <c r="D10427" t="s">
        <v>955</v>
      </c>
      <c r="E10427">
        <v>995</v>
      </c>
      <c r="F10427" s="48" t="str">
        <f t="shared" si="162"/>
        <v>Tỉnh Thừa Thiên HuếThị xã Hương ThủyPhường Thủy Phương</v>
      </c>
      <c r="G10427" t="s">
        <v>5789</v>
      </c>
      <c r="H10427">
        <v>5429</v>
      </c>
    </row>
    <row r="10428" spans="1:8">
      <c r="A10428">
        <v>10041</v>
      </c>
      <c r="B10428" t="s">
        <v>535</v>
      </c>
      <c r="C10428">
        <v>102</v>
      </c>
      <c r="D10428" t="s">
        <v>951</v>
      </c>
      <c r="E10428">
        <v>991</v>
      </c>
      <c r="F10428" s="48" t="str">
        <f t="shared" si="162"/>
        <v>Tỉnh Thừa Thiên HuếThành phố HuếPhường Phú Thuận</v>
      </c>
      <c r="G10428" t="s">
        <v>4016</v>
      </c>
      <c r="H10428">
        <v>3100</v>
      </c>
    </row>
    <row r="10429" spans="1:8">
      <c r="A10429">
        <v>10042</v>
      </c>
      <c r="B10429" t="s">
        <v>535</v>
      </c>
      <c r="C10429">
        <v>102</v>
      </c>
      <c r="D10429" t="s">
        <v>951</v>
      </c>
      <c r="E10429">
        <v>991</v>
      </c>
      <c r="F10429" s="48" t="str">
        <f t="shared" si="162"/>
        <v>Tỉnh Thừa Thiên HuếThành phố HuếPhường Phú Hòa</v>
      </c>
      <c r="G10429" t="s">
        <v>4017</v>
      </c>
      <c r="H10429">
        <v>3101</v>
      </c>
    </row>
    <row r="10430" spans="1:8">
      <c r="A10430">
        <v>10043</v>
      </c>
      <c r="B10430" t="s">
        <v>535</v>
      </c>
      <c r="C10430">
        <v>102</v>
      </c>
      <c r="D10430" t="s">
        <v>951</v>
      </c>
      <c r="E10430">
        <v>991</v>
      </c>
      <c r="F10430" s="48" t="str">
        <f t="shared" si="162"/>
        <v>Tỉnh Thừa Thiên HuếThành phố HuếPhường Phước Vĩnh</v>
      </c>
      <c r="G10430" t="s">
        <v>4018</v>
      </c>
      <c r="H10430">
        <v>3102</v>
      </c>
    </row>
    <row r="10431" spans="1:8">
      <c r="A10431">
        <v>10044</v>
      </c>
      <c r="B10431" t="s">
        <v>535</v>
      </c>
      <c r="C10431">
        <v>102</v>
      </c>
      <c r="D10431" t="s">
        <v>951</v>
      </c>
      <c r="E10431">
        <v>991</v>
      </c>
      <c r="F10431" s="48" t="str">
        <f t="shared" si="162"/>
        <v>Tỉnh Thừa Thiên HuếThành phố HuếPhường Kim Long</v>
      </c>
      <c r="G10431" t="s">
        <v>4019</v>
      </c>
      <c r="H10431">
        <v>3103</v>
      </c>
    </row>
    <row r="10432" spans="1:8">
      <c r="A10432">
        <v>10045</v>
      </c>
      <c r="B10432" t="s">
        <v>535</v>
      </c>
      <c r="C10432">
        <v>102</v>
      </c>
      <c r="D10432" t="s">
        <v>951</v>
      </c>
      <c r="E10432">
        <v>991</v>
      </c>
      <c r="F10432" s="48" t="str">
        <f t="shared" si="162"/>
        <v>Tỉnh Thừa Thiên HuếThành phố HuếPhường Phú Cát</v>
      </c>
      <c r="G10432" t="s">
        <v>4020</v>
      </c>
      <c r="H10432">
        <v>3104</v>
      </c>
    </row>
    <row r="10433" spans="1:8">
      <c r="A10433">
        <v>10046</v>
      </c>
      <c r="B10433" t="s">
        <v>535</v>
      </c>
      <c r="C10433">
        <v>102</v>
      </c>
      <c r="D10433" t="s">
        <v>951</v>
      </c>
      <c r="E10433">
        <v>991</v>
      </c>
      <c r="F10433" s="48" t="str">
        <f t="shared" si="162"/>
        <v>Tỉnh Thừa Thiên HuếThành phố HuếPhường Vĩ Dạ</v>
      </c>
      <c r="G10433" t="s">
        <v>4021</v>
      </c>
      <c r="H10433">
        <v>3105</v>
      </c>
    </row>
    <row r="10434" spans="1:8">
      <c r="A10434">
        <v>10047</v>
      </c>
      <c r="B10434" t="s">
        <v>535</v>
      </c>
      <c r="C10434">
        <v>102</v>
      </c>
      <c r="D10434" t="s">
        <v>951</v>
      </c>
      <c r="E10434">
        <v>991</v>
      </c>
      <c r="F10434" s="48" t="str">
        <f t="shared" ref="F10434:F10497" si="163">B10434&amp;D10434&amp;G10434</f>
        <v>Tỉnh Thừa Thiên HuếThành phố HuếXã Thủy An</v>
      </c>
      <c r="G10434" t="s">
        <v>2505</v>
      </c>
      <c r="H10434">
        <v>3106</v>
      </c>
    </row>
    <row r="10435" spans="1:8">
      <c r="A10435">
        <v>10048</v>
      </c>
      <c r="B10435" t="s">
        <v>535</v>
      </c>
      <c r="C10435">
        <v>102</v>
      </c>
      <c r="D10435" t="s">
        <v>951</v>
      </c>
      <c r="E10435">
        <v>991</v>
      </c>
      <c r="F10435" s="48" t="str">
        <f t="shared" si="163"/>
        <v>Tỉnh Thừa Thiên HuếThành phố HuếPhường Phú Hậu</v>
      </c>
      <c r="G10435" t="s">
        <v>4022</v>
      </c>
      <c r="H10435">
        <v>3107</v>
      </c>
    </row>
    <row r="10436" spans="1:8">
      <c r="A10436">
        <v>10049</v>
      </c>
      <c r="B10436" t="s">
        <v>535</v>
      </c>
      <c r="C10436">
        <v>102</v>
      </c>
      <c r="D10436" t="s">
        <v>951</v>
      </c>
      <c r="E10436">
        <v>991</v>
      </c>
      <c r="F10436" s="48" t="str">
        <f t="shared" si="163"/>
        <v>Tỉnh Thừa Thiên HuếThành phố HuếPhường Phú Hội</v>
      </c>
      <c r="G10436" t="s">
        <v>4023</v>
      </c>
      <c r="H10436">
        <v>3108</v>
      </c>
    </row>
    <row r="10437" spans="1:8">
      <c r="A10437">
        <v>10050</v>
      </c>
      <c r="B10437" t="s">
        <v>535</v>
      </c>
      <c r="C10437">
        <v>102</v>
      </c>
      <c r="D10437" t="s">
        <v>951</v>
      </c>
      <c r="E10437">
        <v>991</v>
      </c>
      <c r="F10437" s="48" t="str">
        <f t="shared" si="163"/>
        <v>Tỉnh Thừa Thiên HuếThành phố HuếPhường Thuận Hòa</v>
      </c>
      <c r="G10437" t="s">
        <v>4024</v>
      </c>
      <c r="H10437">
        <v>3109</v>
      </c>
    </row>
    <row r="10438" spans="1:8">
      <c r="A10438">
        <v>10051</v>
      </c>
      <c r="B10438" t="s">
        <v>535</v>
      </c>
      <c r="C10438">
        <v>102</v>
      </c>
      <c r="D10438" t="s">
        <v>951</v>
      </c>
      <c r="E10438">
        <v>991</v>
      </c>
      <c r="F10438" s="48" t="str">
        <f t="shared" si="163"/>
        <v>Tỉnh Thừa Thiên HuếThành phố HuếPhường Thủy Xuân</v>
      </c>
      <c r="G10438" t="s">
        <v>4025</v>
      </c>
      <c r="H10438">
        <v>3110</v>
      </c>
    </row>
    <row r="10439" spans="1:8">
      <c r="A10439">
        <v>10052</v>
      </c>
      <c r="B10439" t="s">
        <v>535</v>
      </c>
      <c r="C10439">
        <v>102</v>
      </c>
      <c r="D10439" t="s">
        <v>951</v>
      </c>
      <c r="E10439">
        <v>991</v>
      </c>
      <c r="F10439" s="48" t="str">
        <f t="shared" si="163"/>
        <v>Tỉnh Thừa Thiên HuếThành phố HuếPhường Thuận Lộc</v>
      </c>
      <c r="G10439" t="s">
        <v>4026</v>
      </c>
      <c r="H10439">
        <v>3111</v>
      </c>
    </row>
    <row r="10440" spans="1:8">
      <c r="A10440">
        <v>10053</v>
      </c>
      <c r="B10440" t="s">
        <v>535</v>
      </c>
      <c r="C10440">
        <v>102</v>
      </c>
      <c r="D10440" t="s">
        <v>951</v>
      </c>
      <c r="E10440">
        <v>991</v>
      </c>
      <c r="F10440" s="48" t="str">
        <f t="shared" si="163"/>
        <v>Tỉnh Thừa Thiên HuếThành phố HuếPhường Phường Đúc</v>
      </c>
      <c r="G10440" t="s">
        <v>4027</v>
      </c>
      <c r="H10440">
        <v>3112</v>
      </c>
    </row>
    <row r="10441" spans="1:8">
      <c r="A10441">
        <v>10054</v>
      </c>
      <c r="B10441" t="s">
        <v>535</v>
      </c>
      <c r="C10441">
        <v>102</v>
      </c>
      <c r="D10441" t="s">
        <v>951</v>
      </c>
      <c r="E10441">
        <v>991</v>
      </c>
      <c r="F10441" s="48" t="str">
        <f t="shared" si="163"/>
        <v>Tỉnh Thừa Thiên HuếThành phố HuếPhường An Cựu</v>
      </c>
      <c r="G10441" t="s">
        <v>4028</v>
      </c>
      <c r="H10441">
        <v>3113</v>
      </c>
    </row>
    <row r="10442" spans="1:8">
      <c r="A10442">
        <v>10055</v>
      </c>
      <c r="B10442" t="s">
        <v>535</v>
      </c>
      <c r="C10442">
        <v>102</v>
      </c>
      <c r="D10442" t="s">
        <v>951</v>
      </c>
      <c r="E10442">
        <v>991</v>
      </c>
      <c r="F10442" s="48" t="str">
        <f t="shared" si="163"/>
        <v>Tỉnh Thừa Thiên HuếThành phố HuếPhường Tây Lộc</v>
      </c>
      <c r="G10442" t="s">
        <v>4029</v>
      </c>
      <c r="H10442">
        <v>3114</v>
      </c>
    </row>
    <row r="10443" spans="1:8">
      <c r="A10443">
        <v>10056</v>
      </c>
      <c r="B10443" t="s">
        <v>535</v>
      </c>
      <c r="C10443">
        <v>102</v>
      </c>
      <c r="D10443" t="s">
        <v>951</v>
      </c>
      <c r="E10443">
        <v>991</v>
      </c>
      <c r="F10443" s="48" t="str">
        <f t="shared" si="163"/>
        <v>Tỉnh Thừa Thiên HuếThành phố HuếPhường Hương Sơ</v>
      </c>
      <c r="G10443" t="s">
        <v>4030</v>
      </c>
      <c r="H10443">
        <v>3115</v>
      </c>
    </row>
    <row r="10444" spans="1:8">
      <c r="A10444">
        <v>10057</v>
      </c>
      <c r="B10444" t="s">
        <v>535</v>
      </c>
      <c r="C10444">
        <v>102</v>
      </c>
      <c r="D10444" t="s">
        <v>951</v>
      </c>
      <c r="E10444">
        <v>991</v>
      </c>
      <c r="F10444" s="48" t="str">
        <f t="shared" si="163"/>
        <v>Tỉnh Thừa Thiên HuếThành phố HuếPhường Vĩnh Ninh</v>
      </c>
      <c r="G10444" t="s">
        <v>4031</v>
      </c>
      <c r="H10444">
        <v>3116</v>
      </c>
    </row>
    <row r="10445" spans="1:8">
      <c r="A10445">
        <v>10058</v>
      </c>
      <c r="B10445" t="s">
        <v>535</v>
      </c>
      <c r="C10445">
        <v>102</v>
      </c>
      <c r="D10445" t="s">
        <v>951</v>
      </c>
      <c r="E10445">
        <v>991</v>
      </c>
      <c r="F10445" s="48" t="str">
        <f t="shared" si="163"/>
        <v>Tỉnh Thừa Thiên HuếThành phố HuếPhường Thủy Biều</v>
      </c>
      <c r="G10445" t="s">
        <v>4032</v>
      </c>
      <c r="H10445">
        <v>3117</v>
      </c>
    </row>
    <row r="10446" spans="1:8">
      <c r="A10446">
        <v>10059</v>
      </c>
      <c r="B10446" t="s">
        <v>535</v>
      </c>
      <c r="C10446">
        <v>102</v>
      </c>
      <c r="D10446" t="s">
        <v>951</v>
      </c>
      <c r="E10446">
        <v>991</v>
      </c>
      <c r="F10446" s="48" t="str">
        <f t="shared" si="163"/>
        <v>Tỉnh Thừa Thiên HuếThành phố HuếPhường Hương Long</v>
      </c>
      <c r="G10446" t="s">
        <v>4033</v>
      </c>
      <c r="H10446">
        <v>3118</v>
      </c>
    </row>
    <row r="10447" spans="1:8">
      <c r="A10447">
        <v>10060</v>
      </c>
      <c r="B10447" t="s">
        <v>535</v>
      </c>
      <c r="C10447">
        <v>102</v>
      </c>
      <c r="D10447" t="s">
        <v>951</v>
      </c>
      <c r="E10447">
        <v>991</v>
      </c>
      <c r="F10447" s="48" t="str">
        <f t="shared" si="163"/>
        <v>Tỉnh Thừa Thiên HuếThành phố HuếPhường An Hoà</v>
      </c>
      <c r="G10447" t="s">
        <v>3937</v>
      </c>
      <c r="H10447">
        <v>3119</v>
      </c>
    </row>
    <row r="10448" spans="1:8">
      <c r="A10448">
        <v>10061</v>
      </c>
      <c r="B10448" t="s">
        <v>535</v>
      </c>
      <c r="C10448">
        <v>102</v>
      </c>
      <c r="D10448" t="s">
        <v>951</v>
      </c>
      <c r="E10448">
        <v>991</v>
      </c>
      <c r="F10448" s="48" t="str">
        <f t="shared" si="163"/>
        <v>Tỉnh Thừa Thiên HuếThành phố HuếPhường An Đông</v>
      </c>
      <c r="G10448" t="s">
        <v>4034</v>
      </c>
      <c r="H10448">
        <v>3120</v>
      </c>
    </row>
    <row r="10449" spans="1:8">
      <c r="A10449">
        <v>10062</v>
      </c>
      <c r="B10449" t="s">
        <v>535</v>
      </c>
      <c r="C10449">
        <v>102</v>
      </c>
      <c r="D10449" t="s">
        <v>951</v>
      </c>
      <c r="E10449">
        <v>991</v>
      </c>
      <c r="F10449" s="48" t="str">
        <f t="shared" si="163"/>
        <v>Tỉnh Thừa Thiên HuếThành phố HuếPhường An Tây</v>
      </c>
      <c r="G10449" t="s">
        <v>4035</v>
      </c>
      <c r="H10449">
        <v>3121</v>
      </c>
    </row>
    <row r="10450" spans="1:8">
      <c r="A10450">
        <v>10063</v>
      </c>
      <c r="B10450" t="s">
        <v>535</v>
      </c>
      <c r="C10450">
        <v>102</v>
      </c>
      <c r="D10450" t="s">
        <v>951</v>
      </c>
      <c r="E10450">
        <v>991</v>
      </c>
      <c r="F10450" s="48" t="str">
        <f t="shared" si="163"/>
        <v>Tỉnh Thừa Thiên HuếThành phố HuếPhường Phú Hiệp</v>
      </c>
      <c r="G10450" t="s">
        <v>4036</v>
      </c>
      <c r="H10450">
        <v>3122</v>
      </c>
    </row>
    <row r="10451" spans="1:8">
      <c r="A10451">
        <v>10064</v>
      </c>
      <c r="B10451" t="s">
        <v>535</v>
      </c>
      <c r="C10451">
        <v>102</v>
      </c>
      <c r="D10451" t="s">
        <v>951</v>
      </c>
      <c r="E10451">
        <v>991</v>
      </c>
      <c r="F10451" s="48" t="str">
        <f t="shared" si="163"/>
        <v>Tỉnh Thừa Thiên HuếThành phố HuếPhường Phú Bình</v>
      </c>
      <c r="G10451" t="s">
        <v>4037</v>
      </c>
      <c r="H10451">
        <v>3123</v>
      </c>
    </row>
    <row r="10452" spans="1:8">
      <c r="A10452">
        <v>10065</v>
      </c>
      <c r="B10452" t="s">
        <v>535</v>
      </c>
      <c r="C10452">
        <v>102</v>
      </c>
      <c r="D10452" t="s">
        <v>951</v>
      </c>
      <c r="E10452">
        <v>991</v>
      </c>
      <c r="F10452" s="48" t="str">
        <f t="shared" si="163"/>
        <v>Tỉnh Thừa Thiên HuếThành phố HuếPhường Phú Nhuận</v>
      </c>
      <c r="G10452" t="s">
        <v>4038</v>
      </c>
      <c r="H10452">
        <v>3124</v>
      </c>
    </row>
    <row r="10453" spans="1:8">
      <c r="A10453">
        <v>10066</v>
      </c>
      <c r="B10453" t="s">
        <v>535</v>
      </c>
      <c r="C10453">
        <v>102</v>
      </c>
      <c r="D10453" t="s">
        <v>951</v>
      </c>
      <c r="E10453">
        <v>991</v>
      </c>
      <c r="F10453" s="48" t="str">
        <f t="shared" si="163"/>
        <v>Tỉnh Thừa Thiên HuếThành phố HuếPhường Trường An</v>
      </c>
      <c r="G10453" t="s">
        <v>4039</v>
      </c>
      <c r="H10453">
        <v>3125</v>
      </c>
    </row>
    <row r="10454" spans="1:8">
      <c r="A10454">
        <v>10067</v>
      </c>
      <c r="B10454" t="s">
        <v>535</v>
      </c>
      <c r="C10454">
        <v>102</v>
      </c>
      <c r="D10454" t="s">
        <v>951</v>
      </c>
      <c r="E10454">
        <v>991</v>
      </c>
      <c r="F10454" s="48" t="str">
        <f t="shared" si="163"/>
        <v>Tỉnh Thừa Thiên HuếThành phố HuếPhường Thuận Thành</v>
      </c>
      <c r="G10454" t="s">
        <v>4040</v>
      </c>
      <c r="H10454">
        <v>3126</v>
      </c>
    </row>
    <row r="10455" spans="1:8">
      <c r="A10455">
        <v>10068</v>
      </c>
      <c r="B10455" t="s">
        <v>535</v>
      </c>
      <c r="C10455">
        <v>102</v>
      </c>
      <c r="D10455" t="s">
        <v>951</v>
      </c>
      <c r="E10455">
        <v>991</v>
      </c>
      <c r="F10455" s="48" t="str">
        <f t="shared" si="163"/>
        <v>Tỉnh Thừa Thiên HuếThành phố HuếPhường Xuân Phú</v>
      </c>
      <c r="G10455" t="s">
        <v>4041</v>
      </c>
      <c r="H10455">
        <v>3127</v>
      </c>
    </row>
    <row r="10456" spans="1:8">
      <c r="A10456">
        <v>929</v>
      </c>
      <c r="B10456" t="s">
        <v>577</v>
      </c>
      <c r="C10456">
        <v>123</v>
      </c>
      <c r="D10456" t="s">
        <v>1199</v>
      </c>
      <c r="E10456">
        <v>1244</v>
      </c>
      <c r="F10456" s="48" t="str">
        <f t="shared" si="163"/>
        <v>Tỉnh Tiền GiangHuyện Gò Công ĐôngXã Gia Thuận</v>
      </c>
      <c r="G10456" t="s">
        <v>7102</v>
      </c>
      <c r="H10456">
        <v>7299</v>
      </c>
    </row>
    <row r="10457" spans="1:8">
      <c r="A10457">
        <v>930</v>
      </c>
      <c r="B10457" t="s">
        <v>577</v>
      </c>
      <c r="C10457">
        <v>123</v>
      </c>
      <c r="D10457" t="s">
        <v>1199</v>
      </c>
      <c r="E10457">
        <v>1244</v>
      </c>
      <c r="F10457" s="48" t="str">
        <f t="shared" si="163"/>
        <v>Tỉnh Tiền GiangHuyện Gò Công ĐôngThị trấn Vàm Láng</v>
      </c>
      <c r="G10457" t="s">
        <v>7103</v>
      </c>
      <c r="H10457">
        <v>7300</v>
      </c>
    </row>
    <row r="10458" spans="1:8">
      <c r="A10458">
        <v>931</v>
      </c>
      <c r="B10458" t="s">
        <v>577</v>
      </c>
      <c r="C10458">
        <v>123</v>
      </c>
      <c r="D10458" t="s">
        <v>1199</v>
      </c>
      <c r="E10458">
        <v>1244</v>
      </c>
      <c r="F10458" s="48" t="str">
        <f t="shared" si="163"/>
        <v>Tỉnh Tiền GiangHuyện Gò Công ĐôngThị trấn Tân Hòa</v>
      </c>
      <c r="G10458" t="s">
        <v>7104</v>
      </c>
      <c r="H10458">
        <v>7301</v>
      </c>
    </row>
    <row r="10459" spans="1:8">
      <c r="A10459">
        <v>932</v>
      </c>
      <c r="B10459" t="s">
        <v>577</v>
      </c>
      <c r="C10459">
        <v>123</v>
      </c>
      <c r="D10459" t="s">
        <v>1199</v>
      </c>
      <c r="E10459">
        <v>1244</v>
      </c>
      <c r="F10459" s="48" t="str">
        <f t="shared" si="163"/>
        <v>Tỉnh Tiền GiangHuyện Gò Công ĐôngXã Bình Đông</v>
      </c>
      <c r="G10459" t="s">
        <v>6956</v>
      </c>
      <c r="H10459">
        <v>7302</v>
      </c>
    </row>
    <row r="10460" spans="1:8">
      <c r="A10460">
        <v>933</v>
      </c>
      <c r="B10460" t="s">
        <v>577</v>
      </c>
      <c r="C10460">
        <v>123</v>
      </c>
      <c r="D10460" t="s">
        <v>1199</v>
      </c>
      <c r="E10460">
        <v>1244</v>
      </c>
      <c r="F10460" s="48" t="str">
        <f t="shared" si="163"/>
        <v>Tỉnh Tiền GiangHuyện Gò Công ĐôngXã Tân Tây</v>
      </c>
      <c r="G10460" t="s">
        <v>7105</v>
      </c>
      <c r="H10460">
        <v>7303</v>
      </c>
    </row>
    <row r="10461" spans="1:8">
      <c r="A10461">
        <v>934</v>
      </c>
      <c r="B10461" t="s">
        <v>577</v>
      </c>
      <c r="C10461">
        <v>123</v>
      </c>
      <c r="D10461" t="s">
        <v>1199</v>
      </c>
      <c r="E10461">
        <v>1244</v>
      </c>
      <c r="F10461" s="48" t="str">
        <f t="shared" si="163"/>
        <v>Tỉnh Tiền GiangHuyện Gò Công ĐôngXã Tân Trung</v>
      </c>
      <c r="G10461" t="s">
        <v>3878</v>
      </c>
      <c r="H10461">
        <v>7304</v>
      </c>
    </row>
    <row r="10462" spans="1:8">
      <c r="A10462">
        <v>935</v>
      </c>
      <c r="B10462" t="s">
        <v>577</v>
      </c>
      <c r="C10462">
        <v>123</v>
      </c>
      <c r="D10462" t="s">
        <v>1199</v>
      </c>
      <c r="E10462">
        <v>1244</v>
      </c>
      <c r="F10462" s="48" t="str">
        <f t="shared" si="163"/>
        <v>Tỉnh Tiền GiangHuyện Gò Công ĐôngXã Bình Ân</v>
      </c>
      <c r="G10462" t="s">
        <v>7106</v>
      </c>
      <c r="H10462">
        <v>7305</v>
      </c>
    </row>
    <row r="10463" spans="1:8">
      <c r="A10463">
        <v>936</v>
      </c>
      <c r="B10463" t="s">
        <v>577</v>
      </c>
      <c r="C10463">
        <v>123</v>
      </c>
      <c r="D10463" t="s">
        <v>1199</v>
      </c>
      <c r="E10463">
        <v>1244</v>
      </c>
      <c r="F10463" s="48" t="str">
        <f t="shared" si="163"/>
        <v>Tỉnh Tiền GiangHuyện Gò Công ĐôngXã Bình Nghị</v>
      </c>
      <c r="G10463" t="s">
        <v>7107</v>
      </c>
      <c r="H10463">
        <v>7306</v>
      </c>
    </row>
    <row r="10464" spans="1:8">
      <c r="A10464">
        <v>937</v>
      </c>
      <c r="B10464" t="s">
        <v>577</v>
      </c>
      <c r="C10464">
        <v>123</v>
      </c>
      <c r="D10464" t="s">
        <v>1199</v>
      </c>
      <c r="E10464">
        <v>1244</v>
      </c>
      <c r="F10464" s="48" t="str">
        <f t="shared" si="163"/>
        <v>Tỉnh Tiền GiangHuyện Gò Công ĐôngXã Tân Điền</v>
      </c>
      <c r="G10464" t="s">
        <v>7108</v>
      </c>
      <c r="H10464">
        <v>7307</v>
      </c>
    </row>
    <row r="10465" spans="1:8">
      <c r="A10465">
        <v>938</v>
      </c>
      <c r="B10465" t="s">
        <v>577</v>
      </c>
      <c r="C10465">
        <v>123</v>
      </c>
      <c r="D10465" t="s">
        <v>1199</v>
      </c>
      <c r="E10465">
        <v>1244</v>
      </c>
      <c r="F10465" s="48" t="str">
        <f t="shared" si="163"/>
        <v>Tỉnh Tiền GiangHuyện Gò Công ĐôngXã Phú Đông</v>
      </c>
      <c r="G10465" t="s">
        <v>3515</v>
      </c>
      <c r="H10465">
        <v>7308</v>
      </c>
    </row>
    <row r="10466" spans="1:8">
      <c r="A10466">
        <v>939</v>
      </c>
      <c r="B10466" t="s">
        <v>577</v>
      </c>
      <c r="C10466">
        <v>123</v>
      </c>
      <c r="D10466" t="s">
        <v>1199</v>
      </c>
      <c r="E10466">
        <v>1244</v>
      </c>
      <c r="F10466" s="48" t="str">
        <f t="shared" si="163"/>
        <v>Tỉnh Tiền GiangHuyện Gò Công ĐôngXã Tân Thành</v>
      </c>
      <c r="G10466" t="s">
        <v>2092</v>
      </c>
      <c r="H10466">
        <v>7309</v>
      </c>
    </row>
    <row r="10467" spans="1:8">
      <c r="A10467">
        <v>1074</v>
      </c>
      <c r="B10467" t="s">
        <v>577</v>
      </c>
      <c r="C10467">
        <v>123</v>
      </c>
      <c r="D10467" t="s">
        <v>1199</v>
      </c>
      <c r="E10467">
        <v>1244</v>
      </c>
      <c r="F10467" s="48" t="str">
        <f t="shared" si="163"/>
        <v>Tỉnh Tiền GiangHuyện Gò Công ĐôngXã Kiểng Phước</v>
      </c>
      <c r="G10467" t="s">
        <v>7109</v>
      </c>
      <c r="H10467">
        <v>7310</v>
      </c>
    </row>
    <row r="10468" spans="1:8">
      <c r="A10468">
        <v>1075</v>
      </c>
      <c r="B10468" t="s">
        <v>577</v>
      </c>
      <c r="C10468">
        <v>123</v>
      </c>
      <c r="D10468" t="s">
        <v>1199</v>
      </c>
      <c r="E10468">
        <v>1244</v>
      </c>
      <c r="F10468" s="48" t="str">
        <f t="shared" si="163"/>
        <v>Tỉnh Tiền GiangHuyện Gò Công ĐôngXã Tân Đông</v>
      </c>
      <c r="G10468" t="s">
        <v>7110</v>
      </c>
      <c r="H10468">
        <v>7311</v>
      </c>
    </row>
    <row r="10469" spans="1:8">
      <c r="A10469">
        <v>1076</v>
      </c>
      <c r="B10469" t="s">
        <v>577</v>
      </c>
      <c r="C10469">
        <v>123</v>
      </c>
      <c r="D10469" t="s">
        <v>1199</v>
      </c>
      <c r="E10469">
        <v>1244</v>
      </c>
      <c r="F10469" s="48" t="str">
        <f t="shared" si="163"/>
        <v>Tỉnh Tiền GiangHuyện Gò Công ĐôngXã Phước Trung</v>
      </c>
      <c r="G10469" t="s">
        <v>7111</v>
      </c>
      <c r="H10469">
        <v>7312</v>
      </c>
    </row>
    <row r="10470" spans="1:8">
      <c r="A10470">
        <v>1077</v>
      </c>
      <c r="B10470" t="s">
        <v>577</v>
      </c>
      <c r="C10470">
        <v>123</v>
      </c>
      <c r="D10470" t="s">
        <v>1199</v>
      </c>
      <c r="E10470">
        <v>1244</v>
      </c>
      <c r="F10470" s="48" t="str">
        <f t="shared" si="163"/>
        <v>Tỉnh Tiền GiangHuyện Gò Công ĐôngXã Tăng Hoà</v>
      </c>
      <c r="G10470" t="s">
        <v>7112</v>
      </c>
      <c r="H10470">
        <v>7313</v>
      </c>
    </row>
    <row r="10471" spans="1:8">
      <c r="A10471">
        <v>1078</v>
      </c>
      <c r="B10471" t="s">
        <v>577</v>
      </c>
      <c r="C10471">
        <v>123</v>
      </c>
      <c r="D10471" t="s">
        <v>1199</v>
      </c>
      <c r="E10471">
        <v>1244</v>
      </c>
      <c r="F10471" s="48" t="str">
        <f t="shared" si="163"/>
        <v>Tỉnh Tiền GiangHuyện Gò Công ĐôngXã Tân Phước</v>
      </c>
      <c r="G10471" t="s">
        <v>3964</v>
      </c>
      <c r="H10471">
        <v>7314</v>
      </c>
    </row>
    <row r="10472" spans="1:8">
      <c r="A10472">
        <v>1079</v>
      </c>
      <c r="B10472" t="s">
        <v>577</v>
      </c>
      <c r="C10472">
        <v>123</v>
      </c>
      <c r="D10472" t="s">
        <v>1199</v>
      </c>
      <c r="E10472">
        <v>1244</v>
      </c>
      <c r="F10472" s="48" t="str">
        <f t="shared" si="163"/>
        <v>Tỉnh Tiền GiangHuyện Gò Công ĐôngXã Bình Xuân</v>
      </c>
      <c r="G10472" t="s">
        <v>7113</v>
      </c>
      <c r="H10472">
        <v>7315</v>
      </c>
    </row>
    <row r="10473" spans="1:8">
      <c r="A10473">
        <v>1080</v>
      </c>
      <c r="B10473" t="s">
        <v>577</v>
      </c>
      <c r="C10473">
        <v>123</v>
      </c>
      <c r="D10473" t="s">
        <v>1199</v>
      </c>
      <c r="E10473">
        <v>1244</v>
      </c>
      <c r="F10473" s="48" t="str">
        <f t="shared" si="163"/>
        <v>Tỉnh Tiền GiangHuyện Gò Công ĐôngXã Phú Tân</v>
      </c>
      <c r="G10473" t="s">
        <v>6471</v>
      </c>
      <c r="H10473">
        <v>7316</v>
      </c>
    </row>
    <row r="10474" spans="1:8">
      <c r="A10474">
        <v>1081</v>
      </c>
      <c r="B10474" t="s">
        <v>577</v>
      </c>
      <c r="C10474">
        <v>123</v>
      </c>
      <c r="D10474" t="s">
        <v>1192</v>
      </c>
      <c r="E10474">
        <v>1236</v>
      </c>
      <c r="F10474" s="48" t="str">
        <f t="shared" si="163"/>
        <v>Tỉnh Tiền GiangThành phố Mỹ ThoPhường 5</v>
      </c>
      <c r="G10474" t="s">
        <v>4648</v>
      </c>
      <c r="H10474">
        <v>7317</v>
      </c>
    </row>
    <row r="10475" spans="1:8">
      <c r="A10475">
        <v>1082</v>
      </c>
      <c r="B10475" t="s">
        <v>577</v>
      </c>
      <c r="C10475">
        <v>123</v>
      </c>
      <c r="D10475" t="s">
        <v>1192</v>
      </c>
      <c r="E10475">
        <v>1236</v>
      </c>
      <c r="F10475" s="48" t="str">
        <f t="shared" si="163"/>
        <v>Tỉnh Tiền GiangThành phố Mỹ ThoPhường 1</v>
      </c>
      <c r="G10475" t="s">
        <v>3928</v>
      </c>
      <c r="H10475">
        <v>7318</v>
      </c>
    </row>
    <row r="10476" spans="1:8">
      <c r="A10476">
        <v>1083</v>
      </c>
      <c r="B10476" t="s">
        <v>577</v>
      </c>
      <c r="C10476">
        <v>123</v>
      </c>
      <c r="D10476" t="s">
        <v>1192</v>
      </c>
      <c r="E10476">
        <v>1236</v>
      </c>
      <c r="F10476" s="48" t="str">
        <f t="shared" si="163"/>
        <v>Tỉnh Tiền GiangThành phố Mỹ ThoXã Đạo Thạnh</v>
      </c>
      <c r="G10476" t="s">
        <v>7114</v>
      </c>
      <c r="H10476">
        <v>7319</v>
      </c>
    </row>
    <row r="10477" spans="1:8">
      <c r="A10477">
        <v>1084</v>
      </c>
      <c r="B10477" t="s">
        <v>577</v>
      </c>
      <c r="C10477">
        <v>123</v>
      </c>
      <c r="D10477" t="s">
        <v>1192</v>
      </c>
      <c r="E10477">
        <v>1236</v>
      </c>
      <c r="F10477" s="48" t="str">
        <f t="shared" si="163"/>
        <v>Tỉnh Tiền GiangThành phố Mỹ ThoPhường 6</v>
      </c>
      <c r="G10477" t="s">
        <v>3924</v>
      </c>
      <c r="H10477">
        <v>7320</v>
      </c>
    </row>
    <row r="10478" spans="1:8">
      <c r="A10478">
        <v>1085</v>
      </c>
      <c r="B10478" t="s">
        <v>577</v>
      </c>
      <c r="C10478">
        <v>123</v>
      </c>
      <c r="D10478" t="s">
        <v>1192</v>
      </c>
      <c r="E10478">
        <v>1236</v>
      </c>
      <c r="F10478" s="48" t="str">
        <f t="shared" si="163"/>
        <v>Tỉnh Tiền GiangThành phố Mỹ ThoPhường 4</v>
      </c>
      <c r="G10478" t="s">
        <v>3930</v>
      </c>
      <c r="H10478">
        <v>7321</v>
      </c>
    </row>
    <row r="10479" spans="1:8">
      <c r="A10479">
        <v>1086</v>
      </c>
      <c r="B10479" t="s">
        <v>577</v>
      </c>
      <c r="C10479">
        <v>123</v>
      </c>
      <c r="D10479" t="s">
        <v>1192</v>
      </c>
      <c r="E10479">
        <v>1236</v>
      </c>
      <c r="F10479" s="48" t="str">
        <f t="shared" si="163"/>
        <v>Tỉnh Tiền GiangThành phố Mỹ ThoPhường 7</v>
      </c>
      <c r="G10479" t="s">
        <v>4652</v>
      </c>
      <c r="H10479">
        <v>7322</v>
      </c>
    </row>
    <row r="10480" spans="1:8">
      <c r="A10480">
        <v>1087</v>
      </c>
      <c r="B10480" t="s">
        <v>577</v>
      </c>
      <c r="C10480">
        <v>123</v>
      </c>
      <c r="D10480" t="s">
        <v>1192</v>
      </c>
      <c r="E10480">
        <v>1236</v>
      </c>
      <c r="F10480" s="48" t="str">
        <f t="shared" si="163"/>
        <v>Tỉnh Tiền GiangThành phố Mỹ ThoPhường 8</v>
      </c>
      <c r="G10480" t="s">
        <v>4655</v>
      </c>
      <c r="H10480">
        <v>7323</v>
      </c>
    </row>
    <row r="10481" spans="1:8">
      <c r="A10481">
        <v>1088</v>
      </c>
      <c r="B10481" t="s">
        <v>577</v>
      </c>
      <c r="C10481">
        <v>123</v>
      </c>
      <c r="D10481" t="s">
        <v>1192</v>
      </c>
      <c r="E10481">
        <v>1236</v>
      </c>
      <c r="F10481" s="48" t="str">
        <f t="shared" si="163"/>
        <v>Tỉnh Tiền GiangThành phố Mỹ ThoXã Phước Thạnh</v>
      </c>
      <c r="G10481" t="s">
        <v>7115</v>
      </c>
      <c r="H10481">
        <v>7324</v>
      </c>
    </row>
    <row r="10482" spans="1:8">
      <c r="A10482">
        <v>1089</v>
      </c>
      <c r="B10482" t="s">
        <v>577</v>
      </c>
      <c r="C10482">
        <v>123</v>
      </c>
      <c r="D10482" t="s">
        <v>1192</v>
      </c>
      <c r="E10482">
        <v>1236</v>
      </c>
      <c r="F10482" s="48" t="str">
        <f t="shared" si="163"/>
        <v>Tỉnh Tiền GiangThành phố Mỹ ThoXã Thới Sơn</v>
      </c>
      <c r="G10482" t="s">
        <v>1983</v>
      </c>
      <c r="H10482">
        <v>7325</v>
      </c>
    </row>
    <row r="10483" spans="1:8">
      <c r="A10483">
        <v>1090</v>
      </c>
      <c r="B10483" t="s">
        <v>577</v>
      </c>
      <c r="C10483">
        <v>123</v>
      </c>
      <c r="D10483" t="s">
        <v>1192</v>
      </c>
      <c r="E10483">
        <v>1236</v>
      </c>
      <c r="F10483" s="48" t="str">
        <f t="shared" si="163"/>
        <v>Tỉnh Tiền GiangThành phố Mỹ ThoXã Trung An</v>
      </c>
      <c r="G10483" t="s">
        <v>2015</v>
      </c>
      <c r="H10483">
        <v>7326</v>
      </c>
    </row>
    <row r="10484" spans="1:8">
      <c r="A10484">
        <v>1091</v>
      </c>
      <c r="B10484" t="s">
        <v>577</v>
      </c>
      <c r="C10484">
        <v>123</v>
      </c>
      <c r="D10484" t="s">
        <v>1192</v>
      </c>
      <c r="E10484">
        <v>1236</v>
      </c>
      <c r="F10484" s="48" t="str">
        <f t="shared" si="163"/>
        <v>Tỉnh Tiền GiangThành phố Mỹ ThoPhường 9</v>
      </c>
      <c r="G10484" t="s">
        <v>4649</v>
      </c>
      <c r="H10484">
        <v>7327</v>
      </c>
    </row>
    <row r="10485" spans="1:8">
      <c r="A10485">
        <v>1092</v>
      </c>
      <c r="B10485" t="s">
        <v>577</v>
      </c>
      <c r="C10485">
        <v>123</v>
      </c>
      <c r="D10485" t="s">
        <v>1192</v>
      </c>
      <c r="E10485">
        <v>1236</v>
      </c>
      <c r="F10485" s="48" t="str">
        <f t="shared" si="163"/>
        <v>Tỉnh Tiền GiangThành phố Mỹ ThoPhường 10</v>
      </c>
      <c r="G10485" t="s">
        <v>5175</v>
      </c>
      <c r="H10485">
        <v>7328</v>
      </c>
    </row>
    <row r="10486" spans="1:8">
      <c r="A10486">
        <v>1093</v>
      </c>
      <c r="B10486" t="s">
        <v>577</v>
      </c>
      <c r="C10486">
        <v>123</v>
      </c>
      <c r="D10486" t="s">
        <v>1192</v>
      </c>
      <c r="E10486">
        <v>1236</v>
      </c>
      <c r="F10486" s="48" t="str">
        <f t="shared" si="163"/>
        <v>Tỉnh Tiền GiangThành phố Mỹ ThoPhường 2</v>
      </c>
      <c r="G10486" t="s">
        <v>3925</v>
      </c>
      <c r="H10486">
        <v>7329</v>
      </c>
    </row>
    <row r="10487" spans="1:8">
      <c r="A10487">
        <v>1094</v>
      </c>
      <c r="B10487" t="s">
        <v>577</v>
      </c>
      <c r="C10487">
        <v>123</v>
      </c>
      <c r="D10487" t="s">
        <v>1192</v>
      </c>
      <c r="E10487">
        <v>1236</v>
      </c>
      <c r="F10487" s="48" t="str">
        <f t="shared" si="163"/>
        <v>Tỉnh Tiền GiangThành phố Mỹ ThoXã Mỹ Phong</v>
      </c>
      <c r="G10487" t="s">
        <v>7054</v>
      </c>
      <c r="H10487">
        <v>7330</v>
      </c>
    </row>
    <row r="10488" spans="1:8">
      <c r="A10488">
        <v>1095</v>
      </c>
      <c r="B10488" t="s">
        <v>577</v>
      </c>
      <c r="C10488">
        <v>123</v>
      </c>
      <c r="D10488" t="s">
        <v>1192</v>
      </c>
      <c r="E10488">
        <v>1236</v>
      </c>
      <c r="F10488" s="48" t="str">
        <f t="shared" si="163"/>
        <v>Tỉnh Tiền GiangThành phố Mỹ ThoXã Tân Mỹ Chánh</v>
      </c>
      <c r="G10488" t="s">
        <v>7116</v>
      </c>
      <c r="H10488">
        <v>7331</v>
      </c>
    </row>
    <row r="10489" spans="1:8">
      <c r="A10489">
        <v>1096</v>
      </c>
      <c r="B10489" t="s">
        <v>577</v>
      </c>
      <c r="C10489">
        <v>123</v>
      </c>
      <c r="D10489" t="s">
        <v>1192</v>
      </c>
      <c r="E10489">
        <v>1236</v>
      </c>
      <c r="F10489" s="48" t="str">
        <f t="shared" si="163"/>
        <v>Tỉnh Tiền GiangThành phố Mỹ ThoPhường 3</v>
      </c>
      <c r="G10489" t="s">
        <v>3923</v>
      </c>
      <c r="H10489">
        <v>7332</v>
      </c>
    </row>
    <row r="10490" spans="1:8">
      <c r="A10490">
        <v>1097</v>
      </c>
      <c r="B10490" t="s">
        <v>577</v>
      </c>
      <c r="C10490">
        <v>123</v>
      </c>
      <c r="D10490" t="s">
        <v>1192</v>
      </c>
      <c r="E10490">
        <v>1236</v>
      </c>
      <c r="F10490" s="48" t="str">
        <f t="shared" si="163"/>
        <v>Tỉnh Tiền GiangThành phố Mỹ ThoPhường Tân Long</v>
      </c>
      <c r="G10490" t="s">
        <v>4443</v>
      </c>
      <c r="H10490">
        <v>7333</v>
      </c>
    </row>
    <row r="10491" spans="1:8">
      <c r="A10491">
        <v>1098</v>
      </c>
      <c r="B10491" t="s">
        <v>577</v>
      </c>
      <c r="C10491">
        <v>123</v>
      </c>
      <c r="D10491" t="s">
        <v>1193</v>
      </c>
      <c r="E10491">
        <v>1237</v>
      </c>
      <c r="F10491" s="48" t="str">
        <f t="shared" si="163"/>
        <v>Tỉnh Tiền GiangThị xã Gò CôngPhường 5</v>
      </c>
      <c r="G10491" t="s">
        <v>4648</v>
      </c>
      <c r="H10491">
        <v>7334</v>
      </c>
    </row>
    <row r="10492" spans="1:8">
      <c r="A10492">
        <v>1099</v>
      </c>
      <c r="B10492" t="s">
        <v>577</v>
      </c>
      <c r="C10492">
        <v>123</v>
      </c>
      <c r="D10492" t="s">
        <v>1193</v>
      </c>
      <c r="E10492">
        <v>1237</v>
      </c>
      <c r="F10492" s="48" t="str">
        <f t="shared" si="163"/>
        <v>Tỉnh Tiền GiangThị xã Gò CôngXã Long Hòa</v>
      </c>
      <c r="G10492" t="s">
        <v>7117</v>
      </c>
      <c r="H10492">
        <v>7335</v>
      </c>
    </row>
    <row r="10493" spans="1:8">
      <c r="A10493">
        <v>1100</v>
      </c>
      <c r="B10493" t="s">
        <v>577</v>
      </c>
      <c r="C10493">
        <v>123</v>
      </c>
      <c r="D10493" t="s">
        <v>1193</v>
      </c>
      <c r="E10493">
        <v>1237</v>
      </c>
      <c r="F10493" s="48" t="str">
        <f t="shared" si="163"/>
        <v>Tỉnh Tiền GiangThị xã Gò CôngXã Long Thuận</v>
      </c>
      <c r="G10493" t="s">
        <v>3911</v>
      </c>
      <c r="H10493">
        <v>7336</v>
      </c>
    </row>
    <row r="10494" spans="1:8">
      <c r="A10494">
        <v>1101</v>
      </c>
      <c r="B10494" t="s">
        <v>577</v>
      </c>
      <c r="C10494">
        <v>123</v>
      </c>
      <c r="D10494" t="s">
        <v>1193</v>
      </c>
      <c r="E10494">
        <v>1237</v>
      </c>
      <c r="F10494" s="48" t="str">
        <f t="shared" si="163"/>
        <v>Tỉnh Tiền GiangThị xã Gò CôngPhường 3</v>
      </c>
      <c r="G10494" t="s">
        <v>3923</v>
      </c>
      <c r="H10494">
        <v>7337</v>
      </c>
    </row>
    <row r="10495" spans="1:8">
      <c r="A10495">
        <v>1102</v>
      </c>
      <c r="B10495" t="s">
        <v>577</v>
      </c>
      <c r="C10495">
        <v>123</v>
      </c>
      <c r="D10495" t="s">
        <v>1193</v>
      </c>
      <c r="E10495">
        <v>1237</v>
      </c>
      <c r="F10495" s="48" t="str">
        <f t="shared" si="163"/>
        <v>Tỉnh Tiền GiangThị xã Gò CôngXã Tân Trung</v>
      </c>
      <c r="G10495" t="s">
        <v>3878</v>
      </c>
      <c r="H10495">
        <v>7338</v>
      </c>
    </row>
    <row r="10496" spans="1:8">
      <c r="A10496">
        <v>1103</v>
      </c>
      <c r="B10496" t="s">
        <v>577</v>
      </c>
      <c r="C10496">
        <v>123</v>
      </c>
      <c r="D10496" t="s">
        <v>1193</v>
      </c>
      <c r="E10496">
        <v>1237</v>
      </c>
      <c r="F10496" s="48" t="str">
        <f t="shared" si="163"/>
        <v>Tỉnh Tiền GiangThị xã Gò CôngXã Bình Đông</v>
      </c>
      <c r="G10496" t="s">
        <v>6956</v>
      </c>
      <c r="H10496">
        <v>7339</v>
      </c>
    </row>
    <row r="10497" spans="1:8">
      <c r="A10497">
        <v>1104</v>
      </c>
      <c r="B10497" t="s">
        <v>577</v>
      </c>
      <c r="C10497">
        <v>123</v>
      </c>
      <c r="D10497" t="s">
        <v>1193</v>
      </c>
      <c r="E10497">
        <v>1237</v>
      </c>
      <c r="F10497" s="48" t="str">
        <f t="shared" si="163"/>
        <v>Tỉnh Tiền GiangThị xã Gò CôngXã Bình Xuân</v>
      </c>
      <c r="G10497" t="s">
        <v>7113</v>
      </c>
      <c r="H10497">
        <v>7340</v>
      </c>
    </row>
    <row r="10498" spans="1:8">
      <c r="A10498">
        <v>1105</v>
      </c>
      <c r="B10498" t="s">
        <v>577</v>
      </c>
      <c r="C10498">
        <v>123</v>
      </c>
      <c r="D10498" t="s">
        <v>1193</v>
      </c>
      <c r="E10498">
        <v>1237</v>
      </c>
      <c r="F10498" s="48" t="str">
        <f t="shared" ref="F10498:F10561" si="164">B10498&amp;D10498&amp;G10498</f>
        <v>Tỉnh Tiền GiangThị xã Gò CôngXã Long Chánh</v>
      </c>
      <c r="G10498" t="s">
        <v>7118</v>
      </c>
      <c r="H10498">
        <v>7341</v>
      </c>
    </row>
    <row r="10499" spans="1:8">
      <c r="A10499">
        <v>1106</v>
      </c>
      <c r="B10499" t="s">
        <v>577</v>
      </c>
      <c r="C10499">
        <v>123</v>
      </c>
      <c r="D10499" t="s">
        <v>1193</v>
      </c>
      <c r="E10499">
        <v>1237</v>
      </c>
      <c r="F10499" s="48" t="str">
        <f t="shared" si="164"/>
        <v>Tỉnh Tiền GiangThị xã Gò CôngPhường 1</v>
      </c>
      <c r="G10499" t="s">
        <v>3928</v>
      </c>
      <c r="H10499">
        <v>7342</v>
      </c>
    </row>
    <row r="10500" spans="1:8">
      <c r="A10500">
        <v>1107</v>
      </c>
      <c r="B10500" t="s">
        <v>577</v>
      </c>
      <c r="C10500">
        <v>123</v>
      </c>
      <c r="D10500" t="s">
        <v>1193</v>
      </c>
      <c r="E10500">
        <v>1237</v>
      </c>
      <c r="F10500" s="48" t="str">
        <f t="shared" si="164"/>
        <v>Tỉnh Tiền GiangThị xã Gò CôngPhường 2</v>
      </c>
      <c r="G10500" t="s">
        <v>3925</v>
      </c>
      <c r="H10500">
        <v>7343</v>
      </c>
    </row>
    <row r="10501" spans="1:8">
      <c r="A10501">
        <v>1108</v>
      </c>
      <c r="B10501" t="s">
        <v>577</v>
      </c>
      <c r="C10501">
        <v>123</v>
      </c>
      <c r="D10501" t="s">
        <v>1193</v>
      </c>
      <c r="E10501">
        <v>1237</v>
      </c>
      <c r="F10501" s="48" t="str">
        <f t="shared" si="164"/>
        <v>Tỉnh Tiền GiangThị xã Gò CôngPhường 4</v>
      </c>
      <c r="G10501" t="s">
        <v>3930</v>
      </c>
      <c r="H10501">
        <v>7344</v>
      </c>
    </row>
    <row r="10502" spans="1:8">
      <c r="A10502">
        <v>1109</v>
      </c>
      <c r="B10502" t="s">
        <v>577</v>
      </c>
      <c r="C10502">
        <v>123</v>
      </c>
      <c r="D10502" t="s">
        <v>1193</v>
      </c>
      <c r="E10502">
        <v>1237</v>
      </c>
      <c r="F10502" s="48" t="str">
        <f t="shared" si="164"/>
        <v>Tỉnh Tiền GiangThị xã Gò CôngXã Long Hưng</v>
      </c>
      <c r="G10502" t="s">
        <v>3219</v>
      </c>
      <c r="H10502">
        <v>7345</v>
      </c>
    </row>
    <row r="10503" spans="1:8">
      <c r="A10503">
        <v>1110</v>
      </c>
      <c r="B10503" t="s">
        <v>577</v>
      </c>
      <c r="C10503">
        <v>123</v>
      </c>
      <c r="D10503" t="s">
        <v>1194</v>
      </c>
      <c r="E10503">
        <v>1238</v>
      </c>
      <c r="F10503" s="48" t="str">
        <f t="shared" si="164"/>
        <v>Tỉnh Tiền GiangHuyện Tân PhướcXã Phú Mỹ</v>
      </c>
      <c r="G10503" t="s">
        <v>3099</v>
      </c>
      <c r="H10503">
        <v>7346</v>
      </c>
    </row>
    <row r="10504" spans="1:8">
      <c r="A10504">
        <v>1111</v>
      </c>
      <c r="B10504" t="s">
        <v>577</v>
      </c>
      <c r="C10504">
        <v>123</v>
      </c>
      <c r="D10504" t="s">
        <v>1194</v>
      </c>
      <c r="E10504">
        <v>1238</v>
      </c>
      <c r="F10504" s="48" t="str">
        <f t="shared" si="164"/>
        <v>Tỉnh Tiền GiangHuyện Tân PhướcXã Thạnh Tân</v>
      </c>
      <c r="G10504" t="s">
        <v>7119</v>
      </c>
      <c r="H10504">
        <v>7347</v>
      </c>
    </row>
    <row r="10505" spans="1:8">
      <c r="A10505">
        <v>1112</v>
      </c>
      <c r="B10505" t="s">
        <v>577</v>
      </c>
      <c r="C10505">
        <v>123</v>
      </c>
      <c r="D10505" t="s">
        <v>1194</v>
      </c>
      <c r="E10505">
        <v>1238</v>
      </c>
      <c r="F10505" s="48" t="str">
        <f t="shared" si="164"/>
        <v>Tỉnh Tiền GiangHuyện Tân PhướcXã Thạnh Hoà</v>
      </c>
      <c r="G10505" t="s">
        <v>7120</v>
      </c>
      <c r="H10505">
        <v>7348</v>
      </c>
    </row>
    <row r="10506" spans="1:8">
      <c r="A10506">
        <v>1113</v>
      </c>
      <c r="B10506" t="s">
        <v>577</v>
      </c>
      <c r="C10506">
        <v>123</v>
      </c>
      <c r="D10506" t="s">
        <v>1194</v>
      </c>
      <c r="E10506">
        <v>1238</v>
      </c>
      <c r="F10506" s="48" t="str">
        <f t="shared" si="164"/>
        <v>Tỉnh Tiền GiangHuyện Tân PhướcXã Hưng Thạnh</v>
      </c>
      <c r="G10506" t="s">
        <v>7121</v>
      </c>
      <c r="H10506">
        <v>7349</v>
      </c>
    </row>
    <row r="10507" spans="1:8">
      <c r="A10507">
        <v>1114</v>
      </c>
      <c r="B10507" t="s">
        <v>577</v>
      </c>
      <c r="C10507">
        <v>123</v>
      </c>
      <c r="D10507" t="s">
        <v>1194</v>
      </c>
      <c r="E10507">
        <v>1238</v>
      </c>
      <c r="F10507" s="48" t="str">
        <f t="shared" si="164"/>
        <v>Tỉnh Tiền GiangHuyện Tân PhướcXã Thạnh Mỹ</v>
      </c>
      <c r="G10507" t="s">
        <v>2040</v>
      </c>
      <c r="H10507">
        <v>7350</v>
      </c>
    </row>
    <row r="10508" spans="1:8">
      <c r="A10508">
        <v>1115</v>
      </c>
      <c r="B10508" t="s">
        <v>577</v>
      </c>
      <c r="C10508">
        <v>123</v>
      </c>
      <c r="D10508" t="s">
        <v>1194</v>
      </c>
      <c r="E10508">
        <v>1238</v>
      </c>
      <c r="F10508" s="48" t="str">
        <f t="shared" si="164"/>
        <v>Tỉnh Tiền GiangHuyện Tân PhướcXã Tân Hòa  Thành</v>
      </c>
      <c r="G10508" t="s">
        <v>7122</v>
      </c>
      <c r="H10508">
        <v>7351</v>
      </c>
    </row>
    <row r="10509" spans="1:8">
      <c r="A10509">
        <v>1116</v>
      </c>
      <c r="B10509" t="s">
        <v>577</v>
      </c>
      <c r="C10509">
        <v>123</v>
      </c>
      <c r="D10509" t="s">
        <v>1194</v>
      </c>
      <c r="E10509">
        <v>1238</v>
      </c>
      <c r="F10509" s="48" t="str">
        <f t="shared" si="164"/>
        <v>Tỉnh Tiền GiangHuyện Tân PhướcXã Tân Lập 1</v>
      </c>
      <c r="G10509" t="s">
        <v>7123</v>
      </c>
      <c r="H10509">
        <v>7352</v>
      </c>
    </row>
    <row r="10510" spans="1:8">
      <c r="A10510">
        <v>1117</v>
      </c>
      <c r="B10510" t="s">
        <v>577</v>
      </c>
      <c r="C10510">
        <v>123</v>
      </c>
      <c r="D10510" t="s">
        <v>1194</v>
      </c>
      <c r="E10510">
        <v>1238</v>
      </c>
      <c r="F10510" s="48" t="str">
        <f t="shared" si="164"/>
        <v>Tỉnh Tiền GiangHuyện Tân PhướcXã Tân Hòa Tây</v>
      </c>
      <c r="G10510" t="s">
        <v>7124</v>
      </c>
      <c r="H10510">
        <v>7353</v>
      </c>
    </row>
    <row r="10511" spans="1:8">
      <c r="A10511">
        <v>1118</v>
      </c>
      <c r="B10511" t="s">
        <v>577</v>
      </c>
      <c r="C10511">
        <v>123</v>
      </c>
      <c r="D10511" t="s">
        <v>1194</v>
      </c>
      <c r="E10511">
        <v>1238</v>
      </c>
      <c r="F10511" s="48" t="str">
        <f t="shared" si="164"/>
        <v>Tỉnh Tiền GiangHuyện Tân PhướcXã Mỹ Phước</v>
      </c>
      <c r="G10511" t="s">
        <v>7125</v>
      </c>
      <c r="H10511">
        <v>7354</v>
      </c>
    </row>
    <row r="10512" spans="1:8">
      <c r="A10512">
        <v>1119</v>
      </c>
      <c r="B10512" t="s">
        <v>577</v>
      </c>
      <c r="C10512">
        <v>123</v>
      </c>
      <c r="D10512" t="s">
        <v>1194</v>
      </c>
      <c r="E10512">
        <v>1238</v>
      </c>
      <c r="F10512" s="48" t="str">
        <f t="shared" si="164"/>
        <v>Tỉnh Tiền GiangHuyện Tân PhướcThị trấn Mỹ Phước</v>
      </c>
      <c r="G10512" t="s">
        <v>7126</v>
      </c>
      <c r="H10512">
        <v>7355</v>
      </c>
    </row>
    <row r="10513" spans="1:8">
      <c r="A10513">
        <v>1120</v>
      </c>
      <c r="B10513" t="s">
        <v>577</v>
      </c>
      <c r="C10513">
        <v>123</v>
      </c>
      <c r="D10513" t="s">
        <v>1194</v>
      </c>
      <c r="E10513">
        <v>1238</v>
      </c>
      <c r="F10513" s="48" t="str">
        <f t="shared" si="164"/>
        <v>Tỉnh Tiền GiangHuyện Tân PhướcXã Tân Hòa Đông</v>
      </c>
      <c r="G10513" t="s">
        <v>7127</v>
      </c>
      <c r="H10513">
        <v>7356</v>
      </c>
    </row>
    <row r="10514" spans="1:8">
      <c r="A10514">
        <v>1121</v>
      </c>
      <c r="B10514" t="s">
        <v>577</v>
      </c>
      <c r="C10514">
        <v>123</v>
      </c>
      <c r="D10514" t="s">
        <v>1194</v>
      </c>
      <c r="E10514">
        <v>1238</v>
      </c>
      <c r="F10514" s="48" t="str">
        <f t="shared" si="164"/>
        <v>Tỉnh Tiền GiangHuyện Tân PhướcXã Tân Lập 2</v>
      </c>
      <c r="G10514" t="s">
        <v>7128</v>
      </c>
      <c r="H10514">
        <v>7357</v>
      </c>
    </row>
    <row r="10515" spans="1:8">
      <c r="A10515">
        <v>1122</v>
      </c>
      <c r="B10515" t="s">
        <v>577</v>
      </c>
      <c r="C10515">
        <v>123</v>
      </c>
      <c r="D10515" t="s">
        <v>1194</v>
      </c>
      <c r="E10515">
        <v>1238</v>
      </c>
      <c r="F10515" s="48" t="str">
        <f t="shared" si="164"/>
        <v>Tỉnh Tiền GiangHuyện Tân PhướcXã Phước Lập</v>
      </c>
      <c r="G10515" t="s">
        <v>7129</v>
      </c>
      <c r="H10515">
        <v>7358</v>
      </c>
    </row>
    <row r="10516" spans="1:8">
      <c r="A10516">
        <v>4318</v>
      </c>
      <c r="B10516" t="s">
        <v>577</v>
      </c>
      <c r="C10516">
        <v>123</v>
      </c>
      <c r="D10516" t="s">
        <v>1198</v>
      </c>
      <c r="E10516">
        <v>1243</v>
      </c>
      <c r="F10516" s="48" t="str">
        <f t="shared" si="164"/>
        <v>Tỉnh Tiền GiangHuyện Gò Công TâyXã Đồng Sơn</v>
      </c>
      <c r="G10516" t="s">
        <v>1649</v>
      </c>
      <c r="H10516">
        <v>362</v>
      </c>
    </row>
    <row r="10517" spans="1:8">
      <c r="A10517">
        <v>4319</v>
      </c>
      <c r="B10517" t="s">
        <v>577</v>
      </c>
      <c r="C10517">
        <v>123</v>
      </c>
      <c r="D10517" t="s">
        <v>1198</v>
      </c>
      <c r="E10517">
        <v>1243</v>
      </c>
      <c r="F10517" s="48" t="str">
        <f t="shared" si="164"/>
        <v>Tỉnh Tiền GiangHuyện Gò Công TâyXã Đồng Thạnh</v>
      </c>
      <c r="G10517" t="s">
        <v>1650</v>
      </c>
      <c r="H10517">
        <v>363</v>
      </c>
    </row>
    <row r="10518" spans="1:8">
      <c r="A10518">
        <v>4320</v>
      </c>
      <c r="B10518" t="s">
        <v>577</v>
      </c>
      <c r="C10518">
        <v>123</v>
      </c>
      <c r="D10518" t="s">
        <v>1198</v>
      </c>
      <c r="E10518">
        <v>1243</v>
      </c>
      <c r="F10518" s="48" t="str">
        <f t="shared" si="164"/>
        <v>Tỉnh Tiền GiangHuyện Gò Công TâyXã Bình Tân</v>
      </c>
      <c r="G10518" t="s">
        <v>1651</v>
      </c>
      <c r="H10518">
        <v>364</v>
      </c>
    </row>
    <row r="10519" spans="1:8">
      <c r="A10519">
        <v>4321</v>
      </c>
      <c r="B10519" t="s">
        <v>577</v>
      </c>
      <c r="C10519">
        <v>123</v>
      </c>
      <c r="D10519" t="s">
        <v>1198</v>
      </c>
      <c r="E10519">
        <v>1243</v>
      </c>
      <c r="F10519" s="48" t="str">
        <f t="shared" si="164"/>
        <v>Tỉnh Tiền GiangHuyện Gò Công TâyXã Yên Luông</v>
      </c>
      <c r="G10519" t="s">
        <v>1652</v>
      </c>
      <c r="H10519">
        <v>365</v>
      </c>
    </row>
    <row r="10520" spans="1:8">
      <c r="A10520">
        <v>4322</v>
      </c>
      <c r="B10520" t="s">
        <v>577</v>
      </c>
      <c r="C10520">
        <v>123</v>
      </c>
      <c r="D10520" t="s">
        <v>1198</v>
      </c>
      <c r="E10520">
        <v>1243</v>
      </c>
      <c r="F10520" s="48" t="str">
        <f t="shared" si="164"/>
        <v>Tỉnh Tiền GiangHuyện Gò Công TâyXã Thạnh Trị</v>
      </c>
      <c r="G10520" t="s">
        <v>1653</v>
      </c>
      <c r="H10520">
        <v>366</v>
      </c>
    </row>
    <row r="10521" spans="1:8">
      <c r="A10521">
        <v>4323</v>
      </c>
      <c r="B10521" t="s">
        <v>577</v>
      </c>
      <c r="C10521">
        <v>123</v>
      </c>
      <c r="D10521" t="s">
        <v>1198</v>
      </c>
      <c r="E10521">
        <v>1243</v>
      </c>
      <c r="F10521" s="48" t="str">
        <f t="shared" si="164"/>
        <v>Tỉnh Tiền GiangHuyện Gò Công TâyXã Bình Nhì</v>
      </c>
      <c r="G10521" t="s">
        <v>1654</v>
      </c>
      <c r="H10521">
        <v>367</v>
      </c>
    </row>
    <row r="10522" spans="1:8">
      <c r="A10522">
        <v>4324</v>
      </c>
      <c r="B10522" t="s">
        <v>577</v>
      </c>
      <c r="C10522">
        <v>123</v>
      </c>
      <c r="D10522" t="s">
        <v>1198</v>
      </c>
      <c r="E10522">
        <v>1243</v>
      </c>
      <c r="F10522" s="48" t="str">
        <f t="shared" si="164"/>
        <v>Tỉnh Tiền GiangHuyện Gò Công TâyXã Vĩnh Hựu</v>
      </c>
      <c r="G10522" t="s">
        <v>1655</v>
      </c>
      <c r="H10522">
        <v>368</v>
      </c>
    </row>
    <row r="10523" spans="1:8">
      <c r="A10523">
        <v>4325</v>
      </c>
      <c r="B10523" t="s">
        <v>577</v>
      </c>
      <c r="C10523">
        <v>123</v>
      </c>
      <c r="D10523" t="s">
        <v>1198</v>
      </c>
      <c r="E10523">
        <v>1243</v>
      </c>
      <c r="F10523" s="48" t="str">
        <f t="shared" si="164"/>
        <v>Tỉnh Tiền GiangHuyện Gò Công TâyThị trấn Vĩnh Bình</v>
      </c>
      <c r="G10523" t="s">
        <v>1656</v>
      </c>
      <c r="H10523">
        <v>369</v>
      </c>
    </row>
    <row r="10524" spans="1:8">
      <c r="A10524">
        <v>4326</v>
      </c>
      <c r="B10524" t="s">
        <v>577</v>
      </c>
      <c r="C10524">
        <v>123</v>
      </c>
      <c r="D10524" t="s">
        <v>1198</v>
      </c>
      <c r="E10524">
        <v>1243</v>
      </c>
      <c r="F10524" s="48" t="str">
        <f t="shared" si="164"/>
        <v>Tỉnh Tiền GiangHuyện Gò Công TâyXã Thạnh Nhựt</v>
      </c>
      <c r="G10524" t="s">
        <v>1657</v>
      </c>
      <c r="H10524">
        <v>370</v>
      </c>
    </row>
    <row r="10525" spans="1:8">
      <c r="A10525">
        <v>4327</v>
      </c>
      <c r="B10525" t="s">
        <v>577</v>
      </c>
      <c r="C10525">
        <v>123</v>
      </c>
      <c r="D10525" t="s">
        <v>1198</v>
      </c>
      <c r="E10525">
        <v>1243</v>
      </c>
      <c r="F10525" s="48" t="str">
        <f t="shared" si="164"/>
        <v>Tỉnh Tiền GiangHuyện Gò Công TâyXã Long Bình</v>
      </c>
      <c r="G10525" t="s">
        <v>1658</v>
      </c>
      <c r="H10525">
        <v>371</v>
      </c>
    </row>
    <row r="10526" spans="1:8">
      <c r="A10526">
        <v>4328</v>
      </c>
      <c r="B10526" t="s">
        <v>577</v>
      </c>
      <c r="C10526">
        <v>123</v>
      </c>
      <c r="D10526" t="s">
        <v>1198</v>
      </c>
      <c r="E10526">
        <v>1243</v>
      </c>
      <c r="F10526" s="48" t="str">
        <f t="shared" si="164"/>
        <v>Tỉnh Tiền GiangHuyện Gò Công TâyXã Phú Thạnh</v>
      </c>
      <c r="G10526" t="s">
        <v>1659</v>
      </c>
      <c r="H10526">
        <v>372</v>
      </c>
    </row>
    <row r="10527" spans="1:8">
      <c r="A10527">
        <v>4329</v>
      </c>
      <c r="B10527" t="s">
        <v>577</v>
      </c>
      <c r="C10527">
        <v>123</v>
      </c>
      <c r="D10527" t="s">
        <v>1198</v>
      </c>
      <c r="E10527">
        <v>1243</v>
      </c>
      <c r="F10527" s="48" t="str">
        <f t="shared" si="164"/>
        <v>Tỉnh Tiền GiangHuyện Gò Công TâyXã Tân Thạnh</v>
      </c>
      <c r="G10527" t="s">
        <v>1660</v>
      </c>
      <c r="H10527">
        <v>373</v>
      </c>
    </row>
    <row r="10528" spans="1:8">
      <c r="A10528">
        <v>4330</v>
      </c>
      <c r="B10528" t="s">
        <v>577</v>
      </c>
      <c r="C10528">
        <v>123</v>
      </c>
      <c r="D10528" t="s">
        <v>1198</v>
      </c>
      <c r="E10528">
        <v>1243</v>
      </c>
      <c r="F10528" s="48" t="str">
        <f t="shared" si="164"/>
        <v>Tỉnh Tiền GiangHuyện Gò Công TâyXã Bình Phú</v>
      </c>
      <c r="G10528" t="s">
        <v>1661</v>
      </c>
      <c r="H10528">
        <v>374</v>
      </c>
    </row>
    <row r="10529" spans="1:8">
      <c r="A10529">
        <v>4331</v>
      </c>
      <c r="B10529" t="s">
        <v>577</v>
      </c>
      <c r="C10529">
        <v>123</v>
      </c>
      <c r="D10529" t="s">
        <v>1198</v>
      </c>
      <c r="E10529">
        <v>1243</v>
      </c>
      <c r="F10529" s="48" t="str">
        <f t="shared" si="164"/>
        <v>Tỉnh Tiền GiangHuyện Gò Công TâyXã Tân Thới</v>
      </c>
      <c r="G10529" t="s">
        <v>1662</v>
      </c>
      <c r="H10529">
        <v>375</v>
      </c>
    </row>
    <row r="10530" spans="1:8">
      <c r="A10530">
        <v>4332</v>
      </c>
      <c r="B10530" t="s">
        <v>577</v>
      </c>
      <c r="C10530">
        <v>123</v>
      </c>
      <c r="D10530" t="s">
        <v>1198</v>
      </c>
      <c r="E10530">
        <v>1243</v>
      </c>
      <c r="F10530" s="48" t="str">
        <f t="shared" si="164"/>
        <v>Tỉnh Tiền GiangHuyện Gò Công TâyXã Tân Phú</v>
      </c>
      <c r="G10530" t="s">
        <v>1663</v>
      </c>
      <c r="H10530">
        <v>376</v>
      </c>
    </row>
    <row r="10531" spans="1:8">
      <c r="A10531">
        <v>4333</v>
      </c>
      <c r="B10531" t="s">
        <v>577</v>
      </c>
      <c r="C10531">
        <v>123</v>
      </c>
      <c r="D10531" t="s">
        <v>1198</v>
      </c>
      <c r="E10531">
        <v>1243</v>
      </c>
      <c r="F10531" s="48" t="str">
        <f t="shared" si="164"/>
        <v>Tỉnh Tiền GiangHuyện Gò Công TâyXã Long Vĩnh</v>
      </c>
      <c r="G10531" t="s">
        <v>1664</v>
      </c>
      <c r="H10531">
        <v>377</v>
      </c>
    </row>
    <row r="10532" spans="1:8">
      <c r="A10532">
        <v>4334</v>
      </c>
      <c r="B10532" t="s">
        <v>577</v>
      </c>
      <c r="C10532">
        <v>123</v>
      </c>
      <c r="D10532" t="s">
        <v>1198</v>
      </c>
      <c r="E10532">
        <v>1243</v>
      </c>
      <c r="F10532" s="48" t="str">
        <f t="shared" si="164"/>
        <v>Tỉnh Tiền GiangHuyện Gò Công TâyXã Thành Công</v>
      </c>
      <c r="G10532" t="s">
        <v>1418</v>
      </c>
      <c r="H10532">
        <v>378</v>
      </c>
    </row>
    <row r="10533" spans="1:8">
      <c r="A10533">
        <v>6972</v>
      </c>
      <c r="B10533" t="s">
        <v>577</v>
      </c>
      <c r="C10533">
        <v>123</v>
      </c>
      <c r="D10533" t="s">
        <v>1195</v>
      </c>
      <c r="E10533">
        <v>1239</v>
      </c>
      <c r="F10533" s="48" t="str">
        <f t="shared" si="164"/>
        <v>Tỉnh Tiền GiangHuyện Cái BèXã Hậu Mỹ Bắc B</v>
      </c>
      <c r="G10533" t="s">
        <v>8853</v>
      </c>
      <c r="H10533">
        <v>10061</v>
      </c>
    </row>
    <row r="10534" spans="1:8">
      <c r="A10534">
        <v>6973</v>
      </c>
      <c r="B10534" t="s">
        <v>577</v>
      </c>
      <c r="C10534">
        <v>123</v>
      </c>
      <c r="D10534" t="s">
        <v>1195</v>
      </c>
      <c r="E10534">
        <v>1239</v>
      </c>
      <c r="F10534" s="48" t="str">
        <f t="shared" si="164"/>
        <v>Tỉnh Tiền GiangHuyện Cái BèXã Hòa Khánh</v>
      </c>
      <c r="G10534" t="s">
        <v>7787</v>
      </c>
      <c r="H10534">
        <v>10062</v>
      </c>
    </row>
    <row r="10535" spans="1:8">
      <c r="A10535">
        <v>6974</v>
      </c>
      <c r="B10535" t="s">
        <v>577</v>
      </c>
      <c r="C10535">
        <v>123</v>
      </c>
      <c r="D10535" t="s">
        <v>1195</v>
      </c>
      <c r="E10535">
        <v>1239</v>
      </c>
      <c r="F10535" s="48" t="str">
        <f t="shared" si="164"/>
        <v>Tỉnh Tiền GiangHuyện Cái BèXã An Hữu</v>
      </c>
      <c r="G10535" t="s">
        <v>8854</v>
      </c>
      <c r="H10535">
        <v>10063</v>
      </c>
    </row>
    <row r="10536" spans="1:8">
      <c r="A10536">
        <v>6975</v>
      </c>
      <c r="B10536" t="s">
        <v>577</v>
      </c>
      <c r="C10536">
        <v>123</v>
      </c>
      <c r="D10536" t="s">
        <v>1195</v>
      </c>
      <c r="E10536">
        <v>1239</v>
      </c>
      <c r="F10536" s="48" t="str">
        <f t="shared" si="164"/>
        <v>Tỉnh Tiền GiangHuyện Cái BèXã An Thái Đông</v>
      </c>
      <c r="G10536" t="s">
        <v>8855</v>
      </c>
      <c r="H10536">
        <v>10064</v>
      </c>
    </row>
    <row r="10537" spans="1:8">
      <c r="A10537">
        <v>6976</v>
      </c>
      <c r="B10537" t="s">
        <v>577</v>
      </c>
      <c r="C10537">
        <v>123</v>
      </c>
      <c r="D10537" t="s">
        <v>1195</v>
      </c>
      <c r="E10537">
        <v>1239</v>
      </c>
      <c r="F10537" s="48" t="str">
        <f t="shared" si="164"/>
        <v>Tỉnh Tiền GiangHuyện Cái BèXã Hậu Mỹ Bắc A</v>
      </c>
      <c r="G10537" t="s">
        <v>8856</v>
      </c>
      <c r="H10537">
        <v>10065</v>
      </c>
    </row>
    <row r="10538" spans="1:8">
      <c r="A10538">
        <v>6977</v>
      </c>
      <c r="B10538" t="s">
        <v>577</v>
      </c>
      <c r="C10538">
        <v>123</v>
      </c>
      <c r="D10538" t="s">
        <v>1195</v>
      </c>
      <c r="E10538">
        <v>1239</v>
      </c>
      <c r="F10538" s="48" t="str">
        <f t="shared" si="164"/>
        <v>Tỉnh Tiền GiangHuyện Cái BèXã Mỹ Lợi B</v>
      </c>
      <c r="G10538" t="s">
        <v>8857</v>
      </c>
      <c r="H10538">
        <v>10066</v>
      </c>
    </row>
    <row r="10539" spans="1:8">
      <c r="A10539">
        <v>6978</v>
      </c>
      <c r="B10539" t="s">
        <v>577</v>
      </c>
      <c r="C10539">
        <v>123</v>
      </c>
      <c r="D10539" t="s">
        <v>1195</v>
      </c>
      <c r="E10539">
        <v>1239</v>
      </c>
      <c r="F10539" s="48" t="str">
        <f t="shared" si="164"/>
        <v>Tỉnh Tiền GiangHuyện Cái BèXã An Thái Trung</v>
      </c>
      <c r="G10539" t="s">
        <v>8858</v>
      </c>
      <c r="H10539">
        <v>10067</v>
      </c>
    </row>
    <row r="10540" spans="1:8">
      <c r="A10540">
        <v>6979</v>
      </c>
      <c r="B10540" t="s">
        <v>577</v>
      </c>
      <c r="C10540">
        <v>123</v>
      </c>
      <c r="D10540" t="s">
        <v>1195</v>
      </c>
      <c r="E10540">
        <v>1239</v>
      </c>
      <c r="F10540" s="48" t="str">
        <f t="shared" si="164"/>
        <v>Tỉnh Tiền GiangHuyện Cái BèXã Thiện Trung</v>
      </c>
      <c r="G10540" t="s">
        <v>8859</v>
      </c>
      <c r="H10540">
        <v>10068</v>
      </c>
    </row>
    <row r="10541" spans="1:8">
      <c r="A10541">
        <v>6980</v>
      </c>
      <c r="B10541" t="s">
        <v>577</v>
      </c>
      <c r="C10541">
        <v>123</v>
      </c>
      <c r="D10541" t="s">
        <v>1195</v>
      </c>
      <c r="E10541">
        <v>1239</v>
      </c>
      <c r="F10541" s="48" t="str">
        <f t="shared" si="164"/>
        <v>Tỉnh Tiền GiangHuyện Cái BèXã Đông Hòa Hiệp</v>
      </c>
      <c r="G10541" t="s">
        <v>8860</v>
      </c>
      <c r="H10541">
        <v>10069</v>
      </c>
    </row>
    <row r="10542" spans="1:8">
      <c r="A10542">
        <v>6981</v>
      </c>
      <c r="B10542" t="s">
        <v>577</v>
      </c>
      <c r="C10542">
        <v>123</v>
      </c>
      <c r="D10542" t="s">
        <v>1195</v>
      </c>
      <c r="E10542">
        <v>1239</v>
      </c>
      <c r="F10542" s="48" t="str">
        <f t="shared" si="164"/>
        <v>Tỉnh Tiền GiangHuyện Cái BèXã Tân Thanh</v>
      </c>
      <c r="G10542" t="s">
        <v>3074</v>
      </c>
      <c r="H10542">
        <v>10070</v>
      </c>
    </row>
    <row r="10543" spans="1:8">
      <c r="A10543">
        <v>6982</v>
      </c>
      <c r="B10543" t="s">
        <v>577</v>
      </c>
      <c r="C10543">
        <v>123</v>
      </c>
      <c r="D10543" t="s">
        <v>1195</v>
      </c>
      <c r="E10543">
        <v>1239</v>
      </c>
      <c r="F10543" s="48" t="str">
        <f t="shared" si="164"/>
        <v>Tỉnh Tiền GiangHuyện Cái BèXã Mỹ Lợi A</v>
      </c>
      <c r="G10543" t="s">
        <v>8861</v>
      </c>
      <c r="H10543">
        <v>10071</v>
      </c>
    </row>
    <row r="10544" spans="1:8">
      <c r="A10544">
        <v>6983</v>
      </c>
      <c r="B10544" t="s">
        <v>577</v>
      </c>
      <c r="C10544">
        <v>123</v>
      </c>
      <c r="D10544" t="s">
        <v>1195</v>
      </c>
      <c r="E10544">
        <v>1239</v>
      </c>
      <c r="F10544" s="48" t="str">
        <f t="shared" si="164"/>
        <v>Tỉnh Tiền GiangHuyện Cái BèXã Hòa Hưng</v>
      </c>
      <c r="G10544" t="s">
        <v>8378</v>
      </c>
      <c r="H10544">
        <v>10072</v>
      </c>
    </row>
    <row r="10545" spans="1:8">
      <c r="A10545">
        <v>6984</v>
      </c>
      <c r="B10545" t="s">
        <v>577</v>
      </c>
      <c r="C10545">
        <v>123</v>
      </c>
      <c r="D10545" t="s">
        <v>1195</v>
      </c>
      <c r="E10545">
        <v>1239</v>
      </c>
      <c r="F10545" s="48" t="str">
        <f t="shared" si="164"/>
        <v>Tỉnh Tiền GiangHuyện Cái BèXã Hậu Mỹ Phú</v>
      </c>
      <c r="G10545" t="s">
        <v>8862</v>
      </c>
      <c r="H10545">
        <v>10073</v>
      </c>
    </row>
    <row r="10546" spans="1:8">
      <c r="A10546">
        <v>6985</v>
      </c>
      <c r="B10546" t="s">
        <v>577</v>
      </c>
      <c r="C10546">
        <v>123</v>
      </c>
      <c r="D10546" t="s">
        <v>1195</v>
      </c>
      <c r="E10546">
        <v>1239</v>
      </c>
      <c r="F10546" s="48" t="str">
        <f t="shared" si="164"/>
        <v>Tỉnh Tiền GiangHuyện Cái BèXã Mỹ Lương</v>
      </c>
      <c r="G10546" t="s">
        <v>3532</v>
      </c>
      <c r="H10546">
        <v>10074</v>
      </c>
    </row>
    <row r="10547" spans="1:8">
      <c r="A10547">
        <v>6986</v>
      </c>
      <c r="B10547" t="s">
        <v>577</v>
      </c>
      <c r="C10547">
        <v>123</v>
      </c>
      <c r="D10547" t="s">
        <v>1195</v>
      </c>
      <c r="E10547">
        <v>1239</v>
      </c>
      <c r="F10547" s="48" t="str">
        <f t="shared" si="164"/>
        <v>Tỉnh Tiền GiangHuyện Cái BèXã Mỹ Tân</v>
      </c>
      <c r="G10547" t="s">
        <v>3921</v>
      </c>
      <c r="H10547">
        <v>10075</v>
      </c>
    </row>
    <row r="10548" spans="1:8">
      <c r="A10548">
        <v>6987</v>
      </c>
      <c r="B10548" t="s">
        <v>577</v>
      </c>
      <c r="C10548">
        <v>123</v>
      </c>
      <c r="D10548" t="s">
        <v>1195</v>
      </c>
      <c r="E10548">
        <v>1239</v>
      </c>
      <c r="F10548" s="48" t="str">
        <f t="shared" si="164"/>
        <v>Tỉnh Tiền GiangHuyện Cái BèXã Tân Hưng</v>
      </c>
      <c r="G10548" t="s">
        <v>1859</v>
      </c>
      <c r="H10548">
        <v>10076</v>
      </c>
    </row>
    <row r="10549" spans="1:8">
      <c r="A10549">
        <v>6988</v>
      </c>
      <c r="B10549" t="s">
        <v>577</v>
      </c>
      <c r="C10549">
        <v>123</v>
      </c>
      <c r="D10549" t="s">
        <v>1195</v>
      </c>
      <c r="E10549">
        <v>1239</v>
      </c>
      <c r="F10549" s="48" t="str">
        <f t="shared" si="164"/>
        <v>Tỉnh Tiền GiangHuyện Cái BèXã Mỹ Hội</v>
      </c>
      <c r="G10549" t="s">
        <v>3887</v>
      </c>
      <c r="H10549">
        <v>10077</v>
      </c>
    </row>
    <row r="10550" spans="1:8">
      <c r="A10550">
        <v>6989</v>
      </c>
      <c r="B10550" t="s">
        <v>577</v>
      </c>
      <c r="C10550">
        <v>123</v>
      </c>
      <c r="D10550" t="s">
        <v>1195</v>
      </c>
      <c r="E10550">
        <v>1239</v>
      </c>
      <c r="F10550" s="48" t="str">
        <f t="shared" si="164"/>
        <v>Tỉnh Tiền GiangHuyện Cái BèXã Mỹ Trung</v>
      </c>
      <c r="G10550" t="s">
        <v>4830</v>
      </c>
      <c r="H10550">
        <v>10078</v>
      </c>
    </row>
    <row r="10551" spans="1:8">
      <c r="A10551">
        <v>6990</v>
      </c>
      <c r="B10551" t="s">
        <v>577</v>
      </c>
      <c r="C10551">
        <v>123</v>
      </c>
      <c r="D10551" t="s">
        <v>1195</v>
      </c>
      <c r="E10551">
        <v>1239</v>
      </c>
      <c r="F10551" s="48" t="str">
        <f t="shared" si="164"/>
        <v>Tỉnh Tiền GiangHuyện Cái BèXã Hậu Mỹ Trinh</v>
      </c>
      <c r="G10551" t="s">
        <v>8863</v>
      </c>
      <c r="H10551">
        <v>10079</v>
      </c>
    </row>
    <row r="10552" spans="1:8">
      <c r="A10552">
        <v>6991</v>
      </c>
      <c r="B10552" t="s">
        <v>577</v>
      </c>
      <c r="C10552">
        <v>123</v>
      </c>
      <c r="D10552" t="s">
        <v>1195</v>
      </c>
      <c r="E10552">
        <v>1239</v>
      </c>
      <c r="F10552" s="48" t="str">
        <f t="shared" si="164"/>
        <v>Tỉnh Tiền GiangHuyện Cái BèXã An Cư</v>
      </c>
      <c r="G10552" t="s">
        <v>1986</v>
      </c>
      <c r="H10552">
        <v>10080</v>
      </c>
    </row>
    <row r="10553" spans="1:8">
      <c r="A10553">
        <v>6992</v>
      </c>
      <c r="B10553" t="s">
        <v>577</v>
      </c>
      <c r="C10553">
        <v>123</v>
      </c>
      <c r="D10553" t="s">
        <v>1195</v>
      </c>
      <c r="E10553">
        <v>1239</v>
      </c>
      <c r="F10553" s="48" t="str">
        <f t="shared" si="164"/>
        <v>Tỉnh Tiền GiangHuyện Cái BèXã Hậu Thành</v>
      </c>
      <c r="G10553" t="s">
        <v>6321</v>
      </c>
      <c r="H10553">
        <v>10081</v>
      </c>
    </row>
    <row r="10554" spans="1:8">
      <c r="A10554">
        <v>6993</v>
      </c>
      <c r="B10554" t="s">
        <v>577</v>
      </c>
      <c r="C10554">
        <v>123</v>
      </c>
      <c r="D10554" t="s">
        <v>1195</v>
      </c>
      <c r="E10554">
        <v>1239</v>
      </c>
      <c r="F10554" s="48" t="str">
        <f t="shared" si="164"/>
        <v>Tỉnh Tiền GiangHuyện Cái BèXã Thiện Trí</v>
      </c>
      <c r="G10554" t="s">
        <v>8864</v>
      </c>
      <c r="H10554">
        <v>10082</v>
      </c>
    </row>
    <row r="10555" spans="1:8">
      <c r="A10555">
        <v>6994</v>
      </c>
      <c r="B10555" t="s">
        <v>577</v>
      </c>
      <c r="C10555">
        <v>123</v>
      </c>
      <c r="D10555" t="s">
        <v>1195</v>
      </c>
      <c r="E10555">
        <v>1239</v>
      </c>
      <c r="F10555" s="48" t="str">
        <f t="shared" si="164"/>
        <v>Tỉnh Tiền GiangHuyện Cái BèThị trấn Cái Bè</v>
      </c>
      <c r="G10555" t="s">
        <v>8865</v>
      </c>
      <c r="H10555">
        <v>10083</v>
      </c>
    </row>
    <row r="10556" spans="1:8">
      <c r="A10556">
        <v>6995</v>
      </c>
      <c r="B10556" t="s">
        <v>577</v>
      </c>
      <c r="C10556">
        <v>123</v>
      </c>
      <c r="D10556" t="s">
        <v>1195</v>
      </c>
      <c r="E10556">
        <v>1239</v>
      </c>
      <c r="F10556" s="48" t="str">
        <f t="shared" si="164"/>
        <v>Tỉnh Tiền GiangHuyện Cái BèXã Mỹ Đức Đông</v>
      </c>
      <c r="G10556" t="s">
        <v>8866</v>
      </c>
      <c r="H10556">
        <v>10084</v>
      </c>
    </row>
    <row r="10557" spans="1:8">
      <c r="A10557">
        <v>6996</v>
      </c>
      <c r="B10557" t="s">
        <v>577</v>
      </c>
      <c r="C10557">
        <v>123</v>
      </c>
      <c r="D10557" t="s">
        <v>1195</v>
      </c>
      <c r="E10557">
        <v>1239</v>
      </c>
      <c r="F10557" s="48" t="str">
        <f t="shared" si="164"/>
        <v>Tỉnh Tiền GiangHuyện Cái BèXã Mỹ Đức Tây</v>
      </c>
      <c r="G10557" t="s">
        <v>8867</v>
      </c>
      <c r="H10557">
        <v>10085</v>
      </c>
    </row>
    <row r="10558" spans="1:8">
      <c r="A10558">
        <v>6997</v>
      </c>
      <c r="B10558" t="s">
        <v>577</v>
      </c>
      <c r="C10558">
        <v>123</v>
      </c>
      <c r="D10558" t="s">
        <v>1122</v>
      </c>
      <c r="E10558">
        <v>1241</v>
      </c>
      <c r="F10558" s="48" t="str">
        <f t="shared" si="164"/>
        <v>Tỉnh Tiền GiangHuyện Châu ThànhXã Tân Lý Đông</v>
      </c>
      <c r="G10558" t="s">
        <v>8868</v>
      </c>
      <c r="H10558">
        <v>10086</v>
      </c>
    </row>
    <row r="10559" spans="1:8">
      <c r="A10559">
        <v>6998</v>
      </c>
      <c r="B10559" t="s">
        <v>577</v>
      </c>
      <c r="C10559">
        <v>123</v>
      </c>
      <c r="D10559" t="s">
        <v>1122</v>
      </c>
      <c r="E10559">
        <v>1241</v>
      </c>
      <c r="F10559" s="48" t="str">
        <f t="shared" si="164"/>
        <v>Tỉnh Tiền GiangHuyện Châu ThànhXã Tân Lý Tây</v>
      </c>
      <c r="G10559" t="s">
        <v>8869</v>
      </c>
      <c r="H10559">
        <v>10087</v>
      </c>
    </row>
    <row r="10560" spans="1:8">
      <c r="A10560">
        <v>6999</v>
      </c>
      <c r="B10560" t="s">
        <v>577</v>
      </c>
      <c r="C10560">
        <v>123</v>
      </c>
      <c r="D10560" t="s">
        <v>1122</v>
      </c>
      <c r="E10560">
        <v>1241</v>
      </c>
      <c r="F10560" s="48" t="str">
        <f t="shared" si="164"/>
        <v>Tỉnh Tiền GiangHuyện Châu ThànhXã Tân Hương</v>
      </c>
      <c r="G10560" t="s">
        <v>2089</v>
      </c>
      <c r="H10560">
        <v>10088</v>
      </c>
    </row>
    <row r="10561" spans="1:8">
      <c r="A10561">
        <v>7000</v>
      </c>
      <c r="B10561" t="s">
        <v>577</v>
      </c>
      <c r="C10561">
        <v>123</v>
      </c>
      <c r="D10561" t="s">
        <v>1122</v>
      </c>
      <c r="E10561">
        <v>1241</v>
      </c>
      <c r="F10561" s="48" t="str">
        <f t="shared" si="164"/>
        <v>Tỉnh Tiền GiangHuyện Châu ThànhXã Bình Trưng</v>
      </c>
      <c r="G10561" t="s">
        <v>8870</v>
      </c>
      <c r="H10561">
        <v>10089</v>
      </c>
    </row>
    <row r="10562" spans="1:8">
      <c r="A10562">
        <v>7001</v>
      </c>
      <c r="B10562" t="s">
        <v>577</v>
      </c>
      <c r="C10562">
        <v>123</v>
      </c>
      <c r="D10562" t="s">
        <v>1122</v>
      </c>
      <c r="E10562">
        <v>1241</v>
      </c>
      <c r="F10562" s="48" t="str">
        <f t="shared" ref="F10562:F10625" si="165">B10562&amp;D10562&amp;G10562</f>
        <v>Tỉnh Tiền GiangHuyện Châu ThànhXã Long Định</v>
      </c>
      <c r="G10562" t="s">
        <v>8493</v>
      </c>
      <c r="H10562">
        <v>10090</v>
      </c>
    </row>
    <row r="10563" spans="1:8">
      <c r="A10563">
        <v>7002</v>
      </c>
      <c r="B10563" t="s">
        <v>577</v>
      </c>
      <c r="C10563">
        <v>123</v>
      </c>
      <c r="D10563" t="s">
        <v>1122</v>
      </c>
      <c r="E10563">
        <v>1241</v>
      </c>
      <c r="F10563" s="48" t="str">
        <f t="shared" si="165"/>
        <v>Tỉnh Tiền GiangHuyện Châu ThànhXã Phước Thạnh</v>
      </c>
      <c r="G10563" t="s">
        <v>7115</v>
      </c>
      <c r="H10563">
        <v>10091</v>
      </c>
    </row>
    <row r="10564" spans="1:8">
      <c r="A10564">
        <v>7003</v>
      </c>
      <c r="B10564" t="s">
        <v>577</v>
      </c>
      <c r="C10564">
        <v>123</v>
      </c>
      <c r="D10564" t="s">
        <v>1122</v>
      </c>
      <c r="E10564">
        <v>1241</v>
      </c>
      <c r="F10564" s="48" t="str">
        <f t="shared" si="165"/>
        <v>Tỉnh Tiền GiangHuyện Châu ThànhXã Tam Hiệp</v>
      </c>
      <c r="G10564" t="s">
        <v>2640</v>
      </c>
      <c r="H10564">
        <v>10092</v>
      </c>
    </row>
    <row r="10565" spans="1:8">
      <c r="A10565">
        <v>7004</v>
      </c>
      <c r="B10565" t="s">
        <v>577</v>
      </c>
      <c r="C10565">
        <v>123</v>
      </c>
      <c r="D10565" t="s">
        <v>1122</v>
      </c>
      <c r="E10565">
        <v>1241</v>
      </c>
      <c r="F10565" s="48" t="str">
        <f t="shared" si="165"/>
        <v>Tỉnh Tiền GiangHuyện Châu ThànhXã Điềm Hy</v>
      </c>
      <c r="G10565" t="s">
        <v>8871</v>
      </c>
      <c r="H10565">
        <v>10093</v>
      </c>
    </row>
    <row r="10566" spans="1:8">
      <c r="A10566">
        <v>7005</v>
      </c>
      <c r="B10566" t="s">
        <v>577</v>
      </c>
      <c r="C10566">
        <v>123</v>
      </c>
      <c r="D10566" t="s">
        <v>1122</v>
      </c>
      <c r="E10566">
        <v>1241</v>
      </c>
      <c r="F10566" s="48" t="str">
        <f t="shared" si="165"/>
        <v>Tỉnh Tiền GiangHuyện Châu ThànhThị trấn Tân Hiệp</v>
      </c>
      <c r="G10566" t="s">
        <v>6851</v>
      </c>
      <c r="H10566">
        <v>10094</v>
      </c>
    </row>
    <row r="10567" spans="1:8">
      <c r="A10567">
        <v>7006</v>
      </c>
      <c r="B10567" t="s">
        <v>577</v>
      </c>
      <c r="C10567">
        <v>123</v>
      </c>
      <c r="D10567" t="s">
        <v>1122</v>
      </c>
      <c r="E10567">
        <v>1241</v>
      </c>
      <c r="F10567" s="48" t="str">
        <f t="shared" si="165"/>
        <v>Tỉnh Tiền GiangHuyện Châu ThànhXã Tân Hội Đông</v>
      </c>
      <c r="G10567" t="s">
        <v>8872</v>
      </c>
      <c r="H10567">
        <v>10095</v>
      </c>
    </row>
    <row r="10568" spans="1:8">
      <c r="A10568">
        <v>7007</v>
      </c>
      <c r="B10568" t="s">
        <v>577</v>
      </c>
      <c r="C10568">
        <v>123</v>
      </c>
      <c r="D10568" t="s">
        <v>1122</v>
      </c>
      <c r="E10568">
        <v>1241</v>
      </c>
      <c r="F10568" s="48" t="str">
        <f t="shared" si="165"/>
        <v>Tỉnh Tiền GiangHuyện Châu ThànhXã Thân Cửu Nghĩa</v>
      </c>
      <c r="G10568" t="s">
        <v>8873</v>
      </c>
      <c r="H10568">
        <v>10096</v>
      </c>
    </row>
    <row r="10569" spans="1:8">
      <c r="A10569">
        <v>7008</v>
      </c>
      <c r="B10569" t="s">
        <v>577</v>
      </c>
      <c r="C10569">
        <v>123</v>
      </c>
      <c r="D10569" t="s">
        <v>1122</v>
      </c>
      <c r="E10569">
        <v>1241</v>
      </c>
      <c r="F10569" s="48" t="str">
        <f t="shared" si="165"/>
        <v>Tỉnh Tiền GiangHuyện Châu ThànhXã Long An</v>
      </c>
      <c r="G10569" t="s">
        <v>7363</v>
      </c>
      <c r="H10569">
        <v>10097</v>
      </c>
    </row>
    <row r="10570" spans="1:8">
      <c r="A10570">
        <v>7009</v>
      </c>
      <c r="B10570" t="s">
        <v>577</v>
      </c>
      <c r="C10570">
        <v>123</v>
      </c>
      <c r="D10570" t="s">
        <v>1122</v>
      </c>
      <c r="E10570">
        <v>1241</v>
      </c>
      <c r="F10570" s="48" t="str">
        <f t="shared" si="165"/>
        <v>Tỉnh Tiền GiangHuyện Châu ThànhXã Bàn Long</v>
      </c>
      <c r="G10570" t="s">
        <v>8874</v>
      </c>
      <c r="H10570">
        <v>10098</v>
      </c>
    </row>
    <row r="10571" spans="1:8">
      <c r="A10571">
        <v>7010</v>
      </c>
      <c r="B10571" t="s">
        <v>577</v>
      </c>
      <c r="C10571">
        <v>123</v>
      </c>
      <c r="D10571" t="s">
        <v>1122</v>
      </c>
      <c r="E10571">
        <v>1241</v>
      </c>
      <c r="F10571" s="48" t="str">
        <f t="shared" si="165"/>
        <v>Tỉnh Tiền GiangHuyện Châu ThànhXã Vĩnh Kim</v>
      </c>
      <c r="G10571" t="s">
        <v>2289</v>
      </c>
      <c r="H10571">
        <v>10099</v>
      </c>
    </row>
    <row r="10572" spans="1:8">
      <c r="A10572">
        <v>7011</v>
      </c>
      <c r="B10572" t="s">
        <v>577</v>
      </c>
      <c r="C10572">
        <v>123</v>
      </c>
      <c r="D10572" t="s">
        <v>1122</v>
      </c>
      <c r="E10572">
        <v>1241</v>
      </c>
      <c r="F10572" s="48" t="str">
        <f t="shared" si="165"/>
        <v>Tỉnh Tiền GiangHuyện Châu ThànhXã Nhị Bình</v>
      </c>
      <c r="G10572" t="s">
        <v>8393</v>
      </c>
      <c r="H10572">
        <v>10100</v>
      </c>
    </row>
    <row r="10573" spans="1:8">
      <c r="A10573">
        <v>7012</v>
      </c>
      <c r="B10573" t="s">
        <v>577</v>
      </c>
      <c r="C10573">
        <v>123</v>
      </c>
      <c r="D10573" t="s">
        <v>1122</v>
      </c>
      <c r="E10573">
        <v>1241</v>
      </c>
      <c r="F10573" s="48" t="str">
        <f t="shared" si="165"/>
        <v>Tỉnh Tiền GiangHuyện Châu ThànhXã Dưỡng Điềm</v>
      </c>
      <c r="G10573" t="s">
        <v>8875</v>
      </c>
      <c r="H10573">
        <v>10101</v>
      </c>
    </row>
    <row r="10574" spans="1:8">
      <c r="A10574">
        <v>7013</v>
      </c>
      <c r="B10574" t="s">
        <v>577</v>
      </c>
      <c r="C10574">
        <v>123</v>
      </c>
      <c r="D10574" t="s">
        <v>1122</v>
      </c>
      <c r="E10574">
        <v>1241</v>
      </c>
      <c r="F10574" s="48" t="str">
        <f t="shared" si="165"/>
        <v>Tỉnh Tiền GiangHuyện Châu ThànhXã Đông Hòa</v>
      </c>
      <c r="G10574" t="s">
        <v>5380</v>
      </c>
      <c r="H10574">
        <v>10102</v>
      </c>
    </row>
    <row r="10575" spans="1:8">
      <c r="A10575">
        <v>7014</v>
      </c>
      <c r="B10575" t="s">
        <v>577</v>
      </c>
      <c r="C10575">
        <v>123</v>
      </c>
      <c r="D10575" t="s">
        <v>1122</v>
      </c>
      <c r="E10575">
        <v>1241</v>
      </c>
      <c r="F10575" s="48" t="str">
        <f t="shared" si="165"/>
        <v>Tỉnh Tiền GiangHuyện Châu ThànhXã Hữu Đạo</v>
      </c>
      <c r="G10575" t="s">
        <v>8876</v>
      </c>
      <c r="H10575">
        <v>10103</v>
      </c>
    </row>
    <row r="10576" spans="1:8">
      <c r="A10576">
        <v>7015</v>
      </c>
      <c r="B10576" t="s">
        <v>577</v>
      </c>
      <c r="C10576">
        <v>123</v>
      </c>
      <c r="D10576" t="s">
        <v>1122</v>
      </c>
      <c r="E10576">
        <v>1241</v>
      </c>
      <c r="F10576" s="48" t="str">
        <f t="shared" si="165"/>
        <v>Tỉnh Tiền GiangHuyện Châu ThànhXã Long Hưng</v>
      </c>
      <c r="G10576" t="s">
        <v>3219</v>
      </c>
      <c r="H10576">
        <v>10104</v>
      </c>
    </row>
    <row r="10577" spans="1:8">
      <c r="A10577">
        <v>7016</v>
      </c>
      <c r="B10577" t="s">
        <v>577</v>
      </c>
      <c r="C10577">
        <v>123</v>
      </c>
      <c r="D10577" t="s">
        <v>1122</v>
      </c>
      <c r="E10577">
        <v>1241</v>
      </c>
      <c r="F10577" s="48" t="str">
        <f t="shared" si="165"/>
        <v>Tỉnh Tiền GiangHuyện Châu ThànhXã Thạnh Phú</v>
      </c>
      <c r="G10577" t="s">
        <v>2013</v>
      </c>
      <c r="H10577">
        <v>10105</v>
      </c>
    </row>
    <row r="10578" spans="1:8">
      <c r="A10578">
        <v>7017</v>
      </c>
      <c r="B10578" t="s">
        <v>577</v>
      </c>
      <c r="C10578">
        <v>123</v>
      </c>
      <c r="D10578" t="s">
        <v>1122</v>
      </c>
      <c r="E10578">
        <v>1241</v>
      </c>
      <c r="F10578" s="48" t="str">
        <f t="shared" si="165"/>
        <v>Tỉnh Tiền GiangHuyện Châu ThànhXã Bình Đức</v>
      </c>
      <c r="G10578" t="s">
        <v>7350</v>
      </c>
      <c r="H10578">
        <v>10106</v>
      </c>
    </row>
    <row r="10579" spans="1:8">
      <c r="A10579">
        <v>7018</v>
      </c>
      <c r="B10579" t="s">
        <v>577</v>
      </c>
      <c r="C10579">
        <v>123</v>
      </c>
      <c r="D10579" t="s">
        <v>1122</v>
      </c>
      <c r="E10579">
        <v>1241</v>
      </c>
      <c r="F10579" s="48" t="str">
        <f t="shared" si="165"/>
        <v>Tỉnh Tiền GiangHuyện Châu ThànhXã Song Thuận</v>
      </c>
      <c r="G10579" t="s">
        <v>8877</v>
      </c>
      <c r="H10579">
        <v>10107</v>
      </c>
    </row>
    <row r="10580" spans="1:8">
      <c r="A10580">
        <v>7019</v>
      </c>
      <c r="B10580" t="s">
        <v>577</v>
      </c>
      <c r="C10580">
        <v>123</v>
      </c>
      <c r="D10580" t="s">
        <v>1122</v>
      </c>
      <c r="E10580">
        <v>1241</v>
      </c>
      <c r="F10580" s="48" t="str">
        <f t="shared" si="165"/>
        <v>Tỉnh Tiền GiangHuyện Châu ThànhXã Kim Sơn</v>
      </c>
      <c r="G10580" t="s">
        <v>1530</v>
      </c>
      <c r="H10580">
        <v>10108</v>
      </c>
    </row>
    <row r="10581" spans="1:8">
      <c r="A10581">
        <v>7020</v>
      </c>
      <c r="B10581" t="s">
        <v>577</v>
      </c>
      <c r="C10581">
        <v>123</v>
      </c>
      <c r="D10581" t="s">
        <v>1122</v>
      </c>
      <c r="E10581">
        <v>1241</v>
      </c>
      <c r="F10581" s="48" t="str">
        <f t="shared" si="165"/>
        <v>Tỉnh Tiền GiangHuyện Châu ThànhXã Phú Phong</v>
      </c>
      <c r="G10581" t="s">
        <v>7819</v>
      </c>
      <c r="H10581">
        <v>10109</v>
      </c>
    </row>
    <row r="10582" spans="1:8">
      <c r="A10582">
        <v>7021</v>
      </c>
      <c r="B10582" t="s">
        <v>577</v>
      </c>
      <c r="C10582">
        <v>123</v>
      </c>
      <c r="D10582" t="s">
        <v>1122</v>
      </c>
      <c r="E10582">
        <v>1241</v>
      </c>
      <c r="F10582" s="48" t="str">
        <f t="shared" si="165"/>
        <v>Tỉnh Tiền GiangHuyện Châu ThànhXã Thới Sơn</v>
      </c>
      <c r="G10582" t="s">
        <v>1983</v>
      </c>
      <c r="H10582">
        <v>10110</v>
      </c>
    </row>
    <row r="10583" spans="1:8">
      <c r="A10583">
        <v>7022</v>
      </c>
      <c r="B10583" t="s">
        <v>577</v>
      </c>
      <c r="C10583">
        <v>123</v>
      </c>
      <c r="D10583" t="s">
        <v>1197</v>
      </c>
      <c r="E10583">
        <v>1242</v>
      </c>
      <c r="F10583" s="48" t="str">
        <f t="shared" si="165"/>
        <v>Tỉnh Tiền GiangHuyện Chợ GạoThị trấn Chợ Gạo</v>
      </c>
      <c r="G10583" t="s">
        <v>8878</v>
      </c>
      <c r="H10583">
        <v>10111</v>
      </c>
    </row>
    <row r="10584" spans="1:8">
      <c r="A10584">
        <v>7023</v>
      </c>
      <c r="B10584" t="s">
        <v>577</v>
      </c>
      <c r="C10584">
        <v>123</v>
      </c>
      <c r="D10584" t="s">
        <v>1197</v>
      </c>
      <c r="E10584">
        <v>1242</v>
      </c>
      <c r="F10584" s="48" t="str">
        <f t="shared" si="165"/>
        <v>Tỉnh Tiền GiangHuyện Chợ GạoXã Trung Hòa</v>
      </c>
      <c r="G10584" t="s">
        <v>2826</v>
      </c>
      <c r="H10584">
        <v>10112</v>
      </c>
    </row>
    <row r="10585" spans="1:8">
      <c r="A10585">
        <v>7024</v>
      </c>
      <c r="B10585" t="s">
        <v>577</v>
      </c>
      <c r="C10585">
        <v>123</v>
      </c>
      <c r="D10585" t="s">
        <v>1197</v>
      </c>
      <c r="E10585">
        <v>1242</v>
      </c>
      <c r="F10585" s="48" t="str">
        <f t="shared" si="165"/>
        <v>Tỉnh Tiền GiangHuyện Chợ GạoXã Hòa Tịnh</v>
      </c>
      <c r="G10585" t="s">
        <v>8771</v>
      </c>
      <c r="H10585">
        <v>10113</v>
      </c>
    </row>
    <row r="10586" spans="1:8">
      <c r="A10586">
        <v>7025</v>
      </c>
      <c r="B10586" t="s">
        <v>577</v>
      </c>
      <c r="C10586">
        <v>123</v>
      </c>
      <c r="D10586" t="s">
        <v>1197</v>
      </c>
      <c r="E10586">
        <v>1242</v>
      </c>
      <c r="F10586" s="48" t="str">
        <f t="shared" si="165"/>
        <v>Tỉnh Tiền GiangHuyện Chợ GạoXã Song Bình</v>
      </c>
      <c r="G10586" t="s">
        <v>8879</v>
      </c>
      <c r="H10586">
        <v>10114</v>
      </c>
    </row>
    <row r="10587" spans="1:8">
      <c r="A10587">
        <v>7026</v>
      </c>
      <c r="B10587" t="s">
        <v>577</v>
      </c>
      <c r="C10587">
        <v>123</v>
      </c>
      <c r="D10587" t="s">
        <v>1197</v>
      </c>
      <c r="E10587">
        <v>1242</v>
      </c>
      <c r="F10587" s="48" t="str">
        <f t="shared" si="165"/>
        <v>Tỉnh Tiền GiangHuyện Chợ GạoXã Tân Bình Thạnh</v>
      </c>
      <c r="G10587" t="s">
        <v>8880</v>
      </c>
      <c r="H10587">
        <v>10115</v>
      </c>
    </row>
    <row r="10588" spans="1:8">
      <c r="A10588">
        <v>7027</v>
      </c>
      <c r="B10588" t="s">
        <v>577</v>
      </c>
      <c r="C10588">
        <v>123</v>
      </c>
      <c r="D10588" t="s">
        <v>1197</v>
      </c>
      <c r="E10588">
        <v>1242</v>
      </c>
      <c r="F10588" s="48" t="str">
        <f t="shared" si="165"/>
        <v>Tỉnh Tiền GiangHuyện Chợ GạoXã Bình Phan</v>
      </c>
      <c r="G10588" t="s">
        <v>8881</v>
      </c>
      <c r="H10588">
        <v>10116</v>
      </c>
    </row>
    <row r="10589" spans="1:8">
      <c r="A10589">
        <v>7028</v>
      </c>
      <c r="B10589" t="s">
        <v>577</v>
      </c>
      <c r="C10589">
        <v>123</v>
      </c>
      <c r="D10589" t="s">
        <v>1197</v>
      </c>
      <c r="E10589">
        <v>1242</v>
      </c>
      <c r="F10589" s="48" t="str">
        <f t="shared" si="165"/>
        <v>Tỉnh Tiền GiangHuyện Chợ GạoXã Hòa Định</v>
      </c>
      <c r="G10589" t="s">
        <v>8882</v>
      </c>
      <c r="H10589">
        <v>10117</v>
      </c>
    </row>
    <row r="10590" spans="1:8">
      <c r="A10590">
        <v>7029</v>
      </c>
      <c r="B10590" t="s">
        <v>577</v>
      </c>
      <c r="C10590">
        <v>123</v>
      </c>
      <c r="D10590" t="s">
        <v>1197</v>
      </c>
      <c r="E10590">
        <v>1242</v>
      </c>
      <c r="F10590" s="48" t="str">
        <f t="shared" si="165"/>
        <v>Tỉnh Tiền GiangHuyện Chợ GạoXã Bình Phục Nhứt</v>
      </c>
      <c r="G10590" t="s">
        <v>8883</v>
      </c>
      <c r="H10590">
        <v>10118</v>
      </c>
    </row>
    <row r="10591" spans="1:8">
      <c r="A10591">
        <v>7030</v>
      </c>
      <c r="B10591" t="s">
        <v>577</v>
      </c>
      <c r="C10591">
        <v>123</v>
      </c>
      <c r="D10591" t="s">
        <v>1197</v>
      </c>
      <c r="E10591">
        <v>1242</v>
      </c>
      <c r="F10591" s="48" t="str">
        <f t="shared" si="165"/>
        <v>Tỉnh Tiền GiangHuyện Chợ GạoXã Mỹ Tịnh An</v>
      </c>
      <c r="G10591" t="s">
        <v>8884</v>
      </c>
      <c r="H10591">
        <v>10119</v>
      </c>
    </row>
    <row r="10592" spans="1:8">
      <c r="A10592">
        <v>7031</v>
      </c>
      <c r="B10592" t="s">
        <v>577</v>
      </c>
      <c r="C10592">
        <v>123</v>
      </c>
      <c r="D10592" t="s">
        <v>1197</v>
      </c>
      <c r="E10592">
        <v>1242</v>
      </c>
      <c r="F10592" s="48" t="str">
        <f t="shared" si="165"/>
        <v>Tỉnh Tiền GiangHuyện Chợ GạoXã Phú Kiết</v>
      </c>
      <c r="G10592" t="s">
        <v>8885</v>
      </c>
      <c r="H10592">
        <v>10120</v>
      </c>
    </row>
    <row r="10593" spans="1:8">
      <c r="A10593">
        <v>7032</v>
      </c>
      <c r="B10593" t="s">
        <v>577</v>
      </c>
      <c r="C10593">
        <v>123</v>
      </c>
      <c r="D10593" t="s">
        <v>1197</v>
      </c>
      <c r="E10593">
        <v>1242</v>
      </c>
      <c r="F10593" s="48" t="str">
        <f t="shared" si="165"/>
        <v>Tỉnh Tiền GiangHuyện Chợ GạoXã Lương Hòa Lạc</v>
      </c>
      <c r="G10593" t="s">
        <v>8886</v>
      </c>
      <c r="H10593">
        <v>10121</v>
      </c>
    </row>
    <row r="10594" spans="1:8">
      <c r="A10594">
        <v>7033</v>
      </c>
      <c r="B10594" t="s">
        <v>577</v>
      </c>
      <c r="C10594">
        <v>123</v>
      </c>
      <c r="D10594" t="s">
        <v>1197</v>
      </c>
      <c r="E10594">
        <v>1242</v>
      </c>
      <c r="F10594" s="48" t="str">
        <f t="shared" si="165"/>
        <v>Tỉnh Tiền GiangHuyện Chợ GạoXã Thanh Bình</v>
      </c>
      <c r="G10594" t="s">
        <v>1620</v>
      </c>
      <c r="H10594">
        <v>10122</v>
      </c>
    </row>
    <row r="10595" spans="1:8">
      <c r="A10595">
        <v>7034</v>
      </c>
      <c r="B10595" t="s">
        <v>577</v>
      </c>
      <c r="C10595">
        <v>123</v>
      </c>
      <c r="D10595" t="s">
        <v>1197</v>
      </c>
      <c r="E10595">
        <v>1242</v>
      </c>
      <c r="F10595" s="48" t="str">
        <f t="shared" si="165"/>
        <v>Tỉnh Tiền GiangHuyện Chợ GạoXã Quơn Long</v>
      </c>
      <c r="G10595" t="s">
        <v>8887</v>
      </c>
      <c r="H10595">
        <v>10123</v>
      </c>
    </row>
    <row r="10596" spans="1:8">
      <c r="A10596">
        <v>7035</v>
      </c>
      <c r="B10596" t="s">
        <v>577</v>
      </c>
      <c r="C10596">
        <v>123</v>
      </c>
      <c r="D10596" t="s">
        <v>1197</v>
      </c>
      <c r="E10596">
        <v>1242</v>
      </c>
      <c r="F10596" s="48" t="str">
        <f t="shared" si="165"/>
        <v>Tỉnh Tiền GiangHuyện Chợ GạoXã Đăng Hưng Phước</v>
      </c>
      <c r="G10596" t="s">
        <v>8888</v>
      </c>
      <c r="H10596">
        <v>10124</v>
      </c>
    </row>
    <row r="10597" spans="1:8">
      <c r="A10597">
        <v>7036</v>
      </c>
      <c r="B10597" t="s">
        <v>577</v>
      </c>
      <c r="C10597">
        <v>123</v>
      </c>
      <c r="D10597" t="s">
        <v>1197</v>
      </c>
      <c r="E10597">
        <v>1242</v>
      </c>
      <c r="F10597" s="48" t="str">
        <f t="shared" si="165"/>
        <v>Tỉnh Tiền GiangHuyện Chợ GạoXã Tân Thuận Bình</v>
      </c>
      <c r="G10597" t="s">
        <v>8889</v>
      </c>
      <c r="H10597">
        <v>10125</v>
      </c>
    </row>
    <row r="10598" spans="1:8">
      <c r="A10598">
        <v>7037</v>
      </c>
      <c r="B10598" t="s">
        <v>577</v>
      </c>
      <c r="C10598">
        <v>123</v>
      </c>
      <c r="D10598" t="s">
        <v>1197</v>
      </c>
      <c r="E10598">
        <v>1242</v>
      </c>
      <c r="F10598" s="48" t="str">
        <f t="shared" si="165"/>
        <v>Tỉnh Tiền GiangHuyện Chợ GạoXã Long Bình Điền</v>
      </c>
      <c r="G10598" t="s">
        <v>8890</v>
      </c>
      <c r="H10598">
        <v>10126</v>
      </c>
    </row>
    <row r="10599" spans="1:8">
      <c r="A10599">
        <v>7038</v>
      </c>
      <c r="B10599" t="s">
        <v>577</v>
      </c>
      <c r="C10599">
        <v>123</v>
      </c>
      <c r="D10599" t="s">
        <v>1197</v>
      </c>
      <c r="E10599">
        <v>1242</v>
      </c>
      <c r="F10599" s="48" t="str">
        <f t="shared" si="165"/>
        <v>Tỉnh Tiền GiangHuyện Chợ GạoXã An Thạnh Thủy</v>
      </c>
      <c r="G10599" t="s">
        <v>8891</v>
      </c>
      <c r="H10599">
        <v>10127</v>
      </c>
    </row>
    <row r="10600" spans="1:8">
      <c r="A10600">
        <v>7039</v>
      </c>
      <c r="B10600" t="s">
        <v>577</v>
      </c>
      <c r="C10600">
        <v>123</v>
      </c>
      <c r="D10600" t="s">
        <v>1197</v>
      </c>
      <c r="E10600">
        <v>1242</v>
      </c>
      <c r="F10600" s="48" t="str">
        <f t="shared" si="165"/>
        <v>Tỉnh Tiền GiangHuyện Chợ GạoXã Xuân Đông</v>
      </c>
      <c r="G10600" t="s">
        <v>8892</v>
      </c>
      <c r="H10600">
        <v>10128</v>
      </c>
    </row>
    <row r="10601" spans="1:8">
      <c r="A10601">
        <v>7040</v>
      </c>
      <c r="B10601" t="s">
        <v>577</v>
      </c>
      <c r="C10601">
        <v>123</v>
      </c>
      <c r="D10601" t="s">
        <v>1197</v>
      </c>
      <c r="E10601">
        <v>1242</v>
      </c>
      <c r="F10601" s="48" t="str">
        <f t="shared" si="165"/>
        <v>Tỉnh Tiền GiangHuyện Chợ GạoXã Bình Ninh</v>
      </c>
      <c r="G10601" t="s">
        <v>8761</v>
      </c>
      <c r="H10601">
        <v>10129</v>
      </c>
    </row>
    <row r="10602" spans="1:8">
      <c r="A10602">
        <v>7200</v>
      </c>
      <c r="B10602" t="s">
        <v>577</v>
      </c>
      <c r="C10602">
        <v>123</v>
      </c>
      <c r="D10602" t="s">
        <v>1196</v>
      </c>
      <c r="E10602">
        <v>1240</v>
      </c>
      <c r="F10602" s="48" t="str">
        <f t="shared" si="165"/>
        <v>Tỉnh Tiền GiangHuyện Cai LậyXã Mỹ Phước Tây</v>
      </c>
      <c r="G10602" t="s">
        <v>8498</v>
      </c>
      <c r="H10602">
        <v>9425</v>
      </c>
    </row>
    <row r="10603" spans="1:8">
      <c r="A10603">
        <v>7201</v>
      </c>
      <c r="B10603" t="s">
        <v>577</v>
      </c>
      <c r="C10603">
        <v>123</v>
      </c>
      <c r="D10603" t="s">
        <v>1196</v>
      </c>
      <c r="E10603">
        <v>1240</v>
      </c>
      <c r="F10603" s="48" t="str">
        <f t="shared" si="165"/>
        <v>Tỉnh Tiền GiangHuyện Cai LậyXã Long Tiên</v>
      </c>
      <c r="G10603" t="s">
        <v>8499</v>
      </c>
      <c r="H10603">
        <v>9426</v>
      </c>
    </row>
    <row r="10604" spans="1:8">
      <c r="A10604">
        <v>7202</v>
      </c>
      <c r="B10604" t="s">
        <v>577</v>
      </c>
      <c r="C10604">
        <v>123</v>
      </c>
      <c r="D10604" t="s">
        <v>1196</v>
      </c>
      <c r="E10604">
        <v>1240</v>
      </c>
      <c r="F10604" s="48" t="str">
        <f t="shared" si="165"/>
        <v>Tỉnh Tiền GiangHuyện Cai LậyXã Cẩm Sơn</v>
      </c>
      <c r="G10604" t="s">
        <v>4320</v>
      </c>
      <c r="H10604">
        <v>9427</v>
      </c>
    </row>
    <row r="10605" spans="1:8">
      <c r="A10605">
        <v>7203</v>
      </c>
      <c r="B10605" t="s">
        <v>577</v>
      </c>
      <c r="C10605">
        <v>123</v>
      </c>
      <c r="D10605" t="s">
        <v>1196</v>
      </c>
      <c r="E10605">
        <v>1240</v>
      </c>
      <c r="F10605" s="48" t="str">
        <f t="shared" si="165"/>
        <v>Tỉnh Tiền GiangHuyện Cai LậyXã Long Trung</v>
      </c>
      <c r="G10605" t="s">
        <v>8500</v>
      </c>
      <c r="H10605">
        <v>9428</v>
      </c>
    </row>
    <row r="10606" spans="1:8">
      <c r="A10606">
        <v>7204</v>
      </c>
      <c r="B10606" t="s">
        <v>577</v>
      </c>
      <c r="C10606">
        <v>123</v>
      </c>
      <c r="D10606" t="s">
        <v>1196</v>
      </c>
      <c r="E10606">
        <v>1240</v>
      </c>
      <c r="F10606" s="48" t="str">
        <f t="shared" si="165"/>
        <v>Tỉnh Tiền GiangHuyện Cai LậyXã Tân Phú</v>
      </c>
      <c r="G10606" t="s">
        <v>1663</v>
      </c>
      <c r="H10606">
        <v>9429</v>
      </c>
    </row>
    <row r="10607" spans="1:8">
      <c r="A10607">
        <v>7205</v>
      </c>
      <c r="B10607" t="s">
        <v>577</v>
      </c>
      <c r="C10607">
        <v>123</v>
      </c>
      <c r="D10607" t="s">
        <v>1196</v>
      </c>
      <c r="E10607">
        <v>1240</v>
      </c>
      <c r="F10607" s="48" t="str">
        <f t="shared" si="165"/>
        <v>Tỉnh Tiền GiangHuyện Cai LậyXã Mỹ Hạnh Trung</v>
      </c>
      <c r="G10607" t="s">
        <v>8501</v>
      </c>
      <c r="H10607">
        <v>9430</v>
      </c>
    </row>
    <row r="10608" spans="1:8">
      <c r="A10608">
        <v>7206</v>
      </c>
      <c r="B10608" t="s">
        <v>577</v>
      </c>
      <c r="C10608">
        <v>123</v>
      </c>
      <c r="D10608" t="s">
        <v>1196</v>
      </c>
      <c r="E10608">
        <v>1240</v>
      </c>
      <c r="F10608" s="48" t="str">
        <f t="shared" si="165"/>
        <v>Tỉnh Tiền GiangHuyện Cai LậyXã Mỹ Thành Nam</v>
      </c>
      <c r="G10608" t="s">
        <v>8502</v>
      </c>
      <c r="H10608">
        <v>9431</v>
      </c>
    </row>
    <row r="10609" spans="1:8">
      <c r="A10609">
        <v>7207</v>
      </c>
      <c r="B10609" t="s">
        <v>577</v>
      </c>
      <c r="C10609">
        <v>123</v>
      </c>
      <c r="D10609" t="s">
        <v>1196</v>
      </c>
      <c r="E10609">
        <v>1240</v>
      </c>
      <c r="F10609" s="48" t="str">
        <f t="shared" si="165"/>
        <v>Tỉnh Tiền GiangHuyện Cai LậyXã Long Khánh</v>
      </c>
      <c r="G10609" t="s">
        <v>1539</v>
      </c>
      <c r="H10609">
        <v>9432</v>
      </c>
    </row>
    <row r="10610" spans="1:8">
      <c r="A10610">
        <v>7208</v>
      </c>
      <c r="B10610" t="s">
        <v>577</v>
      </c>
      <c r="C10610">
        <v>123</v>
      </c>
      <c r="D10610" t="s">
        <v>1196</v>
      </c>
      <c r="E10610">
        <v>1240</v>
      </c>
      <c r="F10610" s="48" t="str">
        <f t="shared" si="165"/>
        <v>Tỉnh Tiền GiangHuyện Cai LậyXã Phú Nhuận</v>
      </c>
      <c r="G10610" t="s">
        <v>1591</v>
      </c>
      <c r="H10610">
        <v>9433</v>
      </c>
    </row>
    <row r="10611" spans="1:8">
      <c r="A10611">
        <v>7209</v>
      </c>
      <c r="B10611" t="s">
        <v>577</v>
      </c>
      <c r="C10611">
        <v>123</v>
      </c>
      <c r="D10611" t="s">
        <v>1196</v>
      </c>
      <c r="E10611">
        <v>1240</v>
      </c>
      <c r="F10611" s="48" t="str">
        <f t="shared" si="165"/>
        <v>Tỉnh Tiền GiangHuyện Cai LậyXã Bình Phú</v>
      </c>
      <c r="G10611" t="s">
        <v>1661</v>
      </c>
      <c r="H10611">
        <v>9434</v>
      </c>
    </row>
    <row r="10612" spans="1:8">
      <c r="A10612">
        <v>7210</v>
      </c>
      <c r="B10612" t="s">
        <v>577</v>
      </c>
      <c r="C10612">
        <v>123</v>
      </c>
      <c r="D10612" t="s">
        <v>1196</v>
      </c>
      <c r="E10612">
        <v>1240</v>
      </c>
      <c r="F10612" s="48" t="str">
        <f t="shared" si="165"/>
        <v>Tỉnh Tiền GiangHuyện Cai LậyXã Tân Hội</v>
      </c>
      <c r="G10612" t="s">
        <v>3903</v>
      </c>
      <c r="H10612">
        <v>9435</v>
      </c>
    </row>
    <row r="10613" spans="1:8">
      <c r="A10613">
        <v>7211</v>
      </c>
      <c r="B10613" t="s">
        <v>577</v>
      </c>
      <c r="C10613">
        <v>123</v>
      </c>
      <c r="D10613" t="s">
        <v>1196</v>
      </c>
      <c r="E10613">
        <v>1240</v>
      </c>
      <c r="F10613" s="48" t="str">
        <f t="shared" si="165"/>
        <v>Tỉnh Tiền GiangHuyện Cai LậyXã Mỹ Hạnh Đông</v>
      </c>
      <c r="G10613" t="s">
        <v>8503</v>
      </c>
      <c r="H10613">
        <v>9436</v>
      </c>
    </row>
    <row r="10614" spans="1:8">
      <c r="A10614">
        <v>7212</v>
      </c>
      <c r="B10614" t="s">
        <v>577</v>
      </c>
      <c r="C10614">
        <v>123</v>
      </c>
      <c r="D10614" t="s">
        <v>1196</v>
      </c>
      <c r="E10614">
        <v>1240</v>
      </c>
      <c r="F10614" s="48" t="str">
        <f t="shared" si="165"/>
        <v>Tỉnh Tiền GiangHuyện Cai LậyXã Phú Cường</v>
      </c>
      <c r="G10614" t="s">
        <v>1873</v>
      </c>
      <c r="H10614">
        <v>9437</v>
      </c>
    </row>
    <row r="10615" spans="1:8">
      <c r="A10615">
        <v>7213</v>
      </c>
      <c r="B10615" t="s">
        <v>577</v>
      </c>
      <c r="C10615">
        <v>123</v>
      </c>
      <c r="D10615" t="s">
        <v>1196</v>
      </c>
      <c r="E10615">
        <v>1240</v>
      </c>
      <c r="F10615" s="48" t="str">
        <f t="shared" si="165"/>
        <v>Tỉnh Tiền GiangHuyện Cai LậyXã Nhị Mỹ</v>
      </c>
      <c r="G10615" t="s">
        <v>3890</v>
      </c>
      <c r="H10615">
        <v>9438</v>
      </c>
    </row>
    <row r="10616" spans="1:8">
      <c r="A10616">
        <v>7214</v>
      </c>
      <c r="B10616" t="s">
        <v>577</v>
      </c>
      <c r="C10616">
        <v>123</v>
      </c>
      <c r="D10616" t="s">
        <v>1196</v>
      </c>
      <c r="E10616">
        <v>1240</v>
      </c>
      <c r="F10616" s="48" t="str">
        <f t="shared" si="165"/>
        <v>Tỉnh Tiền GiangHuyện Cai LậyXã Thanh Hòa</v>
      </c>
      <c r="G10616" t="s">
        <v>5656</v>
      </c>
      <c r="H10616">
        <v>9439</v>
      </c>
    </row>
    <row r="10617" spans="1:8">
      <c r="A10617">
        <v>7215</v>
      </c>
      <c r="B10617" t="s">
        <v>577</v>
      </c>
      <c r="C10617">
        <v>123</v>
      </c>
      <c r="D10617" t="s">
        <v>1196</v>
      </c>
      <c r="E10617">
        <v>1240</v>
      </c>
      <c r="F10617" s="48" t="str">
        <f t="shared" si="165"/>
        <v>Tỉnh Tiền GiangHuyện Cai LậyXã Mỹ Thành Bắc</v>
      </c>
      <c r="G10617" t="s">
        <v>8504</v>
      </c>
      <c r="H10617">
        <v>9440</v>
      </c>
    </row>
    <row r="10618" spans="1:8">
      <c r="A10618">
        <v>7216</v>
      </c>
      <c r="B10618" t="s">
        <v>577</v>
      </c>
      <c r="C10618">
        <v>123</v>
      </c>
      <c r="D10618" t="s">
        <v>1196</v>
      </c>
      <c r="E10618">
        <v>1240</v>
      </c>
      <c r="F10618" s="48" t="str">
        <f t="shared" si="165"/>
        <v>Tỉnh Tiền GiangHuyện Cai LậyXã Nhị Quý</v>
      </c>
      <c r="G10618" t="s">
        <v>8505</v>
      </c>
      <c r="H10618">
        <v>9441</v>
      </c>
    </row>
    <row r="10619" spans="1:8">
      <c r="A10619">
        <v>7217</v>
      </c>
      <c r="B10619" t="s">
        <v>577</v>
      </c>
      <c r="C10619">
        <v>123</v>
      </c>
      <c r="D10619" t="s">
        <v>1196</v>
      </c>
      <c r="E10619">
        <v>1240</v>
      </c>
      <c r="F10619" s="48" t="str">
        <f t="shared" si="165"/>
        <v>Tỉnh Tiền GiangHuyện Cai LậyXã Phú An</v>
      </c>
      <c r="G10619" t="s">
        <v>4616</v>
      </c>
      <c r="H10619">
        <v>9442</v>
      </c>
    </row>
    <row r="10620" spans="1:8">
      <c r="A10620">
        <v>7218</v>
      </c>
      <c r="B10620" t="s">
        <v>577</v>
      </c>
      <c r="C10620">
        <v>123</v>
      </c>
      <c r="D10620" t="s">
        <v>1196</v>
      </c>
      <c r="E10620">
        <v>1240</v>
      </c>
      <c r="F10620" s="48" t="str">
        <f t="shared" si="165"/>
        <v>Tỉnh Tiền GiangHuyện Cai LậyXã Tân Phong</v>
      </c>
      <c r="G10620" t="s">
        <v>2813</v>
      </c>
      <c r="H10620">
        <v>9443</v>
      </c>
    </row>
    <row r="10621" spans="1:8">
      <c r="A10621">
        <v>7219</v>
      </c>
      <c r="B10621" t="s">
        <v>577</v>
      </c>
      <c r="C10621">
        <v>123</v>
      </c>
      <c r="D10621" t="s">
        <v>1196</v>
      </c>
      <c r="E10621">
        <v>1240</v>
      </c>
      <c r="F10621" s="48" t="str">
        <f t="shared" si="165"/>
        <v>Tỉnh Tiền GiangHuyện Cai LậyXã Tam Bình</v>
      </c>
      <c r="G10621" t="s">
        <v>8506</v>
      </c>
      <c r="H10621">
        <v>9444</v>
      </c>
    </row>
    <row r="10622" spans="1:8">
      <c r="A10622">
        <v>7220</v>
      </c>
      <c r="B10622" t="s">
        <v>577</v>
      </c>
      <c r="C10622">
        <v>123</v>
      </c>
      <c r="D10622" t="s">
        <v>1196</v>
      </c>
      <c r="E10622">
        <v>1240</v>
      </c>
      <c r="F10622" s="48" t="str">
        <f t="shared" si="165"/>
        <v>Tỉnh Tiền GiangHuyện Cai LậyXã Ngũ Hiệp</v>
      </c>
      <c r="G10622" t="s">
        <v>2631</v>
      </c>
      <c r="H10622">
        <v>9445</v>
      </c>
    </row>
    <row r="10623" spans="1:8">
      <c r="A10623">
        <v>7221</v>
      </c>
      <c r="B10623" t="s">
        <v>577</v>
      </c>
      <c r="C10623">
        <v>123</v>
      </c>
      <c r="D10623" t="s">
        <v>1196</v>
      </c>
      <c r="E10623">
        <v>1240</v>
      </c>
      <c r="F10623" s="48" t="str">
        <f t="shared" si="165"/>
        <v>Tỉnh Tiền GiangHuyện Cai LậyXã Tân Bình</v>
      </c>
      <c r="G10623" t="s">
        <v>2569</v>
      </c>
      <c r="H10623">
        <v>9446</v>
      </c>
    </row>
    <row r="10624" spans="1:8">
      <c r="A10624">
        <v>7222</v>
      </c>
      <c r="B10624" t="s">
        <v>577</v>
      </c>
      <c r="C10624">
        <v>123</v>
      </c>
      <c r="D10624" t="s">
        <v>1196</v>
      </c>
      <c r="E10624">
        <v>1240</v>
      </c>
      <c r="F10624" s="48" t="str">
        <f t="shared" si="165"/>
        <v>Tỉnh Tiền GiangHuyện Cai LậyXã Mỹ Long</v>
      </c>
      <c r="G10624" t="s">
        <v>3888</v>
      </c>
      <c r="H10624">
        <v>9447</v>
      </c>
    </row>
    <row r="10625" spans="1:8">
      <c r="A10625">
        <v>7223</v>
      </c>
      <c r="B10625" t="s">
        <v>577</v>
      </c>
      <c r="C10625">
        <v>123</v>
      </c>
      <c r="D10625" t="s">
        <v>1196</v>
      </c>
      <c r="E10625">
        <v>1240</v>
      </c>
      <c r="F10625" s="48" t="str">
        <f t="shared" si="165"/>
        <v>Tỉnh Tiền GiangHuyện Cai LậyThị trấn Cai Lậy</v>
      </c>
      <c r="G10625" t="s">
        <v>8507</v>
      </c>
      <c r="H10625">
        <v>9448</v>
      </c>
    </row>
    <row r="10626" spans="1:8">
      <c r="A10626">
        <v>7224</v>
      </c>
      <c r="B10626" t="s">
        <v>577</v>
      </c>
      <c r="C10626">
        <v>123</v>
      </c>
      <c r="D10626" t="s">
        <v>1196</v>
      </c>
      <c r="E10626">
        <v>1240</v>
      </c>
      <c r="F10626" s="48" t="str">
        <f t="shared" ref="F10626:F10689" si="166">B10626&amp;D10626&amp;G10626</f>
        <v>Tỉnh Tiền GiangHuyện Cai LậyXã Hiệp Đức</v>
      </c>
      <c r="G10626" t="s">
        <v>8508</v>
      </c>
      <c r="H10626">
        <v>9449</v>
      </c>
    </row>
    <row r="10627" spans="1:8">
      <c r="A10627">
        <v>7225</v>
      </c>
      <c r="B10627" t="s">
        <v>577</v>
      </c>
      <c r="C10627">
        <v>123</v>
      </c>
      <c r="D10627" t="s">
        <v>1196</v>
      </c>
      <c r="E10627">
        <v>1240</v>
      </c>
      <c r="F10627" s="48" t="str">
        <f t="shared" si="166"/>
        <v>Tỉnh Tiền GiangHuyện Cai LậyXã Hội Xuân</v>
      </c>
      <c r="G10627" t="s">
        <v>8509</v>
      </c>
      <c r="H10627">
        <v>9450</v>
      </c>
    </row>
    <row r="10628" spans="1:8">
      <c r="A10628">
        <v>7226</v>
      </c>
      <c r="B10628" t="s">
        <v>577</v>
      </c>
      <c r="C10628">
        <v>123</v>
      </c>
      <c r="D10628" t="s">
        <v>1196</v>
      </c>
      <c r="E10628">
        <v>1240</v>
      </c>
      <c r="F10628" s="48" t="str">
        <f t="shared" si="166"/>
        <v>Tỉnh Tiền GiangHuyện Cai LậyXã Thạnh Lộc</v>
      </c>
      <c r="G10628" t="s">
        <v>2039</v>
      </c>
      <c r="H10628">
        <v>9451</v>
      </c>
    </row>
    <row r="10629" spans="1:8">
      <c r="A10629">
        <v>7227</v>
      </c>
      <c r="B10629" t="s">
        <v>577</v>
      </c>
      <c r="C10629">
        <v>123</v>
      </c>
      <c r="D10629" t="s">
        <v>1196</v>
      </c>
      <c r="E10629">
        <v>1240</v>
      </c>
      <c r="F10629" s="48" t="str">
        <f t="shared" si="166"/>
        <v>Tỉnh Tiền GiangHuyện Cai LậyXã Phú Quý</v>
      </c>
      <c r="G10629" t="s">
        <v>8510</v>
      </c>
      <c r="H10629">
        <v>9452</v>
      </c>
    </row>
    <row r="10630" spans="1:8">
      <c r="A10630">
        <v>7966</v>
      </c>
      <c r="B10630" t="s">
        <v>577</v>
      </c>
      <c r="C10630">
        <v>123</v>
      </c>
      <c r="D10630" t="s">
        <v>1201</v>
      </c>
      <c r="E10630">
        <v>1246</v>
      </c>
      <c r="F10630" s="48" t="str">
        <f t="shared" si="166"/>
        <v>Tỉnh Tiền GiangThị xã Cai LậyPhường 1</v>
      </c>
      <c r="G10630" t="s">
        <v>3928</v>
      </c>
      <c r="H10630">
        <v>11574</v>
      </c>
    </row>
    <row r="10631" spans="1:8">
      <c r="A10631">
        <v>7967</v>
      </c>
      <c r="B10631" t="s">
        <v>577</v>
      </c>
      <c r="C10631">
        <v>123</v>
      </c>
      <c r="D10631" t="s">
        <v>1201</v>
      </c>
      <c r="E10631">
        <v>1246</v>
      </c>
      <c r="F10631" s="48" t="str">
        <f t="shared" si="166"/>
        <v>Tỉnh Tiền GiangThị xã Cai LậyPhường 2</v>
      </c>
      <c r="G10631" t="s">
        <v>3925</v>
      </c>
      <c r="H10631">
        <v>11575</v>
      </c>
    </row>
    <row r="10632" spans="1:8">
      <c r="A10632">
        <v>7968</v>
      </c>
      <c r="B10632" t="s">
        <v>577</v>
      </c>
      <c r="C10632">
        <v>123</v>
      </c>
      <c r="D10632" t="s">
        <v>1201</v>
      </c>
      <c r="E10632">
        <v>1246</v>
      </c>
      <c r="F10632" s="48" t="str">
        <f t="shared" si="166"/>
        <v>Tỉnh Tiền GiangThị xã Cai LậyPhường 3</v>
      </c>
      <c r="G10632" t="s">
        <v>3923</v>
      </c>
      <c r="H10632">
        <v>11576</v>
      </c>
    </row>
    <row r="10633" spans="1:8">
      <c r="A10633">
        <v>7969</v>
      </c>
      <c r="B10633" t="s">
        <v>577</v>
      </c>
      <c r="C10633">
        <v>123</v>
      </c>
      <c r="D10633" t="s">
        <v>1201</v>
      </c>
      <c r="E10633">
        <v>1246</v>
      </c>
      <c r="F10633" s="48" t="str">
        <f t="shared" si="166"/>
        <v>Tỉnh Tiền GiangThị xã Cai LậyPhường 4</v>
      </c>
      <c r="G10633" t="s">
        <v>3930</v>
      </c>
      <c r="H10633">
        <v>11577</v>
      </c>
    </row>
    <row r="10634" spans="1:8">
      <c r="A10634">
        <v>7970</v>
      </c>
      <c r="B10634" t="s">
        <v>577</v>
      </c>
      <c r="C10634">
        <v>123</v>
      </c>
      <c r="D10634" t="s">
        <v>1201</v>
      </c>
      <c r="E10634">
        <v>1246</v>
      </c>
      <c r="F10634" s="48" t="str">
        <f t="shared" si="166"/>
        <v>Tỉnh Tiền GiangThị xã Cai LậyPhường 5</v>
      </c>
      <c r="G10634" t="s">
        <v>4648</v>
      </c>
      <c r="H10634">
        <v>11578</v>
      </c>
    </row>
    <row r="10635" spans="1:8">
      <c r="A10635">
        <v>7971</v>
      </c>
      <c r="B10635" t="s">
        <v>577</v>
      </c>
      <c r="C10635">
        <v>123</v>
      </c>
      <c r="D10635" t="s">
        <v>1201</v>
      </c>
      <c r="E10635">
        <v>1246</v>
      </c>
      <c r="F10635" s="48" t="str">
        <f t="shared" si="166"/>
        <v>Tỉnh Tiền GiangThị xã Cai LậyPhường Nhị Mỹ</v>
      </c>
      <c r="G10635" t="s">
        <v>9571</v>
      </c>
      <c r="H10635">
        <v>11579</v>
      </c>
    </row>
    <row r="10636" spans="1:8">
      <c r="A10636">
        <v>7972</v>
      </c>
      <c r="B10636" t="s">
        <v>577</v>
      </c>
      <c r="C10636">
        <v>123</v>
      </c>
      <c r="D10636" t="s">
        <v>1201</v>
      </c>
      <c r="E10636">
        <v>1246</v>
      </c>
      <c r="F10636" s="48" t="str">
        <f t="shared" si="166"/>
        <v>Tỉnh Tiền GiangThị xã Cai LậyXã Tân Bình</v>
      </c>
      <c r="G10636" t="s">
        <v>2569</v>
      </c>
      <c r="H10636">
        <v>11580</v>
      </c>
    </row>
    <row r="10637" spans="1:8">
      <c r="A10637">
        <v>7973</v>
      </c>
      <c r="B10637" t="s">
        <v>577</v>
      </c>
      <c r="C10637">
        <v>123</v>
      </c>
      <c r="D10637" t="s">
        <v>1201</v>
      </c>
      <c r="E10637">
        <v>1246</v>
      </c>
      <c r="F10637" s="48" t="str">
        <f t="shared" si="166"/>
        <v>Tỉnh Tiền GiangThị xã Cai LậyXã Mỹ Phước Tây</v>
      </c>
      <c r="G10637" t="s">
        <v>8498</v>
      </c>
      <c r="H10637">
        <v>11581</v>
      </c>
    </row>
    <row r="10638" spans="1:8">
      <c r="A10638">
        <v>7974</v>
      </c>
      <c r="B10638" t="s">
        <v>577</v>
      </c>
      <c r="C10638">
        <v>123</v>
      </c>
      <c r="D10638" t="s">
        <v>1201</v>
      </c>
      <c r="E10638">
        <v>1246</v>
      </c>
      <c r="F10638" s="48" t="str">
        <f t="shared" si="166"/>
        <v>Tỉnh Tiền GiangThị xã Cai LậyXã Mỹ Hạnh Đông</v>
      </c>
      <c r="G10638" t="s">
        <v>8503</v>
      </c>
      <c r="H10638">
        <v>11582</v>
      </c>
    </row>
    <row r="10639" spans="1:8">
      <c r="A10639">
        <v>7975</v>
      </c>
      <c r="B10639" t="s">
        <v>577</v>
      </c>
      <c r="C10639">
        <v>123</v>
      </c>
      <c r="D10639" t="s">
        <v>1201</v>
      </c>
      <c r="E10639">
        <v>1246</v>
      </c>
      <c r="F10639" s="48" t="str">
        <f t="shared" si="166"/>
        <v>Tỉnh Tiền GiangThị xã Cai LậyXã Mỹ Hạnh Trung</v>
      </c>
      <c r="G10639" t="s">
        <v>8501</v>
      </c>
      <c r="H10639">
        <v>11583</v>
      </c>
    </row>
    <row r="10640" spans="1:8">
      <c r="A10640">
        <v>7976</v>
      </c>
      <c r="B10640" t="s">
        <v>577</v>
      </c>
      <c r="C10640">
        <v>123</v>
      </c>
      <c r="D10640" t="s">
        <v>1201</v>
      </c>
      <c r="E10640">
        <v>1246</v>
      </c>
      <c r="F10640" s="48" t="str">
        <f t="shared" si="166"/>
        <v>Tỉnh Tiền GiangThị xã Cai LậyXã Tân Phú</v>
      </c>
      <c r="G10640" t="s">
        <v>1663</v>
      </c>
      <c r="H10640">
        <v>11584</v>
      </c>
    </row>
    <row r="10641" spans="1:8">
      <c r="A10641">
        <v>7977</v>
      </c>
      <c r="B10641" t="s">
        <v>577</v>
      </c>
      <c r="C10641">
        <v>123</v>
      </c>
      <c r="D10641" t="s">
        <v>1201</v>
      </c>
      <c r="E10641">
        <v>1246</v>
      </c>
      <c r="F10641" s="48" t="str">
        <f t="shared" si="166"/>
        <v>Tỉnh Tiền GiangThị xã Cai LậyXã Tân Hội</v>
      </c>
      <c r="G10641" t="s">
        <v>3903</v>
      </c>
      <c r="H10641">
        <v>11585</v>
      </c>
    </row>
    <row r="10642" spans="1:8">
      <c r="A10642">
        <v>7978</v>
      </c>
      <c r="B10642" t="s">
        <v>577</v>
      </c>
      <c r="C10642">
        <v>123</v>
      </c>
      <c r="D10642" t="s">
        <v>1201</v>
      </c>
      <c r="E10642">
        <v>1246</v>
      </c>
      <c r="F10642" s="48" t="str">
        <f t="shared" si="166"/>
        <v>Tỉnh Tiền GiangThị xã Cai LậyXã Nhị Quý</v>
      </c>
      <c r="G10642" t="s">
        <v>8505</v>
      </c>
      <c r="H10642">
        <v>11586</v>
      </c>
    </row>
    <row r="10643" spans="1:8">
      <c r="A10643">
        <v>7979</v>
      </c>
      <c r="B10643" t="s">
        <v>577</v>
      </c>
      <c r="C10643">
        <v>123</v>
      </c>
      <c r="D10643" t="s">
        <v>1201</v>
      </c>
      <c r="E10643">
        <v>1246</v>
      </c>
      <c r="F10643" s="48" t="str">
        <f t="shared" si="166"/>
        <v>Tỉnh Tiền GiangThị xã Cai LậyXã Thanh Hòa</v>
      </c>
      <c r="G10643" t="s">
        <v>5656</v>
      </c>
      <c r="H10643">
        <v>11587</v>
      </c>
    </row>
    <row r="10644" spans="1:8">
      <c r="A10644">
        <v>7980</v>
      </c>
      <c r="B10644" t="s">
        <v>577</v>
      </c>
      <c r="C10644">
        <v>123</v>
      </c>
      <c r="D10644" t="s">
        <v>1201</v>
      </c>
      <c r="E10644">
        <v>1246</v>
      </c>
      <c r="F10644" s="48" t="str">
        <f t="shared" si="166"/>
        <v>Tỉnh Tiền GiangThị xã Cai LậyXã Phú Quý</v>
      </c>
      <c r="G10644" t="s">
        <v>8510</v>
      </c>
      <c r="H10644">
        <v>11588</v>
      </c>
    </row>
    <row r="10645" spans="1:8">
      <c r="A10645">
        <v>7981</v>
      </c>
      <c r="B10645" t="s">
        <v>577</v>
      </c>
      <c r="C10645">
        <v>123</v>
      </c>
      <c r="D10645" t="s">
        <v>1201</v>
      </c>
      <c r="E10645">
        <v>1246</v>
      </c>
      <c r="F10645" s="48" t="str">
        <f t="shared" si="166"/>
        <v>Tỉnh Tiền GiangThị xã Cai LậyXã Long Khánh</v>
      </c>
      <c r="G10645" t="s">
        <v>1539</v>
      </c>
      <c r="H10645">
        <v>11589</v>
      </c>
    </row>
    <row r="10646" spans="1:8">
      <c r="A10646">
        <v>8595</v>
      </c>
      <c r="B10646" t="s">
        <v>577</v>
      </c>
      <c r="C10646">
        <v>123</v>
      </c>
      <c r="D10646" t="s">
        <v>1200</v>
      </c>
      <c r="E10646">
        <v>1245</v>
      </c>
      <c r="F10646" s="48" t="str">
        <f t="shared" si="166"/>
        <v>Tỉnh Tiền GiangTân Phú ĐôngXã Phú Đông</v>
      </c>
      <c r="G10646" t="s">
        <v>3515</v>
      </c>
      <c r="H10646">
        <v>11076</v>
      </c>
    </row>
    <row r="10647" spans="1:8">
      <c r="A10647">
        <v>8596</v>
      </c>
      <c r="B10647" t="s">
        <v>577</v>
      </c>
      <c r="C10647">
        <v>123</v>
      </c>
      <c r="D10647" t="s">
        <v>1200</v>
      </c>
      <c r="E10647">
        <v>1245</v>
      </c>
      <c r="F10647" s="48" t="str">
        <f t="shared" si="166"/>
        <v>Tỉnh Tiền GiangTân Phú ĐôngXã Phú Tân</v>
      </c>
      <c r="G10647" t="s">
        <v>6471</v>
      </c>
      <c r="H10647">
        <v>11077</v>
      </c>
    </row>
    <row r="10648" spans="1:8">
      <c r="A10648">
        <v>8597</v>
      </c>
      <c r="B10648" t="s">
        <v>577</v>
      </c>
      <c r="C10648">
        <v>123</v>
      </c>
      <c r="D10648" t="s">
        <v>1200</v>
      </c>
      <c r="E10648">
        <v>1245</v>
      </c>
      <c r="F10648" s="48" t="str">
        <f t="shared" si="166"/>
        <v>Tỉnh Tiền GiangTân Phú ĐôngXã Phú Thạnh</v>
      </c>
      <c r="G10648" t="s">
        <v>1659</v>
      </c>
      <c r="H10648">
        <v>11078</v>
      </c>
    </row>
    <row r="10649" spans="1:8">
      <c r="A10649">
        <v>8598</v>
      </c>
      <c r="B10649" t="s">
        <v>577</v>
      </c>
      <c r="C10649">
        <v>123</v>
      </c>
      <c r="D10649" t="s">
        <v>1200</v>
      </c>
      <c r="E10649">
        <v>1245</v>
      </c>
      <c r="F10649" s="48" t="str">
        <f t="shared" si="166"/>
        <v>Tỉnh Tiền GiangTân Phú ĐôngXã Tân Thới</v>
      </c>
      <c r="G10649" t="s">
        <v>1662</v>
      </c>
      <c r="H10649">
        <v>11079</v>
      </c>
    </row>
    <row r="10650" spans="1:8">
      <c r="A10650">
        <v>8599</v>
      </c>
      <c r="B10650" t="s">
        <v>577</v>
      </c>
      <c r="C10650">
        <v>123</v>
      </c>
      <c r="D10650" t="s">
        <v>1200</v>
      </c>
      <c r="E10650">
        <v>1245</v>
      </c>
      <c r="F10650" s="48" t="str">
        <f t="shared" si="166"/>
        <v>Tỉnh Tiền GiangTân Phú ĐôngXã Tân Phú</v>
      </c>
      <c r="G10650" t="s">
        <v>1663</v>
      </c>
      <c r="H10650">
        <v>11080</v>
      </c>
    </row>
    <row r="10651" spans="1:8">
      <c r="A10651">
        <v>8600</v>
      </c>
      <c r="B10651" t="s">
        <v>577</v>
      </c>
      <c r="C10651">
        <v>123</v>
      </c>
      <c r="D10651" t="s">
        <v>1200</v>
      </c>
      <c r="E10651">
        <v>1245</v>
      </c>
      <c r="F10651" s="48" t="str">
        <f t="shared" si="166"/>
        <v>Tỉnh Tiền GiangTân Phú ĐôngXã Tân Thạnh</v>
      </c>
      <c r="G10651" t="s">
        <v>1660</v>
      </c>
      <c r="H10651">
        <v>11081</v>
      </c>
    </row>
    <row r="10652" spans="1:8">
      <c r="A10652">
        <v>1151</v>
      </c>
      <c r="B10652" t="s">
        <v>581</v>
      </c>
      <c r="C10652">
        <v>125</v>
      </c>
      <c r="D10652" t="s">
        <v>1210</v>
      </c>
      <c r="E10652">
        <v>1256</v>
      </c>
      <c r="F10652" s="48" t="str">
        <f t="shared" si="166"/>
        <v>Tỉnh Trà VinhThành phố Trà VinhPhường 8</v>
      </c>
      <c r="G10652" t="s">
        <v>4655</v>
      </c>
      <c r="H10652">
        <v>7387</v>
      </c>
    </row>
    <row r="10653" spans="1:8">
      <c r="A10653">
        <v>1152</v>
      </c>
      <c r="B10653" t="s">
        <v>581</v>
      </c>
      <c r="C10653">
        <v>125</v>
      </c>
      <c r="D10653" t="s">
        <v>1210</v>
      </c>
      <c r="E10653">
        <v>1256</v>
      </c>
      <c r="F10653" s="48" t="str">
        <f t="shared" si="166"/>
        <v>Tỉnh Trà VinhThành phố Trà VinhXã Long Đức</v>
      </c>
      <c r="G10653" t="s">
        <v>7148</v>
      </c>
      <c r="H10653">
        <v>7388</v>
      </c>
    </row>
    <row r="10654" spans="1:8">
      <c r="A10654">
        <v>1153</v>
      </c>
      <c r="B10654" t="s">
        <v>581</v>
      </c>
      <c r="C10654">
        <v>125</v>
      </c>
      <c r="D10654" t="s">
        <v>1210</v>
      </c>
      <c r="E10654">
        <v>1256</v>
      </c>
      <c r="F10654" s="48" t="str">
        <f t="shared" si="166"/>
        <v>Tỉnh Trà VinhThành phố Trà VinhPhường 3</v>
      </c>
      <c r="G10654" t="s">
        <v>3923</v>
      </c>
      <c r="H10654">
        <v>7389</v>
      </c>
    </row>
    <row r="10655" spans="1:8">
      <c r="A10655">
        <v>1154</v>
      </c>
      <c r="B10655" t="s">
        <v>581</v>
      </c>
      <c r="C10655">
        <v>125</v>
      </c>
      <c r="D10655" t="s">
        <v>1210</v>
      </c>
      <c r="E10655">
        <v>1256</v>
      </c>
      <c r="F10655" s="48" t="str">
        <f t="shared" si="166"/>
        <v>Tỉnh Trà VinhThành phố Trà VinhPhường 6</v>
      </c>
      <c r="G10655" t="s">
        <v>3924</v>
      </c>
      <c r="H10655">
        <v>7390</v>
      </c>
    </row>
    <row r="10656" spans="1:8">
      <c r="A10656">
        <v>1155</v>
      </c>
      <c r="B10656" t="s">
        <v>581</v>
      </c>
      <c r="C10656">
        <v>125</v>
      </c>
      <c r="D10656" t="s">
        <v>1210</v>
      </c>
      <c r="E10656">
        <v>1256</v>
      </c>
      <c r="F10656" s="48" t="str">
        <f t="shared" si="166"/>
        <v>Tỉnh Trà VinhThành phố Trà VinhPhường 1</v>
      </c>
      <c r="G10656" t="s">
        <v>3928</v>
      </c>
      <c r="H10656">
        <v>7391</v>
      </c>
    </row>
    <row r="10657" spans="1:8">
      <c r="A10657">
        <v>1156</v>
      </c>
      <c r="B10657" t="s">
        <v>581</v>
      </c>
      <c r="C10657">
        <v>125</v>
      </c>
      <c r="D10657" t="s">
        <v>1210</v>
      </c>
      <c r="E10657">
        <v>1256</v>
      </c>
      <c r="F10657" s="48" t="str">
        <f t="shared" si="166"/>
        <v>Tỉnh Trà VinhThành phố Trà VinhPhường 2</v>
      </c>
      <c r="G10657" t="s">
        <v>3925</v>
      </c>
      <c r="H10657">
        <v>7392</v>
      </c>
    </row>
    <row r="10658" spans="1:8">
      <c r="A10658">
        <v>1157</v>
      </c>
      <c r="B10658" t="s">
        <v>581</v>
      </c>
      <c r="C10658">
        <v>125</v>
      </c>
      <c r="D10658" t="s">
        <v>1210</v>
      </c>
      <c r="E10658">
        <v>1256</v>
      </c>
      <c r="F10658" s="48" t="str">
        <f t="shared" si="166"/>
        <v>Tỉnh Trà VinhThành phố Trà VinhPhường 9</v>
      </c>
      <c r="G10658" t="s">
        <v>4649</v>
      </c>
      <c r="H10658">
        <v>7393</v>
      </c>
    </row>
    <row r="10659" spans="1:8">
      <c r="A10659">
        <v>1158</v>
      </c>
      <c r="B10659" t="s">
        <v>581</v>
      </c>
      <c r="C10659">
        <v>125</v>
      </c>
      <c r="D10659" t="s">
        <v>1210</v>
      </c>
      <c r="E10659">
        <v>1256</v>
      </c>
      <c r="F10659" s="48" t="str">
        <f t="shared" si="166"/>
        <v>Tỉnh Trà VinhThành phố Trà VinhPhường 4</v>
      </c>
      <c r="G10659" t="s">
        <v>3930</v>
      </c>
      <c r="H10659">
        <v>7394</v>
      </c>
    </row>
    <row r="10660" spans="1:8">
      <c r="A10660">
        <v>1159</v>
      </c>
      <c r="B10660" t="s">
        <v>581</v>
      </c>
      <c r="C10660">
        <v>125</v>
      </c>
      <c r="D10660" t="s">
        <v>1210</v>
      </c>
      <c r="E10660">
        <v>1256</v>
      </c>
      <c r="F10660" s="48" t="str">
        <f t="shared" si="166"/>
        <v>Tỉnh Trà VinhThành phố Trà VinhPhường 5</v>
      </c>
      <c r="G10660" t="s">
        <v>4648</v>
      </c>
      <c r="H10660">
        <v>7395</v>
      </c>
    </row>
    <row r="10661" spans="1:8">
      <c r="A10661">
        <v>1160</v>
      </c>
      <c r="B10661" t="s">
        <v>581</v>
      </c>
      <c r="C10661">
        <v>125</v>
      </c>
      <c r="D10661" t="s">
        <v>1210</v>
      </c>
      <c r="E10661">
        <v>1256</v>
      </c>
      <c r="F10661" s="48" t="str">
        <f t="shared" si="166"/>
        <v>Tỉnh Trà VinhThành phố Trà VinhPhường 7</v>
      </c>
      <c r="G10661" t="s">
        <v>4652</v>
      </c>
      <c r="H10661">
        <v>7396</v>
      </c>
    </row>
    <row r="10662" spans="1:8">
      <c r="A10662">
        <v>6220</v>
      </c>
      <c r="B10662" t="s">
        <v>581</v>
      </c>
      <c r="C10662">
        <v>125</v>
      </c>
      <c r="D10662" t="s">
        <v>1215</v>
      </c>
      <c r="E10662">
        <v>1262</v>
      </c>
      <c r="F10662" s="48" t="str">
        <f t="shared" si="166"/>
        <v>Tỉnh Trà VinhHuyện Trà CúXã An Quảng Hữu</v>
      </c>
      <c r="G10662" t="s">
        <v>5076</v>
      </c>
      <c r="H10662">
        <v>4424</v>
      </c>
    </row>
    <row r="10663" spans="1:8">
      <c r="A10663">
        <v>6221</v>
      </c>
      <c r="B10663" t="s">
        <v>581</v>
      </c>
      <c r="C10663">
        <v>125</v>
      </c>
      <c r="D10663" t="s">
        <v>1215</v>
      </c>
      <c r="E10663">
        <v>1262</v>
      </c>
      <c r="F10663" s="48" t="str">
        <f t="shared" si="166"/>
        <v>Tỉnh Trà VinhHuyện Trà CúXã Đôn Châu</v>
      </c>
      <c r="G10663" t="s">
        <v>5077</v>
      </c>
      <c r="H10663">
        <v>4425</v>
      </c>
    </row>
    <row r="10664" spans="1:8">
      <c r="A10664">
        <v>6222</v>
      </c>
      <c r="B10664" t="s">
        <v>581</v>
      </c>
      <c r="C10664">
        <v>125</v>
      </c>
      <c r="D10664" t="s">
        <v>1215</v>
      </c>
      <c r="E10664">
        <v>1262</v>
      </c>
      <c r="F10664" s="48" t="str">
        <f t="shared" si="166"/>
        <v>Tỉnh Trà VinhHuyện Trà CúXã Tập Sơn</v>
      </c>
      <c r="G10664" t="s">
        <v>5078</v>
      </c>
      <c r="H10664">
        <v>4426</v>
      </c>
    </row>
    <row r="10665" spans="1:8">
      <c r="A10665">
        <v>6223</v>
      </c>
      <c r="B10665" t="s">
        <v>581</v>
      </c>
      <c r="C10665">
        <v>125</v>
      </c>
      <c r="D10665" t="s">
        <v>1215</v>
      </c>
      <c r="E10665">
        <v>1262</v>
      </c>
      <c r="F10665" s="48" t="str">
        <f t="shared" si="166"/>
        <v>Tỉnh Trà VinhHuyện Trà CúThị trấn Trà Cú</v>
      </c>
      <c r="G10665" t="s">
        <v>5079</v>
      </c>
      <c r="H10665">
        <v>4427</v>
      </c>
    </row>
    <row r="10666" spans="1:8">
      <c r="A10666">
        <v>6224</v>
      </c>
      <c r="B10666" t="s">
        <v>581</v>
      </c>
      <c r="C10666">
        <v>125</v>
      </c>
      <c r="D10666" t="s">
        <v>1215</v>
      </c>
      <c r="E10666">
        <v>1262</v>
      </c>
      <c r="F10666" s="48" t="str">
        <f t="shared" si="166"/>
        <v>Tỉnh Trà VinhHuyện Trà CúXã Tân Hiệp</v>
      </c>
      <c r="G10666" t="s">
        <v>3793</v>
      </c>
      <c r="H10666">
        <v>4428</v>
      </c>
    </row>
    <row r="10667" spans="1:8">
      <c r="A10667">
        <v>6225</v>
      </c>
      <c r="B10667" t="s">
        <v>581</v>
      </c>
      <c r="C10667">
        <v>125</v>
      </c>
      <c r="D10667" t="s">
        <v>1215</v>
      </c>
      <c r="E10667">
        <v>1262</v>
      </c>
      <c r="F10667" s="48" t="str">
        <f t="shared" si="166"/>
        <v>Tỉnh Trà VinhHuyện Trà CúXã Tân Sơn</v>
      </c>
      <c r="G10667" t="s">
        <v>1673</v>
      </c>
      <c r="H10667">
        <v>4429</v>
      </c>
    </row>
    <row r="10668" spans="1:8">
      <c r="A10668">
        <v>6226</v>
      </c>
      <c r="B10668" t="s">
        <v>581</v>
      </c>
      <c r="C10668">
        <v>125</v>
      </c>
      <c r="D10668" t="s">
        <v>1215</v>
      </c>
      <c r="E10668">
        <v>1262</v>
      </c>
      <c r="F10668" s="48" t="str">
        <f t="shared" si="166"/>
        <v>Tỉnh Trà VinhHuyện Trà CúXã Kim Sơn</v>
      </c>
      <c r="G10668" t="s">
        <v>1530</v>
      </c>
      <c r="H10668">
        <v>4430</v>
      </c>
    </row>
    <row r="10669" spans="1:8">
      <c r="A10669">
        <v>6227</v>
      </c>
      <c r="B10669" t="s">
        <v>581</v>
      </c>
      <c r="C10669">
        <v>125</v>
      </c>
      <c r="D10669" t="s">
        <v>1215</v>
      </c>
      <c r="E10669">
        <v>1262</v>
      </c>
      <c r="F10669" s="48" t="str">
        <f t="shared" si="166"/>
        <v>Tỉnh Trà VinhHuyện Trà CúXã Phước Hưng</v>
      </c>
      <c r="G10669" t="s">
        <v>5080</v>
      </c>
      <c r="H10669">
        <v>4431</v>
      </c>
    </row>
    <row r="10670" spans="1:8">
      <c r="A10670">
        <v>6228</v>
      </c>
      <c r="B10670" t="s">
        <v>581</v>
      </c>
      <c r="C10670">
        <v>125</v>
      </c>
      <c r="D10670" t="s">
        <v>1215</v>
      </c>
      <c r="E10670">
        <v>1262</v>
      </c>
      <c r="F10670" s="48" t="str">
        <f t="shared" si="166"/>
        <v>Tỉnh Trà VinhHuyện Trà CúXã Ngọc Biên</v>
      </c>
      <c r="G10670" t="s">
        <v>5081</v>
      </c>
      <c r="H10670">
        <v>4432</v>
      </c>
    </row>
    <row r="10671" spans="1:8">
      <c r="A10671">
        <v>6229</v>
      </c>
      <c r="B10671" t="s">
        <v>581</v>
      </c>
      <c r="C10671">
        <v>125</v>
      </c>
      <c r="D10671" t="s">
        <v>1215</v>
      </c>
      <c r="E10671">
        <v>1262</v>
      </c>
      <c r="F10671" s="48" t="str">
        <f t="shared" si="166"/>
        <v>Tỉnh Trà VinhHuyện Trà CúXã Ngãi Xuyên</v>
      </c>
      <c r="G10671" t="s">
        <v>5082</v>
      </c>
      <c r="H10671">
        <v>4433</v>
      </c>
    </row>
    <row r="10672" spans="1:8">
      <c r="A10672">
        <v>6230</v>
      </c>
      <c r="B10672" t="s">
        <v>581</v>
      </c>
      <c r="C10672">
        <v>125</v>
      </c>
      <c r="D10672" t="s">
        <v>1215</v>
      </c>
      <c r="E10672">
        <v>1262</v>
      </c>
      <c r="F10672" s="48" t="str">
        <f t="shared" si="166"/>
        <v>Tỉnh Trà VinhHuyện Trà CúXã Đại An</v>
      </c>
      <c r="G10672" t="s">
        <v>3084</v>
      </c>
      <c r="H10672">
        <v>4434</v>
      </c>
    </row>
    <row r="10673" spans="1:8">
      <c r="A10673">
        <v>6231</v>
      </c>
      <c r="B10673" t="s">
        <v>581</v>
      </c>
      <c r="C10673">
        <v>125</v>
      </c>
      <c r="D10673" t="s">
        <v>1215</v>
      </c>
      <c r="E10673">
        <v>1262</v>
      </c>
      <c r="F10673" s="48" t="str">
        <f t="shared" si="166"/>
        <v>Tỉnh Trà VinhHuyện Trà CúXã Đôn Xuân</v>
      </c>
      <c r="G10673" t="s">
        <v>5083</v>
      </c>
      <c r="H10673">
        <v>4435</v>
      </c>
    </row>
    <row r="10674" spans="1:8">
      <c r="A10674">
        <v>6232</v>
      </c>
      <c r="B10674" t="s">
        <v>581</v>
      </c>
      <c r="C10674">
        <v>125</v>
      </c>
      <c r="D10674" t="s">
        <v>1215</v>
      </c>
      <c r="E10674">
        <v>1262</v>
      </c>
      <c r="F10674" s="48" t="str">
        <f t="shared" si="166"/>
        <v>Tỉnh Trà VinhHuyện Trà CúThị trấn Định An</v>
      </c>
      <c r="G10674" t="s">
        <v>5084</v>
      </c>
      <c r="H10674">
        <v>4436</v>
      </c>
    </row>
    <row r="10675" spans="1:8">
      <c r="A10675">
        <v>6233</v>
      </c>
      <c r="B10675" t="s">
        <v>581</v>
      </c>
      <c r="C10675">
        <v>125</v>
      </c>
      <c r="D10675" t="s">
        <v>1215</v>
      </c>
      <c r="E10675">
        <v>1262</v>
      </c>
      <c r="F10675" s="48" t="str">
        <f t="shared" si="166"/>
        <v>Tỉnh Trà VinhHuyện Trà CúXã Hàm Tân</v>
      </c>
      <c r="G10675" t="s">
        <v>5085</v>
      </c>
      <c r="H10675">
        <v>4437</v>
      </c>
    </row>
    <row r="10676" spans="1:8">
      <c r="A10676">
        <v>6234</v>
      </c>
      <c r="B10676" t="s">
        <v>581</v>
      </c>
      <c r="C10676">
        <v>125</v>
      </c>
      <c r="D10676" t="s">
        <v>1215</v>
      </c>
      <c r="E10676">
        <v>1262</v>
      </c>
      <c r="F10676" s="48" t="str">
        <f t="shared" si="166"/>
        <v>Tỉnh Trà VinhHuyện Trà CúXã Long Hiệp</v>
      </c>
      <c r="G10676" t="s">
        <v>5086</v>
      </c>
      <c r="H10676">
        <v>4438</v>
      </c>
    </row>
    <row r="10677" spans="1:8">
      <c r="A10677">
        <v>6235</v>
      </c>
      <c r="B10677" t="s">
        <v>581</v>
      </c>
      <c r="C10677">
        <v>125</v>
      </c>
      <c r="D10677" t="s">
        <v>1215</v>
      </c>
      <c r="E10677">
        <v>1262</v>
      </c>
      <c r="F10677" s="48" t="str">
        <f t="shared" si="166"/>
        <v>Tỉnh Trà VinhHuyện Trà CúXã Thanh Sơn</v>
      </c>
      <c r="G10677" t="s">
        <v>2097</v>
      </c>
      <c r="H10677">
        <v>4439</v>
      </c>
    </row>
    <row r="10678" spans="1:8">
      <c r="A10678">
        <v>6236</v>
      </c>
      <c r="B10678" t="s">
        <v>581</v>
      </c>
      <c r="C10678">
        <v>125</v>
      </c>
      <c r="D10678" t="s">
        <v>1215</v>
      </c>
      <c r="E10678">
        <v>1262</v>
      </c>
      <c r="F10678" s="48" t="str">
        <f t="shared" si="166"/>
        <v>Tỉnh Trà VinhHuyện Trà CúXã Hàm Giang</v>
      </c>
      <c r="G10678" t="s">
        <v>5087</v>
      </c>
      <c r="H10678">
        <v>4440</v>
      </c>
    </row>
    <row r="10679" spans="1:8">
      <c r="A10679">
        <v>6237</v>
      </c>
      <c r="B10679" t="s">
        <v>581</v>
      </c>
      <c r="C10679">
        <v>125</v>
      </c>
      <c r="D10679" t="s">
        <v>1215</v>
      </c>
      <c r="E10679">
        <v>1262</v>
      </c>
      <c r="F10679" s="48" t="str">
        <f t="shared" si="166"/>
        <v>Tỉnh Trà VinhHuyện Trà CúXã Định An</v>
      </c>
      <c r="G10679" t="s">
        <v>3953</v>
      </c>
      <c r="H10679">
        <v>4441</v>
      </c>
    </row>
    <row r="10680" spans="1:8">
      <c r="A10680">
        <v>6238</v>
      </c>
      <c r="B10680" t="s">
        <v>581</v>
      </c>
      <c r="C10680">
        <v>125</v>
      </c>
      <c r="D10680" t="s">
        <v>1215</v>
      </c>
      <c r="E10680">
        <v>1262</v>
      </c>
      <c r="F10680" s="48" t="str">
        <f t="shared" si="166"/>
        <v>Tỉnh Trà VinhHuyện Trà CúXã Lưu Nghiệp Anh</v>
      </c>
      <c r="G10680" t="s">
        <v>5088</v>
      </c>
      <c r="H10680">
        <v>4442</v>
      </c>
    </row>
    <row r="10681" spans="1:8">
      <c r="A10681">
        <v>6239</v>
      </c>
      <c r="B10681" t="s">
        <v>581</v>
      </c>
      <c r="C10681">
        <v>125</v>
      </c>
      <c r="D10681" t="s">
        <v>1213</v>
      </c>
      <c r="E10681">
        <v>1259</v>
      </c>
      <c r="F10681" s="48" t="str">
        <f t="shared" si="166"/>
        <v>Tỉnh Trà VinhHuyện Tiểu CầnXã Hùng Hoà</v>
      </c>
      <c r="G10681" t="s">
        <v>5089</v>
      </c>
      <c r="H10681">
        <v>4443</v>
      </c>
    </row>
    <row r="10682" spans="1:8">
      <c r="A10682">
        <v>6240</v>
      </c>
      <c r="B10682" t="s">
        <v>581</v>
      </c>
      <c r="C10682">
        <v>125</v>
      </c>
      <c r="D10682" t="s">
        <v>1213</v>
      </c>
      <c r="E10682">
        <v>1259</v>
      </c>
      <c r="F10682" s="48" t="str">
        <f t="shared" si="166"/>
        <v>Tỉnh Trà VinhHuyện Tiểu CầnThị trấn Tiểu Cần</v>
      </c>
      <c r="G10682" t="s">
        <v>5090</v>
      </c>
      <c r="H10682">
        <v>4444</v>
      </c>
    </row>
    <row r="10683" spans="1:8">
      <c r="A10683">
        <v>6241</v>
      </c>
      <c r="B10683" t="s">
        <v>581</v>
      </c>
      <c r="C10683">
        <v>125</v>
      </c>
      <c r="D10683" t="s">
        <v>1213</v>
      </c>
      <c r="E10683">
        <v>1259</v>
      </c>
      <c r="F10683" s="48" t="str">
        <f t="shared" si="166"/>
        <v>Tỉnh Trà VinhHuyện Tiểu CầnXã Hiếu Tử</v>
      </c>
      <c r="G10683" t="s">
        <v>5091</v>
      </c>
      <c r="H10683">
        <v>4445</v>
      </c>
    </row>
    <row r="10684" spans="1:8">
      <c r="A10684">
        <v>6242</v>
      </c>
      <c r="B10684" t="s">
        <v>581</v>
      </c>
      <c r="C10684">
        <v>125</v>
      </c>
      <c r="D10684" t="s">
        <v>1213</v>
      </c>
      <c r="E10684">
        <v>1259</v>
      </c>
      <c r="F10684" s="48" t="str">
        <f t="shared" si="166"/>
        <v>Tỉnh Trà VinhHuyện Tiểu CầnXã Tân Hùng</v>
      </c>
      <c r="G10684" t="s">
        <v>5092</v>
      </c>
      <c r="H10684">
        <v>4446</v>
      </c>
    </row>
    <row r="10685" spans="1:8">
      <c r="A10685">
        <v>6243</v>
      </c>
      <c r="B10685" t="s">
        <v>581</v>
      </c>
      <c r="C10685">
        <v>125</v>
      </c>
      <c r="D10685" t="s">
        <v>1213</v>
      </c>
      <c r="E10685">
        <v>1259</v>
      </c>
      <c r="F10685" s="48" t="str">
        <f t="shared" si="166"/>
        <v>Tỉnh Trà VinhHuyện Tiểu CầnXã Tân Hoà</v>
      </c>
      <c r="G10685" t="s">
        <v>5011</v>
      </c>
      <c r="H10685">
        <v>4447</v>
      </c>
    </row>
    <row r="10686" spans="1:8">
      <c r="A10686">
        <v>6244</v>
      </c>
      <c r="B10686" t="s">
        <v>581</v>
      </c>
      <c r="C10686">
        <v>125</v>
      </c>
      <c r="D10686" t="s">
        <v>1213</v>
      </c>
      <c r="E10686">
        <v>1259</v>
      </c>
      <c r="F10686" s="48" t="str">
        <f t="shared" si="166"/>
        <v>Tỉnh Trà VinhHuyện Tiểu CầnXã Long Thới</v>
      </c>
      <c r="G10686" t="s">
        <v>5093</v>
      </c>
      <c r="H10686">
        <v>4448</v>
      </c>
    </row>
    <row r="10687" spans="1:8">
      <c r="A10687">
        <v>6245</v>
      </c>
      <c r="B10687" t="s">
        <v>581</v>
      </c>
      <c r="C10687">
        <v>125</v>
      </c>
      <c r="D10687" t="s">
        <v>1213</v>
      </c>
      <c r="E10687">
        <v>1259</v>
      </c>
      <c r="F10687" s="48" t="str">
        <f t="shared" si="166"/>
        <v>Tỉnh Trà VinhHuyện Tiểu CầnXã Phú Cần</v>
      </c>
      <c r="G10687" t="s">
        <v>5094</v>
      </c>
      <c r="H10687">
        <v>4449</v>
      </c>
    </row>
    <row r="10688" spans="1:8">
      <c r="A10688">
        <v>6246</v>
      </c>
      <c r="B10688" t="s">
        <v>581</v>
      </c>
      <c r="C10688">
        <v>125</v>
      </c>
      <c r="D10688" t="s">
        <v>1213</v>
      </c>
      <c r="E10688">
        <v>1259</v>
      </c>
      <c r="F10688" s="48" t="str">
        <f t="shared" si="166"/>
        <v>Tỉnh Trà VinhHuyện Tiểu CầnXã Ngãi Hùng</v>
      </c>
      <c r="G10688" t="s">
        <v>5095</v>
      </c>
      <c r="H10688">
        <v>4450</v>
      </c>
    </row>
    <row r="10689" spans="1:8">
      <c r="A10689">
        <v>6247</v>
      </c>
      <c r="B10689" t="s">
        <v>581</v>
      </c>
      <c r="C10689">
        <v>125</v>
      </c>
      <c r="D10689" t="s">
        <v>1213</v>
      </c>
      <c r="E10689">
        <v>1259</v>
      </c>
      <c r="F10689" s="48" t="str">
        <f t="shared" si="166"/>
        <v>Tỉnh Trà VinhHuyện Tiểu CầnXã Hiếu Trung</v>
      </c>
      <c r="G10689" t="s">
        <v>5096</v>
      </c>
      <c r="H10689">
        <v>4451</v>
      </c>
    </row>
    <row r="10690" spans="1:8">
      <c r="A10690">
        <v>6248</v>
      </c>
      <c r="B10690" t="s">
        <v>581</v>
      </c>
      <c r="C10690">
        <v>125</v>
      </c>
      <c r="D10690" t="s">
        <v>1213</v>
      </c>
      <c r="E10690">
        <v>1259</v>
      </c>
      <c r="F10690" s="48" t="str">
        <f t="shared" ref="F10690:F10753" si="167">B10690&amp;D10690&amp;G10690</f>
        <v>Tỉnh Trà VinhHuyện Tiểu CầnThị trấn Cầu Quan</v>
      </c>
      <c r="G10690" t="s">
        <v>5097</v>
      </c>
      <c r="H10690">
        <v>4452</v>
      </c>
    </row>
    <row r="10691" spans="1:8">
      <c r="A10691">
        <v>6249</v>
      </c>
      <c r="B10691" t="s">
        <v>581</v>
      </c>
      <c r="C10691">
        <v>125</v>
      </c>
      <c r="D10691" t="s">
        <v>1213</v>
      </c>
      <c r="E10691">
        <v>1259</v>
      </c>
      <c r="F10691" s="48" t="str">
        <f t="shared" si="167"/>
        <v>Tỉnh Trà VinhHuyện Tiểu CầnXã Tập Ngãi</v>
      </c>
      <c r="G10691" t="s">
        <v>5098</v>
      </c>
      <c r="H10691">
        <v>4453</v>
      </c>
    </row>
    <row r="10692" spans="1:8">
      <c r="A10692">
        <v>7710</v>
      </c>
      <c r="B10692" t="s">
        <v>581</v>
      </c>
      <c r="C10692">
        <v>125</v>
      </c>
      <c r="D10692" t="s">
        <v>1211</v>
      </c>
      <c r="E10692">
        <v>1257</v>
      </c>
      <c r="F10692" s="48" t="str">
        <f t="shared" si="167"/>
        <v>Tỉnh Trà VinhHuyện Càng LongXã Phương Thạnh</v>
      </c>
      <c r="G10692" t="s">
        <v>8776</v>
      </c>
      <c r="H10692">
        <v>9935</v>
      </c>
    </row>
    <row r="10693" spans="1:8">
      <c r="A10693">
        <v>7711</v>
      </c>
      <c r="B10693" t="s">
        <v>581</v>
      </c>
      <c r="C10693">
        <v>125</v>
      </c>
      <c r="D10693" t="s">
        <v>1211</v>
      </c>
      <c r="E10693">
        <v>1257</v>
      </c>
      <c r="F10693" s="48" t="str">
        <f t="shared" si="167"/>
        <v>Tỉnh Trà VinhHuyện Càng LongXã Đại Phước</v>
      </c>
      <c r="G10693" t="s">
        <v>8711</v>
      </c>
      <c r="H10693">
        <v>9936</v>
      </c>
    </row>
    <row r="10694" spans="1:8">
      <c r="A10694">
        <v>7712</v>
      </c>
      <c r="B10694" t="s">
        <v>581</v>
      </c>
      <c r="C10694">
        <v>125</v>
      </c>
      <c r="D10694" t="s">
        <v>1211</v>
      </c>
      <c r="E10694">
        <v>1257</v>
      </c>
      <c r="F10694" s="48" t="str">
        <f t="shared" si="167"/>
        <v>Tỉnh Trà VinhHuyện Càng LongXã Tân Bình</v>
      </c>
      <c r="G10694" t="s">
        <v>2569</v>
      </c>
      <c r="H10694">
        <v>9937</v>
      </c>
    </row>
    <row r="10695" spans="1:8">
      <c r="A10695">
        <v>7713</v>
      </c>
      <c r="B10695" t="s">
        <v>581</v>
      </c>
      <c r="C10695">
        <v>125</v>
      </c>
      <c r="D10695" t="s">
        <v>1211</v>
      </c>
      <c r="E10695">
        <v>1257</v>
      </c>
      <c r="F10695" s="48" t="str">
        <f t="shared" si="167"/>
        <v>Tỉnh Trà VinhHuyện Càng LongXã Đại Phúc</v>
      </c>
      <c r="G10695" t="s">
        <v>8777</v>
      </c>
      <c r="H10695">
        <v>9938</v>
      </c>
    </row>
    <row r="10696" spans="1:8">
      <c r="A10696">
        <v>7714</v>
      </c>
      <c r="B10696" t="s">
        <v>581</v>
      </c>
      <c r="C10696">
        <v>125</v>
      </c>
      <c r="D10696" t="s">
        <v>1211</v>
      </c>
      <c r="E10696">
        <v>1257</v>
      </c>
      <c r="F10696" s="48" t="str">
        <f t="shared" si="167"/>
        <v>Tỉnh Trà VinhHuyện Càng LongXã Huyền Hội</v>
      </c>
      <c r="G10696" t="s">
        <v>8778</v>
      </c>
      <c r="H10696">
        <v>9939</v>
      </c>
    </row>
    <row r="10697" spans="1:8">
      <c r="A10697">
        <v>7715</v>
      </c>
      <c r="B10697" t="s">
        <v>581</v>
      </c>
      <c r="C10697">
        <v>125</v>
      </c>
      <c r="D10697" t="s">
        <v>1211</v>
      </c>
      <c r="E10697">
        <v>1257</v>
      </c>
      <c r="F10697" s="48" t="str">
        <f t="shared" si="167"/>
        <v>Tỉnh Trà VinhHuyện Càng LongXã An Trường</v>
      </c>
      <c r="G10697" t="s">
        <v>8779</v>
      </c>
      <c r="H10697">
        <v>9940</v>
      </c>
    </row>
    <row r="10698" spans="1:8">
      <c r="A10698">
        <v>7716</v>
      </c>
      <c r="B10698" t="s">
        <v>581</v>
      </c>
      <c r="C10698">
        <v>125</v>
      </c>
      <c r="D10698" t="s">
        <v>1211</v>
      </c>
      <c r="E10698">
        <v>1257</v>
      </c>
      <c r="F10698" s="48" t="str">
        <f t="shared" si="167"/>
        <v>Tỉnh Trà VinhHuyện Càng LongXã An Trường A</v>
      </c>
      <c r="G10698" t="s">
        <v>8780</v>
      </c>
      <c r="H10698">
        <v>9941</v>
      </c>
    </row>
    <row r="10699" spans="1:8">
      <c r="A10699">
        <v>7717</v>
      </c>
      <c r="B10699" t="s">
        <v>581</v>
      </c>
      <c r="C10699">
        <v>125</v>
      </c>
      <c r="D10699" t="s">
        <v>1211</v>
      </c>
      <c r="E10699">
        <v>1257</v>
      </c>
      <c r="F10699" s="48" t="str">
        <f t="shared" si="167"/>
        <v>Tỉnh Trà VinhHuyện Càng LongXã Mỹ Cẩm</v>
      </c>
      <c r="G10699" t="s">
        <v>8781</v>
      </c>
      <c r="H10699">
        <v>9942</v>
      </c>
    </row>
    <row r="10700" spans="1:8">
      <c r="A10700">
        <v>7718</v>
      </c>
      <c r="B10700" t="s">
        <v>581</v>
      </c>
      <c r="C10700">
        <v>125</v>
      </c>
      <c r="D10700" t="s">
        <v>1211</v>
      </c>
      <c r="E10700">
        <v>1257</v>
      </c>
      <c r="F10700" s="48" t="str">
        <f t="shared" si="167"/>
        <v>Tỉnh Trà VinhHuyện Càng LongXã Nhị Long</v>
      </c>
      <c r="G10700" t="s">
        <v>8782</v>
      </c>
      <c r="H10700">
        <v>9943</v>
      </c>
    </row>
    <row r="10701" spans="1:8">
      <c r="A10701">
        <v>7719</v>
      </c>
      <c r="B10701" t="s">
        <v>581</v>
      </c>
      <c r="C10701">
        <v>125</v>
      </c>
      <c r="D10701" t="s">
        <v>1211</v>
      </c>
      <c r="E10701">
        <v>1257</v>
      </c>
      <c r="F10701" s="48" t="str">
        <f t="shared" si="167"/>
        <v>Tỉnh Trà VinhHuyện Càng LongXã Bình Phú</v>
      </c>
      <c r="G10701" t="s">
        <v>1661</v>
      </c>
      <c r="H10701">
        <v>9944</v>
      </c>
    </row>
    <row r="10702" spans="1:8">
      <c r="A10702">
        <v>7720</v>
      </c>
      <c r="B10702" t="s">
        <v>581</v>
      </c>
      <c r="C10702">
        <v>125</v>
      </c>
      <c r="D10702" t="s">
        <v>1211</v>
      </c>
      <c r="E10702">
        <v>1257</v>
      </c>
      <c r="F10702" s="48" t="str">
        <f t="shared" si="167"/>
        <v>Tỉnh Trà VinhHuyện Càng LongThị trấn Càng Long</v>
      </c>
      <c r="G10702" t="s">
        <v>8783</v>
      </c>
      <c r="H10702">
        <v>9945</v>
      </c>
    </row>
    <row r="10703" spans="1:8">
      <c r="A10703">
        <v>7721</v>
      </c>
      <c r="B10703" t="s">
        <v>581</v>
      </c>
      <c r="C10703">
        <v>125</v>
      </c>
      <c r="D10703" t="s">
        <v>1211</v>
      </c>
      <c r="E10703">
        <v>1257</v>
      </c>
      <c r="F10703" s="48" t="str">
        <f t="shared" si="167"/>
        <v>Tỉnh Trà VinhHuyện Càng LongXã Tân An</v>
      </c>
      <c r="G10703" t="s">
        <v>1516</v>
      </c>
      <c r="H10703">
        <v>9946</v>
      </c>
    </row>
    <row r="10704" spans="1:8">
      <c r="A10704">
        <v>7722</v>
      </c>
      <c r="B10704" t="s">
        <v>581</v>
      </c>
      <c r="C10704">
        <v>125</v>
      </c>
      <c r="D10704" t="s">
        <v>1211</v>
      </c>
      <c r="E10704">
        <v>1257</v>
      </c>
      <c r="F10704" s="48" t="str">
        <f t="shared" si="167"/>
        <v>Tỉnh Trà VinhHuyện Càng LongXã Đức Mỹ</v>
      </c>
      <c r="G10704" t="s">
        <v>8784</v>
      </c>
      <c r="H10704">
        <v>9947</v>
      </c>
    </row>
    <row r="10705" spans="1:8">
      <c r="A10705">
        <v>7723</v>
      </c>
      <c r="B10705" t="s">
        <v>581</v>
      </c>
      <c r="C10705">
        <v>125</v>
      </c>
      <c r="D10705" t="s">
        <v>1211</v>
      </c>
      <c r="E10705">
        <v>1257</v>
      </c>
      <c r="F10705" s="48" t="str">
        <f t="shared" si="167"/>
        <v>Tỉnh Trà VinhHuyện Càng LongXã Nhị Long Phú</v>
      </c>
      <c r="G10705" t="s">
        <v>8785</v>
      </c>
      <c r="H10705">
        <v>9948</v>
      </c>
    </row>
    <row r="10706" spans="1:8">
      <c r="A10706">
        <v>7724</v>
      </c>
      <c r="B10706" t="s">
        <v>581</v>
      </c>
      <c r="C10706">
        <v>125</v>
      </c>
      <c r="D10706" t="s">
        <v>1214</v>
      </c>
      <c r="E10706">
        <v>1261</v>
      </c>
      <c r="F10706" s="48" t="str">
        <f t="shared" si="167"/>
        <v>Tỉnh Trà VinhHuyện Cầu NgangXã Long Sơn</v>
      </c>
      <c r="G10706" t="s">
        <v>2783</v>
      </c>
      <c r="H10706">
        <v>9949</v>
      </c>
    </row>
    <row r="10707" spans="1:8">
      <c r="A10707">
        <v>7725</v>
      </c>
      <c r="B10707" t="s">
        <v>581</v>
      </c>
      <c r="C10707">
        <v>125</v>
      </c>
      <c r="D10707" t="s">
        <v>1214</v>
      </c>
      <c r="E10707">
        <v>1261</v>
      </c>
      <c r="F10707" s="48" t="str">
        <f t="shared" si="167"/>
        <v>Tỉnh Trà VinhHuyện Cầu NgangXã Kim Hoà</v>
      </c>
      <c r="G10707" t="s">
        <v>8786</v>
      </c>
      <c r="H10707">
        <v>9950</v>
      </c>
    </row>
    <row r="10708" spans="1:8">
      <c r="A10708">
        <v>7726</v>
      </c>
      <c r="B10708" t="s">
        <v>581</v>
      </c>
      <c r="C10708">
        <v>125</v>
      </c>
      <c r="D10708" t="s">
        <v>1214</v>
      </c>
      <c r="E10708">
        <v>1261</v>
      </c>
      <c r="F10708" s="48" t="str">
        <f t="shared" si="167"/>
        <v>Tỉnh Trà VinhHuyện Cầu NgangXã Mỹ Hoà</v>
      </c>
      <c r="G10708" t="s">
        <v>8787</v>
      </c>
      <c r="H10708">
        <v>9951</v>
      </c>
    </row>
    <row r="10709" spans="1:8">
      <c r="A10709">
        <v>7727</v>
      </c>
      <c r="B10709" t="s">
        <v>581</v>
      </c>
      <c r="C10709">
        <v>125</v>
      </c>
      <c r="D10709" t="s">
        <v>1214</v>
      </c>
      <c r="E10709">
        <v>1261</v>
      </c>
      <c r="F10709" s="48" t="str">
        <f t="shared" si="167"/>
        <v>Tỉnh Trà VinhHuyện Cầu NgangXã Trường Thọ</v>
      </c>
      <c r="G10709" t="s">
        <v>2251</v>
      </c>
      <c r="H10709">
        <v>9952</v>
      </c>
    </row>
    <row r="10710" spans="1:8">
      <c r="A10710">
        <v>7728</v>
      </c>
      <c r="B10710" t="s">
        <v>581</v>
      </c>
      <c r="C10710">
        <v>125</v>
      </c>
      <c r="D10710" t="s">
        <v>1214</v>
      </c>
      <c r="E10710">
        <v>1261</v>
      </c>
      <c r="F10710" s="48" t="str">
        <f t="shared" si="167"/>
        <v>Tỉnh Trà VinhHuyện Cầu NgangXã Hiệp Hòa</v>
      </c>
      <c r="G10710" t="s">
        <v>6041</v>
      </c>
      <c r="H10710">
        <v>9953</v>
      </c>
    </row>
    <row r="10711" spans="1:8">
      <c r="A10711">
        <v>7729</v>
      </c>
      <c r="B10711" t="s">
        <v>581</v>
      </c>
      <c r="C10711">
        <v>125</v>
      </c>
      <c r="D10711" t="s">
        <v>1214</v>
      </c>
      <c r="E10711">
        <v>1261</v>
      </c>
      <c r="F10711" s="48" t="str">
        <f t="shared" si="167"/>
        <v>Tỉnh Trà VinhHuyện Cầu NgangThị trấn Cầu Ngang</v>
      </c>
      <c r="G10711" t="s">
        <v>8788</v>
      </c>
      <c r="H10711">
        <v>9954</v>
      </c>
    </row>
    <row r="10712" spans="1:8">
      <c r="A10712">
        <v>7730</v>
      </c>
      <c r="B10712" t="s">
        <v>581</v>
      </c>
      <c r="C10712">
        <v>125</v>
      </c>
      <c r="D10712" t="s">
        <v>1214</v>
      </c>
      <c r="E10712">
        <v>1261</v>
      </c>
      <c r="F10712" s="48" t="str">
        <f t="shared" si="167"/>
        <v>Tỉnh Trà VinhHuyện Cầu NgangXã Thạnh Hòa Sơn</v>
      </c>
      <c r="G10712" t="s">
        <v>8789</v>
      </c>
      <c r="H10712">
        <v>9955</v>
      </c>
    </row>
    <row r="10713" spans="1:8">
      <c r="A10713">
        <v>7731</v>
      </c>
      <c r="B10713" t="s">
        <v>581</v>
      </c>
      <c r="C10713">
        <v>125</v>
      </c>
      <c r="D10713" t="s">
        <v>1214</v>
      </c>
      <c r="E10713">
        <v>1261</v>
      </c>
      <c r="F10713" s="48" t="str">
        <f t="shared" si="167"/>
        <v>Tỉnh Trà VinhHuyện Cầu NgangXã Mỹ Long Bắc</v>
      </c>
      <c r="G10713" t="s">
        <v>8790</v>
      </c>
      <c r="H10713">
        <v>9956</v>
      </c>
    </row>
    <row r="10714" spans="1:8">
      <c r="A10714">
        <v>7732</v>
      </c>
      <c r="B10714" t="s">
        <v>581</v>
      </c>
      <c r="C10714">
        <v>125</v>
      </c>
      <c r="D10714" t="s">
        <v>1214</v>
      </c>
      <c r="E10714">
        <v>1261</v>
      </c>
      <c r="F10714" s="48" t="str">
        <f t="shared" si="167"/>
        <v>Tỉnh Trà VinhHuyện Cầu NgangXã Thuận Hoà</v>
      </c>
      <c r="G10714" t="s">
        <v>4234</v>
      </c>
      <c r="H10714">
        <v>9957</v>
      </c>
    </row>
    <row r="10715" spans="1:8">
      <c r="A10715">
        <v>7733</v>
      </c>
      <c r="B10715" t="s">
        <v>581</v>
      </c>
      <c r="C10715">
        <v>125</v>
      </c>
      <c r="D10715" t="s">
        <v>1214</v>
      </c>
      <c r="E10715">
        <v>1261</v>
      </c>
      <c r="F10715" s="48" t="str">
        <f t="shared" si="167"/>
        <v>Tỉnh Trà VinhHuyện Cầu NgangXã Mỹ Long Nam</v>
      </c>
      <c r="G10715" t="s">
        <v>8791</v>
      </c>
      <c r="H10715">
        <v>9958</v>
      </c>
    </row>
    <row r="10716" spans="1:8">
      <c r="A10716">
        <v>7734</v>
      </c>
      <c r="B10716" t="s">
        <v>581</v>
      </c>
      <c r="C10716">
        <v>125</v>
      </c>
      <c r="D10716" t="s">
        <v>1214</v>
      </c>
      <c r="E10716">
        <v>1261</v>
      </c>
      <c r="F10716" s="48" t="str">
        <f t="shared" si="167"/>
        <v>Tỉnh Trà VinhHuyện Cầu NgangXã Hiệp Mỹ Tây</v>
      </c>
      <c r="G10716" t="s">
        <v>8792</v>
      </c>
      <c r="H10716">
        <v>9959</v>
      </c>
    </row>
    <row r="10717" spans="1:8">
      <c r="A10717">
        <v>7735</v>
      </c>
      <c r="B10717" t="s">
        <v>581</v>
      </c>
      <c r="C10717">
        <v>125</v>
      </c>
      <c r="D10717" t="s">
        <v>1214</v>
      </c>
      <c r="E10717">
        <v>1261</v>
      </c>
      <c r="F10717" s="48" t="str">
        <f t="shared" si="167"/>
        <v>Tỉnh Trà VinhHuyện Cầu NgangThị trấn Mỹ Long</v>
      </c>
      <c r="G10717" t="s">
        <v>8793</v>
      </c>
      <c r="H10717">
        <v>9960</v>
      </c>
    </row>
    <row r="10718" spans="1:8">
      <c r="A10718">
        <v>7736</v>
      </c>
      <c r="B10718" t="s">
        <v>581</v>
      </c>
      <c r="C10718">
        <v>125</v>
      </c>
      <c r="D10718" t="s">
        <v>1214</v>
      </c>
      <c r="E10718">
        <v>1261</v>
      </c>
      <c r="F10718" s="48" t="str">
        <f t="shared" si="167"/>
        <v>Tỉnh Trà VinhHuyện Cầu NgangXã Vinh Kim</v>
      </c>
      <c r="G10718" t="s">
        <v>8794</v>
      </c>
      <c r="H10718">
        <v>9961</v>
      </c>
    </row>
    <row r="10719" spans="1:8">
      <c r="A10719">
        <v>7737</v>
      </c>
      <c r="B10719" t="s">
        <v>581</v>
      </c>
      <c r="C10719">
        <v>125</v>
      </c>
      <c r="D10719" t="s">
        <v>1214</v>
      </c>
      <c r="E10719">
        <v>1261</v>
      </c>
      <c r="F10719" s="48" t="str">
        <f t="shared" si="167"/>
        <v>Tỉnh Trà VinhHuyện Cầu NgangXã Nhị Trường</v>
      </c>
      <c r="G10719" t="s">
        <v>8795</v>
      </c>
      <c r="H10719">
        <v>9962</v>
      </c>
    </row>
    <row r="10720" spans="1:8">
      <c r="A10720">
        <v>7738</v>
      </c>
      <c r="B10720" t="s">
        <v>581</v>
      </c>
      <c r="C10720">
        <v>125</v>
      </c>
      <c r="D10720" t="s">
        <v>1214</v>
      </c>
      <c r="E10720">
        <v>1261</v>
      </c>
      <c r="F10720" s="48" t="str">
        <f t="shared" si="167"/>
        <v>Tỉnh Trà VinhHuyện Cầu NgangXã Hiệp Mỹ Đông</v>
      </c>
      <c r="G10720" t="s">
        <v>8796</v>
      </c>
      <c r="H10720">
        <v>9963</v>
      </c>
    </row>
    <row r="10721" spans="1:8">
      <c r="A10721">
        <v>8119</v>
      </c>
      <c r="B10721" t="s">
        <v>581</v>
      </c>
      <c r="C10721">
        <v>125</v>
      </c>
      <c r="D10721" t="s">
        <v>1217</v>
      </c>
      <c r="E10721">
        <v>1264</v>
      </c>
      <c r="F10721" s="48" t="str">
        <f t="shared" si="167"/>
        <v>Tỉnh Trà VinhThị xã Duyên HảiPhường 1</v>
      </c>
      <c r="G10721" t="s">
        <v>3928</v>
      </c>
      <c r="H10721">
        <v>11658</v>
      </c>
    </row>
    <row r="10722" spans="1:8">
      <c r="A10722">
        <v>8120</v>
      </c>
      <c r="B10722" t="s">
        <v>581</v>
      </c>
      <c r="C10722">
        <v>125</v>
      </c>
      <c r="D10722" t="s">
        <v>1217</v>
      </c>
      <c r="E10722">
        <v>1264</v>
      </c>
      <c r="F10722" s="48" t="str">
        <f t="shared" si="167"/>
        <v>Tỉnh Trà VinhThị xã Duyên HảiPhường 2</v>
      </c>
      <c r="G10722" t="s">
        <v>3925</v>
      </c>
      <c r="H10722">
        <v>11659</v>
      </c>
    </row>
    <row r="10723" spans="1:8">
      <c r="A10723">
        <v>8121</v>
      </c>
      <c r="B10723" t="s">
        <v>581</v>
      </c>
      <c r="C10723">
        <v>125</v>
      </c>
      <c r="D10723" t="s">
        <v>1217</v>
      </c>
      <c r="E10723">
        <v>1264</v>
      </c>
      <c r="F10723" s="48" t="str">
        <f t="shared" si="167"/>
        <v>Tỉnh Trà VinhThị xã Duyên HảiXã Dân Thành</v>
      </c>
      <c r="G10723" t="s">
        <v>8957</v>
      </c>
      <c r="H10723">
        <v>11660</v>
      </c>
    </row>
    <row r="10724" spans="1:8">
      <c r="A10724">
        <v>8122</v>
      </c>
      <c r="B10724" t="s">
        <v>581</v>
      </c>
      <c r="C10724">
        <v>125</v>
      </c>
      <c r="D10724" t="s">
        <v>1217</v>
      </c>
      <c r="E10724">
        <v>1264</v>
      </c>
      <c r="F10724" s="48" t="str">
        <f t="shared" si="167"/>
        <v>Tỉnh Trà VinhThị xã Duyên HảiXã Hiệp Thạnh</v>
      </c>
      <c r="G10724" t="s">
        <v>5183</v>
      </c>
      <c r="H10724">
        <v>11661</v>
      </c>
    </row>
    <row r="10725" spans="1:8">
      <c r="A10725">
        <v>8123</v>
      </c>
      <c r="B10725" t="s">
        <v>581</v>
      </c>
      <c r="C10725">
        <v>125</v>
      </c>
      <c r="D10725" t="s">
        <v>1217</v>
      </c>
      <c r="E10725">
        <v>1264</v>
      </c>
      <c r="F10725" s="48" t="str">
        <f t="shared" si="167"/>
        <v>Tỉnh Trà VinhThị xã Duyên HảiXã Long Hữu</v>
      </c>
      <c r="G10725" t="s">
        <v>8953</v>
      </c>
      <c r="H10725">
        <v>11662</v>
      </c>
    </row>
    <row r="10726" spans="1:8">
      <c r="A10726">
        <v>8124</v>
      </c>
      <c r="B10726" t="s">
        <v>581</v>
      </c>
      <c r="C10726">
        <v>125</v>
      </c>
      <c r="D10726" t="s">
        <v>1217</v>
      </c>
      <c r="E10726">
        <v>1264</v>
      </c>
      <c r="F10726" s="48" t="str">
        <f t="shared" si="167"/>
        <v>Tỉnh Trà VinhThị xã Duyên HảiXã Long Toàn</v>
      </c>
      <c r="G10726" t="s">
        <v>8956</v>
      </c>
      <c r="H10726">
        <v>11663</v>
      </c>
    </row>
    <row r="10727" spans="1:8">
      <c r="A10727">
        <v>8125</v>
      </c>
      <c r="B10727" t="s">
        <v>581</v>
      </c>
      <c r="C10727">
        <v>125</v>
      </c>
      <c r="D10727" t="s">
        <v>1217</v>
      </c>
      <c r="E10727">
        <v>1264</v>
      </c>
      <c r="F10727" s="48" t="str">
        <f t="shared" si="167"/>
        <v>Tỉnh Trà VinhThị xã Duyên HảiXã Trường Long Hoà</v>
      </c>
      <c r="G10727" t="s">
        <v>9622</v>
      </c>
      <c r="H10727">
        <v>11664</v>
      </c>
    </row>
    <row r="10728" spans="1:8">
      <c r="A10728">
        <v>8808</v>
      </c>
      <c r="B10728" t="s">
        <v>581</v>
      </c>
      <c r="C10728">
        <v>125</v>
      </c>
      <c r="D10728" t="s">
        <v>1216</v>
      </c>
      <c r="E10728">
        <v>1263</v>
      </c>
      <c r="F10728" s="48" t="str">
        <f t="shared" si="167"/>
        <v>Tỉnh Trà VinhHuyện Duyên HảiThị trấn Duyên Hải</v>
      </c>
      <c r="G10728" t="s">
        <v>8951</v>
      </c>
      <c r="H10728">
        <v>10230</v>
      </c>
    </row>
    <row r="10729" spans="1:8">
      <c r="A10729">
        <v>8809</v>
      </c>
      <c r="B10729" t="s">
        <v>581</v>
      </c>
      <c r="C10729">
        <v>125</v>
      </c>
      <c r="D10729" t="s">
        <v>1216</v>
      </c>
      <c r="E10729">
        <v>1263</v>
      </c>
      <c r="F10729" s="48" t="str">
        <f t="shared" si="167"/>
        <v>Tỉnh Trà VinhHuyện Duyên HảiXã Long Vĩnh</v>
      </c>
      <c r="G10729" t="s">
        <v>1664</v>
      </c>
      <c r="H10729">
        <v>10231</v>
      </c>
    </row>
    <row r="10730" spans="1:8">
      <c r="A10730">
        <v>8810</v>
      </c>
      <c r="B10730" t="s">
        <v>581</v>
      </c>
      <c r="C10730">
        <v>125</v>
      </c>
      <c r="D10730" t="s">
        <v>1216</v>
      </c>
      <c r="E10730">
        <v>1263</v>
      </c>
      <c r="F10730" s="48" t="str">
        <f t="shared" si="167"/>
        <v>Tỉnh Trà VinhHuyện Duyên HảiXã Hiệp Thạnh</v>
      </c>
      <c r="G10730" t="s">
        <v>5183</v>
      </c>
      <c r="H10730">
        <v>10232</v>
      </c>
    </row>
    <row r="10731" spans="1:8">
      <c r="A10731">
        <v>8811</v>
      </c>
      <c r="B10731" t="s">
        <v>581</v>
      </c>
      <c r="C10731">
        <v>125</v>
      </c>
      <c r="D10731" t="s">
        <v>1216</v>
      </c>
      <c r="E10731">
        <v>1263</v>
      </c>
      <c r="F10731" s="48" t="str">
        <f t="shared" si="167"/>
        <v>Tỉnh Trà VinhHuyện Duyên HảiXã Trường Long Hòa</v>
      </c>
      <c r="G10731" t="s">
        <v>8952</v>
      </c>
      <c r="H10731">
        <v>10233</v>
      </c>
    </row>
    <row r="10732" spans="1:8">
      <c r="A10732">
        <v>8812</v>
      </c>
      <c r="B10732" t="s">
        <v>581</v>
      </c>
      <c r="C10732">
        <v>125</v>
      </c>
      <c r="D10732" t="s">
        <v>1216</v>
      </c>
      <c r="E10732">
        <v>1263</v>
      </c>
      <c r="F10732" s="48" t="str">
        <f t="shared" si="167"/>
        <v>Tỉnh Trà VinhHuyện Duyên HảiXã Đông Hải</v>
      </c>
      <c r="G10732" t="s">
        <v>2510</v>
      </c>
      <c r="H10732">
        <v>10234</v>
      </c>
    </row>
    <row r="10733" spans="1:8">
      <c r="A10733">
        <v>8813</v>
      </c>
      <c r="B10733" t="s">
        <v>581</v>
      </c>
      <c r="C10733">
        <v>125</v>
      </c>
      <c r="D10733" t="s">
        <v>1216</v>
      </c>
      <c r="E10733">
        <v>1263</v>
      </c>
      <c r="F10733" s="48" t="str">
        <f t="shared" si="167"/>
        <v>Tỉnh Trà VinhHuyện Duyên HảiXã Long Hữu</v>
      </c>
      <c r="G10733" t="s">
        <v>8953</v>
      </c>
      <c r="H10733">
        <v>10235</v>
      </c>
    </row>
    <row r="10734" spans="1:8">
      <c r="A10734">
        <v>8814</v>
      </c>
      <c r="B10734" t="s">
        <v>581</v>
      </c>
      <c r="C10734">
        <v>125</v>
      </c>
      <c r="D10734" t="s">
        <v>1216</v>
      </c>
      <c r="E10734">
        <v>1263</v>
      </c>
      <c r="F10734" s="48" t="str">
        <f t="shared" si="167"/>
        <v>Tỉnh Trà VinhHuyện Duyên HảiThị trấn Long Thành</v>
      </c>
      <c r="G10734" t="s">
        <v>8954</v>
      </c>
      <c r="H10734">
        <v>10236</v>
      </c>
    </row>
    <row r="10735" spans="1:8">
      <c r="A10735">
        <v>8815</v>
      </c>
      <c r="B10735" t="s">
        <v>581</v>
      </c>
      <c r="C10735">
        <v>125</v>
      </c>
      <c r="D10735" t="s">
        <v>1216</v>
      </c>
      <c r="E10735">
        <v>1263</v>
      </c>
      <c r="F10735" s="48" t="str">
        <f t="shared" si="167"/>
        <v>Tỉnh Trà VinhHuyện Duyên HảiXã Đôn Châu</v>
      </c>
      <c r="G10735" t="s">
        <v>5077</v>
      </c>
      <c r="H10735">
        <v>10237</v>
      </c>
    </row>
    <row r="10736" spans="1:8">
      <c r="A10736">
        <v>8816</v>
      </c>
      <c r="B10736" t="s">
        <v>581</v>
      </c>
      <c r="C10736">
        <v>125</v>
      </c>
      <c r="D10736" t="s">
        <v>1216</v>
      </c>
      <c r="E10736">
        <v>1263</v>
      </c>
      <c r="F10736" s="48" t="str">
        <f t="shared" si="167"/>
        <v>Tỉnh Trà VinhHuyện Duyên HảiXã Đôn Xuân</v>
      </c>
      <c r="G10736" t="s">
        <v>5083</v>
      </c>
      <c r="H10736">
        <v>10238</v>
      </c>
    </row>
    <row r="10737" spans="1:8">
      <c r="A10737">
        <v>8817</v>
      </c>
      <c r="B10737" t="s">
        <v>581</v>
      </c>
      <c r="C10737">
        <v>125</v>
      </c>
      <c r="D10737" t="s">
        <v>1216</v>
      </c>
      <c r="E10737">
        <v>1263</v>
      </c>
      <c r="F10737" s="48" t="str">
        <f t="shared" si="167"/>
        <v>Tỉnh Trà VinhHuyện Duyên HảiXã Ngũ Lạc</v>
      </c>
      <c r="G10737" t="s">
        <v>8955</v>
      </c>
      <c r="H10737">
        <v>10239</v>
      </c>
    </row>
    <row r="10738" spans="1:8">
      <c r="A10738">
        <v>8818</v>
      </c>
      <c r="B10738" t="s">
        <v>581</v>
      </c>
      <c r="C10738">
        <v>125</v>
      </c>
      <c r="D10738" t="s">
        <v>1216</v>
      </c>
      <c r="E10738">
        <v>1263</v>
      </c>
      <c r="F10738" s="48" t="str">
        <f t="shared" si="167"/>
        <v>Tỉnh Trà VinhHuyện Duyên HảiXã Long Khánh</v>
      </c>
      <c r="G10738" t="s">
        <v>1539</v>
      </c>
      <c r="H10738">
        <v>10240</v>
      </c>
    </row>
    <row r="10739" spans="1:8">
      <c r="A10739">
        <v>8819</v>
      </c>
      <c r="B10739" t="s">
        <v>581</v>
      </c>
      <c r="C10739">
        <v>125</v>
      </c>
      <c r="D10739" t="s">
        <v>1216</v>
      </c>
      <c r="E10739">
        <v>1263</v>
      </c>
      <c r="F10739" s="48" t="str">
        <f t="shared" si="167"/>
        <v>Tỉnh Trà VinhHuyện Duyên HảiXã Long Toàn</v>
      </c>
      <c r="G10739" t="s">
        <v>8956</v>
      </c>
      <c r="H10739">
        <v>10241</v>
      </c>
    </row>
    <row r="10740" spans="1:8">
      <c r="A10740">
        <v>8820</v>
      </c>
      <c r="B10740" t="s">
        <v>581</v>
      </c>
      <c r="C10740">
        <v>125</v>
      </c>
      <c r="D10740" t="s">
        <v>1216</v>
      </c>
      <c r="E10740">
        <v>1263</v>
      </c>
      <c r="F10740" s="48" t="str">
        <f t="shared" si="167"/>
        <v>Tỉnh Trà VinhHuyện Duyên HảiXã Dân Thành</v>
      </c>
      <c r="G10740" t="s">
        <v>8957</v>
      </c>
      <c r="H10740">
        <v>10242</v>
      </c>
    </row>
    <row r="10741" spans="1:8">
      <c r="A10741">
        <v>9709</v>
      </c>
      <c r="B10741" t="s">
        <v>581</v>
      </c>
      <c r="C10741">
        <v>125</v>
      </c>
      <c r="D10741" t="s">
        <v>1122</v>
      </c>
      <c r="E10741">
        <v>1260</v>
      </c>
      <c r="F10741" s="48" t="str">
        <f t="shared" si="167"/>
        <v>Tỉnh Trà VinhHuyện Châu ThànhXã Nguyệt Hoá</v>
      </c>
      <c r="G10741" t="s">
        <v>4080</v>
      </c>
      <c r="H10741">
        <v>3168</v>
      </c>
    </row>
    <row r="10742" spans="1:8">
      <c r="A10742">
        <v>9710</v>
      </c>
      <c r="B10742" t="s">
        <v>581</v>
      </c>
      <c r="C10742">
        <v>125</v>
      </c>
      <c r="D10742" t="s">
        <v>1122</v>
      </c>
      <c r="E10742">
        <v>1260</v>
      </c>
      <c r="F10742" s="48" t="str">
        <f t="shared" si="167"/>
        <v>Tỉnh Trà VinhHuyện Châu ThànhXã Đa Lộc</v>
      </c>
      <c r="G10742" t="s">
        <v>4081</v>
      </c>
      <c r="H10742">
        <v>3169</v>
      </c>
    </row>
    <row r="10743" spans="1:8">
      <c r="A10743">
        <v>9711</v>
      </c>
      <c r="B10743" t="s">
        <v>581</v>
      </c>
      <c r="C10743">
        <v>125</v>
      </c>
      <c r="D10743" t="s">
        <v>1122</v>
      </c>
      <c r="E10743">
        <v>1260</v>
      </c>
      <c r="F10743" s="48" t="str">
        <f t="shared" si="167"/>
        <v>Tỉnh Trà VinhHuyện Châu ThànhXã Long Hoà</v>
      </c>
      <c r="G10743" t="s">
        <v>4082</v>
      </c>
      <c r="H10743">
        <v>3170</v>
      </c>
    </row>
    <row r="10744" spans="1:8">
      <c r="A10744">
        <v>9712</v>
      </c>
      <c r="B10744" t="s">
        <v>581</v>
      </c>
      <c r="C10744">
        <v>125</v>
      </c>
      <c r="D10744" t="s">
        <v>1122</v>
      </c>
      <c r="E10744">
        <v>1260</v>
      </c>
      <c r="F10744" s="48" t="str">
        <f t="shared" si="167"/>
        <v>Tỉnh Trà VinhHuyện Châu ThànhXã Thanh Mỹ</v>
      </c>
      <c r="G10744" t="s">
        <v>4083</v>
      </c>
      <c r="H10744">
        <v>3171</v>
      </c>
    </row>
    <row r="10745" spans="1:8">
      <c r="A10745">
        <v>9713</v>
      </c>
      <c r="B10745" t="s">
        <v>581</v>
      </c>
      <c r="C10745">
        <v>125</v>
      </c>
      <c r="D10745" t="s">
        <v>1122</v>
      </c>
      <c r="E10745">
        <v>1260</v>
      </c>
      <c r="F10745" s="48" t="str">
        <f t="shared" si="167"/>
        <v>Tỉnh Trà VinhHuyện Châu ThànhXã Lương Hoà A</v>
      </c>
      <c r="G10745" t="s">
        <v>4084</v>
      </c>
      <c r="H10745">
        <v>3172</v>
      </c>
    </row>
    <row r="10746" spans="1:8">
      <c r="A10746">
        <v>9714</v>
      </c>
      <c r="B10746" t="s">
        <v>581</v>
      </c>
      <c r="C10746">
        <v>125</v>
      </c>
      <c r="D10746" t="s">
        <v>1122</v>
      </c>
      <c r="E10746">
        <v>1260</v>
      </c>
      <c r="F10746" s="48" t="str">
        <f t="shared" si="167"/>
        <v>Tỉnh Trà VinhHuyện Châu ThànhXã Song Lộc</v>
      </c>
      <c r="G10746" t="s">
        <v>4085</v>
      </c>
      <c r="H10746">
        <v>3173</v>
      </c>
    </row>
    <row r="10747" spans="1:8">
      <c r="A10747">
        <v>9715</v>
      </c>
      <c r="B10747" t="s">
        <v>581</v>
      </c>
      <c r="C10747">
        <v>125</v>
      </c>
      <c r="D10747" t="s">
        <v>1122</v>
      </c>
      <c r="E10747">
        <v>1260</v>
      </c>
      <c r="F10747" s="48" t="str">
        <f t="shared" si="167"/>
        <v>Tỉnh Trà VinhHuyện Châu ThànhXã Phước Hảo</v>
      </c>
      <c r="G10747" t="s">
        <v>4086</v>
      </c>
      <c r="H10747">
        <v>3174</v>
      </c>
    </row>
    <row r="10748" spans="1:8">
      <c r="A10748">
        <v>9716</v>
      </c>
      <c r="B10748" t="s">
        <v>581</v>
      </c>
      <c r="C10748">
        <v>125</v>
      </c>
      <c r="D10748" t="s">
        <v>1122</v>
      </c>
      <c r="E10748">
        <v>1260</v>
      </c>
      <c r="F10748" s="48" t="str">
        <f t="shared" si="167"/>
        <v>Tỉnh Trà VinhHuyện Châu ThànhXã Hưng Mỹ</v>
      </c>
      <c r="G10748" t="s">
        <v>4087</v>
      </c>
      <c r="H10748">
        <v>3175</v>
      </c>
    </row>
    <row r="10749" spans="1:8">
      <c r="A10749">
        <v>9717</v>
      </c>
      <c r="B10749" t="s">
        <v>581</v>
      </c>
      <c r="C10749">
        <v>125</v>
      </c>
      <c r="D10749" t="s">
        <v>1122</v>
      </c>
      <c r="E10749">
        <v>1260</v>
      </c>
      <c r="F10749" s="48" t="str">
        <f t="shared" si="167"/>
        <v>Tỉnh Trà VinhHuyện Châu ThànhXã Mỹ Chánh</v>
      </c>
      <c r="G10749" t="s">
        <v>4088</v>
      </c>
      <c r="H10749">
        <v>3176</v>
      </c>
    </row>
    <row r="10750" spans="1:8">
      <c r="A10750">
        <v>9718</v>
      </c>
      <c r="B10750" t="s">
        <v>581</v>
      </c>
      <c r="C10750">
        <v>125</v>
      </c>
      <c r="D10750" t="s">
        <v>1122</v>
      </c>
      <c r="E10750">
        <v>1260</v>
      </c>
      <c r="F10750" s="48" t="str">
        <f t="shared" si="167"/>
        <v>Tỉnh Trà VinhHuyện Châu ThànhXã Hoà Lợi</v>
      </c>
      <c r="G10750" t="s">
        <v>4089</v>
      </c>
      <c r="H10750">
        <v>3177</v>
      </c>
    </row>
    <row r="10751" spans="1:8">
      <c r="A10751">
        <v>9719</v>
      </c>
      <c r="B10751" t="s">
        <v>581</v>
      </c>
      <c r="C10751">
        <v>125</v>
      </c>
      <c r="D10751" t="s">
        <v>1122</v>
      </c>
      <c r="E10751">
        <v>1260</v>
      </c>
      <c r="F10751" s="48" t="str">
        <f t="shared" si="167"/>
        <v>Tỉnh Trà VinhHuyện Châu ThànhXã Hoà Thuận</v>
      </c>
      <c r="G10751" t="s">
        <v>4090</v>
      </c>
      <c r="H10751">
        <v>3178</v>
      </c>
    </row>
    <row r="10752" spans="1:8">
      <c r="A10752">
        <v>9720</v>
      </c>
      <c r="B10752" t="s">
        <v>581</v>
      </c>
      <c r="C10752">
        <v>125</v>
      </c>
      <c r="D10752" t="s">
        <v>1122</v>
      </c>
      <c r="E10752">
        <v>1260</v>
      </c>
      <c r="F10752" s="48" t="str">
        <f t="shared" si="167"/>
        <v>Tỉnh Trà VinhHuyện Châu ThànhXã Hoà Minh</v>
      </c>
      <c r="G10752" t="s">
        <v>4091</v>
      </c>
      <c r="H10752">
        <v>3179</v>
      </c>
    </row>
    <row r="10753" spans="1:8">
      <c r="A10753">
        <v>9721</v>
      </c>
      <c r="B10753" t="s">
        <v>581</v>
      </c>
      <c r="C10753">
        <v>125</v>
      </c>
      <c r="D10753" t="s">
        <v>1122</v>
      </c>
      <c r="E10753">
        <v>1260</v>
      </c>
      <c r="F10753" s="48" t="str">
        <f t="shared" si="167"/>
        <v>Tỉnh Trà VinhHuyện Châu ThànhXã Lương Hòa</v>
      </c>
      <c r="G10753" t="s">
        <v>4092</v>
      </c>
      <c r="H10753">
        <v>3180</v>
      </c>
    </row>
    <row r="10754" spans="1:8">
      <c r="A10754">
        <v>9722</v>
      </c>
      <c r="B10754" t="s">
        <v>581</v>
      </c>
      <c r="C10754">
        <v>125</v>
      </c>
      <c r="D10754" t="s">
        <v>1122</v>
      </c>
      <c r="E10754">
        <v>1260</v>
      </c>
      <c r="F10754" s="48" t="str">
        <f t="shared" ref="F10754:F10817" si="168">B10754&amp;D10754&amp;G10754</f>
        <v>Tỉnh Trà VinhHuyện Châu ThànhThị trấn Châu Thành</v>
      </c>
      <c r="G10754" t="s">
        <v>4093</v>
      </c>
      <c r="H10754">
        <v>3181</v>
      </c>
    </row>
    <row r="10755" spans="1:8">
      <c r="A10755">
        <v>9723</v>
      </c>
      <c r="B10755" t="s">
        <v>581</v>
      </c>
      <c r="C10755">
        <v>125</v>
      </c>
      <c r="D10755" t="s">
        <v>1212</v>
      </c>
      <c r="E10755">
        <v>1258</v>
      </c>
      <c r="F10755" s="48" t="str">
        <f t="shared" si="168"/>
        <v>Tỉnh Trà VinhHuyện Cầu KèXã Châu Điền</v>
      </c>
      <c r="G10755" t="s">
        <v>4094</v>
      </c>
      <c r="H10755">
        <v>3182</v>
      </c>
    </row>
    <row r="10756" spans="1:8">
      <c r="A10756">
        <v>9724</v>
      </c>
      <c r="B10756" t="s">
        <v>581</v>
      </c>
      <c r="C10756">
        <v>125</v>
      </c>
      <c r="D10756" t="s">
        <v>1212</v>
      </c>
      <c r="E10756">
        <v>1258</v>
      </c>
      <c r="F10756" s="48" t="str">
        <f t="shared" si="168"/>
        <v>Tỉnh Trà VinhHuyện Cầu KèXã Tam Ngãi</v>
      </c>
      <c r="G10756" t="s">
        <v>4095</v>
      </c>
      <c r="H10756">
        <v>3183</v>
      </c>
    </row>
    <row r="10757" spans="1:8">
      <c r="A10757">
        <v>9725</v>
      </c>
      <c r="B10757" t="s">
        <v>581</v>
      </c>
      <c r="C10757">
        <v>125</v>
      </c>
      <c r="D10757" t="s">
        <v>1212</v>
      </c>
      <c r="E10757">
        <v>1258</v>
      </c>
      <c r="F10757" s="48" t="str">
        <f t="shared" si="168"/>
        <v>Tỉnh Trà VinhHuyện Cầu KèXã Hòa Ân</v>
      </c>
      <c r="G10757" t="s">
        <v>4096</v>
      </c>
      <c r="H10757">
        <v>3184</v>
      </c>
    </row>
    <row r="10758" spans="1:8">
      <c r="A10758">
        <v>9726</v>
      </c>
      <c r="B10758" t="s">
        <v>581</v>
      </c>
      <c r="C10758">
        <v>125</v>
      </c>
      <c r="D10758" t="s">
        <v>1212</v>
      </c>
      <c r="E10758">
        <v>1258</v>
      </c>
      <c r="F10758" s="48" t="str">
        <f t="shared" si="168"/>
        <v>Tỉnh Trà VinhHuyện Cầu KèThị trấn Cầu Kè</v>
      </c>
      <c r="G10758" t="s">
        <v>4097</v>
      </c>
      <c r="H10758">
        <v>3185</v>
      </c>
    </row>
    <row r="10759" spans="1:8">
      <c r="A10759">
        <v>9727</v>
      </c>
      <c r="B10759" t="s">
        <v>581</v>
      </c>
      <c r="C10759">
        <v>125</v>
      </c>
      <c r="D10759" t="s">
        <v>1212</v>
      </c>
      <c r="E10759">
        <v>1258</v>
      </c>
      <c r="F10759" s="48" t="str">
        <f t="shared" si="168"/>
        <v>Tỉnh Trà VinhHuyện Cầu KèXã Thạnh Phú</v>
      </c>
      <c r="G10759" t="s">
        <v>2013</v>
      </c>
      <c r="H10759">
        <v>3186</v>
      </c>
    </row>
    <row r="10760" spans="1:8">
      <c r="A10760">
        <v>9728</v>
      </c>
      <c r="B10760" t="s">
        <v>581</v>
      </c>
      <c r="C10760">
        <v>125</v>
      </c>
      <c r="D10760" t="s">
        <v>1212</v>
      </c>
      <c r="E10760">
        <v>1258</v>
      </c>
      <c r="F10760" s="48" t="str">
        <f t="shared" si="168"/>
        <v>Tỉnh Trà VinhHuyện Cầu KèXã Phong Thạnh</v>
      </c>
      <c r="G10760" t="s">
        <v>4098</v>
      </c>
      <c r="H10760">
        <v>3187</v>
      </c>
    </row>
    <row r="10761" spans="1:8">
      <c r="A10761">
        <v>9729</v>
      </c>
      <c r="B10761" t="s">
        <v>581</v>
      </c>
      <c r="C10761">
        <v>125</v>
      </c>
      <c r="D10761" t="s">
        <v>1212</v>
      </c>
      <c r="E10761">
        <v>1258</v>
      </c>
      <c r="F10761" s="48" t="str">
        <f t="shared" si="168"/>
        <v>Tỉnh Trà VinhHuyện Cầu KèXã An Phú Tân</v>
      </c>
      <c r="G10761" t="s">
        <v>4099</v>
      </c>
      <c r="H10761">
        <v>3188</v>
      </c>
    </row>
    <row r="10762" spans="1:8">
      <c r="A10762">
        <v>9730</v>
      </c>
      <c r="B10762" t="s">
        <v>581</v>
      </c>
      <c r="C10762">
        <v>125</v>
      </c>
      <c r="D10762" t="s">
        <v>1212</v>
      </c>
      <c r="E10762">
        <v>1258</v>
      </c>
      <c r="F10762" s="48" t="str">
        <f t="shared" si="168"/>
        <v>Tỉnh Trà VinhHuyện Cầu KèXã Phong Phú</v>
      </c>
      <c r="G10762" t="s">
        <v>2835</v>
      </c>
      <c r="H10762">
        <v>3189</v>
      </c>
    </row>
    <row r="10763" spans="1:8">
      <c r="A10763">
        <v>9731</v>
      </c>
      <c r="B10763" t="s">
        <v>581</v>
      </c>
      <c r="C10763">
        <v>125</v>
      </c>
      <c r="D10763" t="s">
        <v>1212</v>
      </c>
      <c r="E10763">
        <v>1258</v>
      </c>
      <c r="F10763" s="48" t="str">
        <f t="shared" si="168"/>
        <v>Tỉnh Trà VinhHuyện Cầu KèXã Thông Hòa</v>
      </c>
      <c r="G10763" t="s">
        <v>4100</v>
      </c>
      <c r="H10763">
        <v>3190</v>
      </c>
    </row>
    <row r="10764" spans="1:8">
      <c r="A10764">
        <v>9732</v>
      </c>
      <c r="B10764" t="s">
        <v>581</v>
      </c>
      <c r="C10764">
        <v>125</v>
      </c>
      <c r="D10764" t="s">
        <v>1212</v>
      </c>
      <c r="E10764">
        <v>1258</v>
      </c>
      <c r="F10764" s="48" t="str">
        <f t="shared" si="168"/>
        <v>Tỉnh Trà VinhHuyện Cầu KèXã Hòa Tân</v>
      </c>
      <c r="G10764" t="s">
        <v>4101</v>
      </c>
      <c r="H10764">
        <v>3191</v>
      </c>
    </row>
    <row r="10765" spans="1:8">
      <c r="A10765">
        <v>9733</v>
      </c>
      <c r="B10765" t="s">
        <v>581</v>
      </c>
      <c r="C10765">
        <v>125</v>
      </c>
      <c r="D10765" t="s">
        <v>1212</v>
      </c>
      <c r="E10765">
        <v>1258</v>
      </c>
      <c r="F10765" s="48" t="str">
        <f t="shared" si="168"/>
        <v>Tỉnh Trà VinhHuyện Cầu KèXã Ninh Thới</v>
      </c>
      <c r="G10765" t="s">
        <v>4102</v>
      </c>
      <c r="H10765">
        <v>3192</v>
      </c>
    </row>
    <row r="10766" spans="1:8">
      <c r="A10766">
        <v>8704</v>
      </c>
      <c r="B10766" t="s">
        <v>483</v>
      </c>
      <c r="C10766">
        <v>76</v>
      </c>
      <c r="D10766" t="s">
        <v>664</v>
      </c>
      <c r="E10766">
        <v>703</v>
      </c>
      <c r="F10766" s="48" t="str">
        <f t="shared" si="168"/>
        <v>Tỉnh Tuyên QuangThành phố Tuyên QuangPhường Tân Hà</v>
      </c>
      <c r="G10766" t="s">
        <v>9428</v>
      </c>
      <c r="H10766">
        <v>11185</v>
      </c>
    </row>
    <row r="10767" spans="1:8">
      <c r="A10767">
        <v>8705</v>
      </c>
      <c r="B10767" t="s">
        <v>483</v>
      </c>
      <c r="C10767">
        <v>76</v>
      </c>
      <c r="D10767" t="s">
        <v>664</v>
      </c>
      <c r="E10767">
        <v>703</v>
      </c>
      <c r="F10767" s="48" t="str">
        <f t="shared" si="168"/>
        <v>Tỉnh Tuyên QuangThành phố Tuyên QuangPhường Minh Xuân</v>
      </c>
      <c r="G10767" t="s">
        <v>9429</v>
      </c>
      <c r="H10767">
        <v>11186</v>
      </c>
    </row>
    <row r="10768" spans="1:8">
      <c r="A10768">
        <v>8706</v>
      </c>
      <c r="B10768" t="s">
        <v>483</v>
      </c>
      <c r="C10768">
        <v>76</v>
      </c>
      <c r="D10768" t="s">
        <v>664</v>
      </c>
      <c r="E10768">
        <v>703</v>
      </c>
      <c r="F10768" s="48" t="str">
        <f t="shared" si="168"/>
        <v>Tỉnh Tuyên QuangThành phố Tuyên QuangPhường ỷ La</v>
      </c>
      <c r="G10768" t="s">
        <v>9430</v>
      </c>
      <c r="H10768">
        <v>11187</v>
      </c>
    </row>
    <row r="10769" spans="1:8">
      <c r="A10769">
        <v>8707</v>
      </c>
      <c r="B10769" t="s">
        <v>483</v>
      </c>
      <c r="C10769">
        <v>76</v>
      </c>
      <c r="D10769" t="s">
        <v>664</v>
      </c>
      <c r="E10769">
        <v>703</v>
      </c>
      <c r="F10769" s="48" t="str">
        <f t="shared" si="168"/>
        <v>Tỉnh Tuyên QuangThành phố Tuyên QuangXã Tràng Đà</v>
      </c>
      <c r="G10769" t="s">
        <v>9431</v>
      </c>
      <c r="H10769">
        <v>11188</v>
      </c>
    </row>
    <row r="10770" spans="1:8">
      <c r="A10770">
        <v>8708</v>
      </c>
      <c r="B10770" t="s">
        <v>483</v>
      </c>
      <c r="C10770">
        <v>76</v>
      </c>
      <c r="D10770" t="s">
        <v>664</v>
      </c>
      <c r="E10770">
        <v>703</v>
      </c>
      <c r="F10770" s="48" t="str">
        <f t="shared" si="168"/>
        <v>Tỉnh Tuyên QuangThành phố Tuyên QuangXã Thái Long</v>
      </c>
      <c r="G10770" t="s">
        <v>3831</v>
      </c>
      <c r="H10770">
        <v>11189</v>
      </c>
    </row>
    <row r="10771" spans="1:8">
      <c r="A10771">
        <v>8709</v>
      </c>
      <c r="B10771" t="s">
        <v>483</v>
      </c>
      <c r="C10771">
        <v>76</v>
      </c>
      <c r="D10771" t="s">
        <v>664</v>
      </c>
      <c r="E10771">
        <v>703</v>
      </c>
      <c r="F10771" s="48" t="str">
        <f t="shared" si="168"/>
        <v>Tỉnh Tuyên QuangThành phố Tuyên QuangPhường Tân Quang</v>
      </c>
      <c r="G10771" t="s">
        <v>9432</v>
      </c>
      <c r="H10771">
        <v>11190</v>
      </c>
    </row>
    <row r="10772" spans="1:8">
      <c r="A10772">
        <v>8710</v>
      </c>
      <c r="B10772" t="s">
        <v>483</v>
      </c>
      <c r="C10772">
        <v>76</v>
      </c>
      <c r="D10772" t="s">
        <v>664</v>
      </c>
      <c r="E10772">
        <v>703</v>
      </c>
      <c r="F10772" s="48" t="str">
        <f t="shared" si="168"/>
        <v>Tỉnh Tuyên QuangThành phố Tuyên QuangPhường Phan Thiết</v>
      </c>
      <c r="G10772" t="s">
        <v>9433</v>
      </c>
      <c r="H10772">
        <v>11191</v>
      </c>
    </row>
    <row r="10773" spans="1:8">
      <c r="A10773">
        <v>8711</v>
      </c>
      <c r="B10773" t="s">
        <v>483</v>
      </c>
      <c r="C10773">
        <v>76</v>
      </c>
      <c r="D10773" t="s">
        <v>664</v>
      </c>
      <c r="E10773">
        <v>703</v>
      </c>
      <c r="F10773" s="48" t="str">
        <f t="shared" si="168"/>
        <v>Tỉnh Tuyên QuangThành phố Tuyên QuangPhường Nông Tiến</v>
      </c>
      <c r="G10773" t="s">
        <v>9434</v>
      </c>
      <c r="H10773">
        <v>11192</v>
      </c>
    </row>
    <row r="10774" spans="1:8">
      <c r="A10774">
        <v>8712</v>
      </c>
      <c r="B10774" t="s">
        <v>483</v>
      </c>
      <c r="C10774">
        <v>76</v>
      </c>
      <c r="D10774" t="s">
        <v>664</v>
      </c>
      <c r="E10774">
        <v>703</v>
      </c>
      <c r="F10774" s="48" t="str">
        <f t="shared" si="168"/>
        <v>Tỉnh Tuyên QuangThành phố Tuyên QuangPhường Hưng Thành</v>
      </c>
      <c r="G10774" t="s">
        <v>9435</v>
      </c>
      <c r="H10774">
        <v>11193</v>
      </c>
    </row>
    <row r="10775" spans="1:8">
      <c r="A10775">
        <v>8713</v>
      </c>
      <c r="B10775" t="s">
        <v>483</v>
      </c>
      <c r="C10775">
        <v>76</v>
      </c>
      <c r="D10775" t="s">
        <v>664</v>
      </c>
      <c r="E10775">
        <v>703</v>
      </c>
      <c r="F10775" s="48" t="str">
        <f t="shared" si="168"/>
        <v>Tỉnh Tuyên QuangThành phố Tuyên QuangXã An Tường</v>
      </c>
      <c r="G10775" t="s">
        <v>3839</v>
      </c>
      <c r="H10775">
        <v>11194</v>
      </c>
    </row>
    <row r="10776" spans="1:8">
      <c r="A10776">
        <v>8714</v>
      </c>
      <c r="B10776" t="s">
        <v>483</v>
      </c>
      <c r="C10776">
        <v>76</v>
      </c>
      <c r="D10776" t="s">
        <v>664</v>
      </c>
      <c r="E10776">
        <v>703</v>
      </c>
      <c r="F10776" s="48" t="str">
        <f t="shared" si="168"/>
        <v>Tỉnh Tuyên QuangThành phố Tuyên QuangXã An Khang</v>
      </c>
      <c r="G10776" t="s">
        <v>3837</v>
      </c>
      <c r="H10776">
        <v>11195</v>
      </c>
    </row>
    <row r="10777" spans="1:8">
      <c r="A10777">
        <v>8715</v>
      </c>
      <c r="B10777" t="s">
        <v>483</v>
      </c>
      <c r="C10777">
        <v>76</v>
      </c>
      <c r="D10777" t="s">
        <v>664</v>
      </c>
      <c r="E10777">
        <v>703</v>
      </c>
      <c r="F10777" s="48" t="str">
        <f t="shared" si="168"/>
        <v>Tỉnh Tuyên QuangThành phố Tuyên QuangXã Lưỡng Vượng</v>
      </c>
      <c r="G10777" t="s">
        <v>3838</v>
      </c>
      <c r="H10777">
        <v>11196</v>
      </c>
    </row>
    <row r="10778" spans="1:8">
      <c r="A10778">
        <v>8716</v>
      </c>
      <c r="B10778" t="s">
        <v>483</v>
      </c>
      <c r="C10778">
        <v>76</v>
      </c>
      <c r="D10778" t="s">
        <v>664</v>
      </c>
      <c r="E10778">
        <v>703</v>
      </c>
      <c r="F10778" s="48" t="str">
        <f t="shared" si="168"/>
        <v>Tỉnh Tuyên QuangThành phố Tuyên QuangXã Đội Cấn</v>
      </c>
      <c r="G10778" t="s">
        <v>2169</v>
      </c>
      <c r="H10778">
        <v>11197</v>
      </c>
    </row>
    <row r="10779" spans="1:8">
      <c r="A10779">
        <v>9018</v>
      </c>
      <c r="B10779" t="s">
        <v>483</v>
      </c>
      <c r="C10779">
        <v>76</v>
      </c>
      <c r="D10779" t="s">
        <v>670</v>
      </c>
      <c r="E10779">
        <v>709</v>
      </c>
      <c r="F10779" s="48" t="str">
        <f t="shared" si="168"/>
        <v>Tỉnh Tuyên QuangHuyện Lâm BìnhXã Lăng Can</v>
      </c>
      <c r="G10779" t="s">
        <v>3753</v>
      </c>
      <c r="H10779">
        <v>11368</v>
      </c>
    </row>
    <row r="10780" spans="1:8">
      <c r="A10780">
        <v>9019</v>
      </c>
      <c r="B10780" t="s">
        <v>483</v>
      </c>
      <c r="C10780">
        <v>76</v>
      </c>
      <c r="D10780" t="s">
        <v>670</v>
      </c>
      <c r="E10780">
        <v>709</v>
      </c>
      <c r="F10780" s="48" t="str">
        <f t="shared" si="168"/>
        <v>Tỉnh Tuyên QuangHuyện Lâm BìnhXã Thượng Lâm</v>
      </c>
      <c r="G10780" t="s">
        <v>3492</v>
      </c>
      <c r="H10780">
        <v>11369</v>
      </c>
    </row>
    <row r="10781" spans="1:8">
      <c r="A10781">
        <v>9020</v>
      </c>
      <c r="B10781" t="s">
        <v>483</v>
      </c>
      <c r="C10781">
        <v>76</v>
      </c>
      <c r="D10781" t="s">
        <v>670</v>
      </c>
      <c r="E10781">
        <v>709</v>
      </c>
      <c r="F10781" s="48" t="str">
        <f t="shared" si="168"/>
        <v>Tỉnh Tuyên QuangHuyện Lâm BìnhXã Khuôn Hà</v>
      </c>
      <c r="G10781" t="s">
        <v>3756</v>
      </c>
      <c r="H10781">
        <v>11370</v>
      </c>
    </row>
    <row r="10782" spans="1:8">
      <c r="A10782">
        <v>9021</v>
      </c>
      <c r="B10782" t="s">
        <v>483</v>
      </c>
      <c r="C10782">
        <v>76</v>
      </c>
      <c r="D10782" t="s">
        <v>670</v>
      </c>
      <c r="E10782">
        <v>709</v>
      </c>
      <c r="F10782" s="48" t="str">
        <f t="shared" si="168"/>
        <v>Tỉnh Tuyên QuangHuyện Lâm BìnhXã Phúc Yên</v>
      </c>
      <c r="G10782" t="s">
        <v>3769</v>
      </c>
      <c r="H10782">
        <v>11371</v>
      </c>
    </row>
    <row r="10783" spans="1:8">
      <c r="A10783">
        <v>9022</v>
      </c>
      <c r="B10783" t="s">
        <v>483</v>
      </c>
      <c r="C10783">
        <v>76</v>
      </c>
      <c r="D10783" t="s">
        <v>670</v>
      </c>
      <c r="E10783">
        <v>709</v>
      </c>
      <c r="F10783" s="48" t="str">
        <f t="shared" si="168"/>
        <v>Tỉnh Tuyên QuangHuyện Lâm BìnhXã Xuân Lập</v>
      </c>
      <c r="G10783" t="s">
        <v>3754</v>
      </c>
      <c r="H10783">
        <v>11372</v>
      </c>
    </row>
    <row r="10784" spans="1:8">
      <c r="A10784">
        <v>9023</v>
      </c>
      <c r="B10784" t="s">
        <v>483</v>
      </c>
      <c r="C10784">
        <v>76</v>
      </c>
      <c r="D10784" t="s">
        <v>670</v>
      </c>
      <c r="E10784">
        <v>709</v>
      </c>
      <c r="F10784" s="48" t="str">
        <f t="shared" si="168"/>
        <v>Tỉnh Tuyên QuangHuyện Lâm BìnhXã Bình An</v>
      </c>
      <c r="G10784" t="s">
        <v>3857</v>
      </c>
      <c r="H10784">
        <v>11373</v>
      </c>
    </row>
    <row r="10785" spans="1:8">
      <c r="A10785">
        <v>9024</v>
      </c>
      <c r="B10785" t="s">
        <v>483</v>
      </c>
      <c r="C10785">
        <v>76</v>
      </c>
      <c r="D10785" t="s">
        <v>670</v>
      </c>
      <c r="E10785">
        <v>709</v>
      </c>
      <c r="F10785" s="48" t="str">
        <f t="shared" si="168"/>
        <v>Tỉnh Tuyên QuangHuyện Lâm BìnhXã Thổ Bình</v>
      </c>
      <c r="G10785" t="s">
        <v>3846</v>
      </c>
      <c r="H10785">
        <v>11374</v>
      </c>
    </row>
    <row r="10786" spans="1:8">
      <c r="A10786">
        <v>9092</v>
      </c>
      <c r="B10786" t="s">
        <v>483</v>
      </c>
      <c r="C10786">
        <v>76</v>
      </c>
      <c r="D10786" t="s">
        <v>670</v>
      </c>
      <c r="E10786">
        <v>709</v>
      </c>
      <c r="F10786" s="48" t="str">
        <f t="shared" si="168"/>
        <v>Tỉnh Tuyên QuangHuyện Lâm BìnhXã Hồng Quang</v>
      </c>
      <c r="G10786" t="s">
        <v>1487</v>
      </c>
      <c r="H10786">
        <v>11375</v>
      </c>
    </row>
    <row r="10787" spans="1:8">
      <c r="A10787">
        <v>9487</v>
      </c>
      <c r="B10787" t="s">
        <v>483</v>
      </c>
      <c r="C10787">
        <v>76</v>
      </c>
      <c r="D10787" t="s">
        <v>666</v>
      </c>
      <c r="E10787">
        <v>705</v>
      </c>
      <c r="F10787" s="48" t="str">
        <f t="shared" si="168"/>
        <v>Tỉnh Tuyên QuangHuyện Chiêm HóaXã Tân Mỹ</v>
      </c>
      <c r="G10787" t="s">
        <v>1972</v>
      </c>
      <c r="H10787">
        <v>2882</v>
      </c>
    </row>
    <row r="10788" spans="1:8">
      <c r="A10788">
        <v>9488</v>
      </c>
      <c r="B10788" t="s">
        <v>483</v>
      </c>
      <c r="C10788">
        <v>76</v>
      </c>
      <c r="D10788" t="s">
        <v>666</v>
      </c>
      <c r="E10788">
        <v>705</v>
      </c>
      <c r="F10788" s="48" t="str">
        <f t="shared" si="168"/>
        <v>Tỉnh Tuyên QuangHuyện Chiêm HóaXã Hùng Mỹ</v>
      </c>
      <c r="G10788" t="s">
        <v>3847</v>
      </c>
      <c r="H10788">
        <v>2883</v>
      </c>
    </row>
    <row r="10789" spans="1:8">
      <c r="A10789">
        <v>9489</v>
      </c>
      <c r="B10789" t="s">
        <v>483</v>
      </c>
      <c r="C10789">
        <v>76</v>
      </c>
      <c r="D10789" t="s">
        <v>666</v>
      </c>
      <c r="E10789">
        <v>705</v>
      </c>
      <c r="F10789" s="48" t="str">
        <f t="shared" si="168"/>
        <v>Tỉnh Tuyên QuangHuyện Chiêm HóaXã Tân Thịnh</v>
      </c>
      <c r="G10789" t="s">
        <v>3848</v>
      </c>
      <c r="H10789">
        <v>2884</v>
      </c>
    </row>
    <row r="10790" spans="1:8">
      <c r="A10790">
        <v>9490</v>
      </c>
      <c r="B10790" t="s">
        <v>483</v>
      </c>
      <c r="C10790">
        <v>76</v>
      </c>
      <c r="D10790" t="s">
        <v>666</v>
      </c>
      <c r="E10790">
        <v>705</v>
      </c>
      <c r="F10790" s="48" t="str">
        <f t="shared" si="168"/>
        <v>Tỉnh Tuyên QuangHuyện Chiêm HóaXã Hòa An</v>
      </c>
      <c r="G10790" t="s">
        <v>3849</v>
      </c>
      <c r="H10790">
        <v>2885</v>
      </c>
    </row>
    <row r="10791" spans="1:8">
      <c r="A10791">
        <v>9491</v>
      </c>
      <c r="B10791" t="s">
        <v>483</v>
      </c>
      <c r="C10791">
        <v>76</v>
      </c>
      <c r="D10791" t="s">
        <v>666</v>
      </c>
      <c r="E10791">
        <v>705</v>
      </c>
      <c r="F10791" s="48" t="str">
        <f t="shared" si="168"/>
        <v>Tỉnh Tuyên QuangHuyện Chiêm HóaXã Vinh Quang</v>
      </c>
      <c r="G10791" t="s">
        <v>2337</v>
      </c>
      <c r="H10791">
        <v>2886</v>
      </c>
    </row>
    <row r="10792" spans="1:8">
      <c r="A10792">
        <v>9492</v>
      </c>
      <c r="B10792" t="s">
        <v>483</v>
      </c>
      <c r="C10792">
        <v>76</v>
      </c>
      <c r="D10792" t="s">
        <v>666</v>
      </c>
      <c r="E10792">
        <v>705</v>
      </c>
      <c r="F10792" s="48" t="str">
        <f t="shared" si="168"/>
        <v>Tỉnh Tuyên QuangHuyện Chiêm HóaXã Xuân Quang</v>
      </c>
      <c r="G10792" t="s">
        <v>1597</v>
      </c>
      <c r="H10792">
        <v>2887</v>
      </c>
    </row>
    <row r="10793" spans="1:8">
      <c r="A10793">
        <v>9493</v>
      </c>
      <c r="B10793" t="s">
        <v>483</v>
      </c>
      <c r="C10793">
        <v>76</v>
      </c>
      <c r="D10793" t="s">
        <v>666</v>
      </c>
      <c r="E10793">
        <v>705</v>
      </c>
      <c r="F10793" s="48" t="str">
        <f t="shared" si="168"/>
        <v>Tỉnh Tuyên QuangHuyện Chiêm HóaXã Yên Lập</v>
      </c>
      <c r="G10793" t="s">
        <v>2809</v>
      </c>
      <c r="H10793">
        <v>2888</v>
      </c>
    </row>
    <row r="10794" spans="1:8">
      <c r="A10794">
        <v>9494</v>
      </c>
      <c r="B10794" t="s">
        <v>483</v>
      </c>
      <c r="C10794">
        <v>76</v>
      </c>
      <c r="D10794" t="s">
        <v>666</v>
      </c>
      <c r="E10794">
        <v>705</v>
      </c>
      <c r="F10794" s="48" t="str">
        <f t="shared" si="168"/>
        <v>Tỉnh Tuyên QuangHuyện Chiêm HóaXã Kiên Đài</v>
      </c>
      <c r="G10794" t="s">
        <v>3850</v>
      </c>
      <c r="H10794">
        <v>2889</v>
      </c>
    </row>
    <row r="10795" spans="1:8">
      <c r="A10795">
        <v>9495</v>
      </c>
      <c r="B10795" t="s">
        <v>483</v>
      </c>
      <c r="C10795">
        <v>76</v>
      </c>
      <c r="D10795" t="s">
        <v>666</v>
      </c>
      <c r="E10795">
        <v>705</v>
      </c>
      <c r="F10795" s="48" t="str">
        <f t="shared" si="168"/>
        <v>Tỉnh Tuyên QuangHuyện Chiêm HóaXã Nhân Lý</v>
      </c>
      <c r="G10795" t="s">
        <v>3109</v>
      </c>
      <c r="H10795">
        <v>2890</v>
      </c>
    </row>
    <row r="10796" spans="1:8">
      <c r="A10796">
        <v>9496</v>
      </c>
      <c r="B10796" t="s">
        <v>483</v>
      </c>
      <c r="C10796">
        <v>76</v>
      </c>
      <c r="D10796" t="s">
        <v>666</v>
      </c>
      <c r="E10796">
        <v>705</v>
      </c>
      <c r="F10796" s="48" t="str">
        <f t="shared" si="168"/>
        <v>Tỉnh Tuyên QuangHuyện Chiêm HóaXã Yên Nguyên</v>
      </c>
      <c r="G10796" t="s">
        <v>3851</v>
      </c>
      <c r="H10796">
        <v>2891</v>
      </c>
    </row>
    <row r="10797" spans="1:8">
      <c r="A10797">
        <v>9497</v>
      </c>
      <c r="B10797" t="s">
        <v>483</v>
      </c>
      <c r="C10797">
        <v>76</v>
      </c>
      <c r="D10797" t="s">
        <v>666</v>
      </c>
      <c r="E10797">
        <v>705</v>
      </c>
      <c r="F10797" s="48" t="str">
        <f t="shared" si="168"/>
        <v>Tỉnh Tuyên QuangHuyện Chiêm HóaXã Linh Phú</v>
      </c>
      <c r="G10797" t="s">
        <v>3852</v>
      </c>
      <c r="H10797">
        <v>2892</v>
      </c>
    </row>
    <row r="10798" spans="1:8">
      <c r="A10798">
        <v>9498</v>
      </c>
      <c r="B10798" t="s">
        <v>483</v>
      </c>
      <c r="C10798">
        <v>76</v>
      </c>
      <c r="D10798" t="s">
        <v>666</v>
      </c>
      <c r="E10798">
        <v>705</v>
      </c>
      <c r="F10798" s="48" t="str">
        <f t="shared" si="168"/>
        <v>Tỉnh Tuyên QuangHuyện Chiêm HóaXã Hòa Phú</v>
      </c>
      <c r="G10798" t="s">
        <v>3465</v>
      </c>
      <c r="H10798">
        <v>2893</v>
      </c>
    </row>
    <row r="10799" spans="1:8">
      <c r="A10799">
        <v>9499</v>
      </c>
      <c r="B10799" t="s">
        <v>483</v>
      </c>
      <c r="C10799">
        <v>76</v>
      </c>
      <c r="D10799" t="s">
        <v>666</v>
      </c>
      <c r="E10799">
        <v>705</v>
      </c>
      <c r="F10799" s="48" t="str">
        <f t="shared" si="168"/>
        <v>Tỉnh Tuyên QuangHuyện Chiêm HóaXã Bình Phú</v>
      </c>
      <c r="G10799" t="s">
        <v>1661</v>
      </c>
      <c r="H10799">
        <v>2894</v>
      </c>
    </row>
    <row r="10800" spans="1:8">
      <c r="A10800">
        <v>9500</v>
      </c>
      <c r="B10800" t="s">
        <v>483</v>
      </c>
      <c r="C10800">
        <v>76</v>
      </c>
      <c r="D10800" t="s">
        <v>666</v>
      </c>
      <c r="E10800">
        <v>705</v>
      </c>
      <c r="F10800" s="48" t="str">
        <f t="shared" si="168"/>
        <v>Tỉnh Tuyên QuangHuyện Chiêm HóaXã Trung Hòa</v>
      </c>
      <c r="G10800" t="s">
        <v>2826</v>
      </c>
      <c r="H10800">
        <v>2895</v>
      </c>
    </row>
    <row r="10801" spans="1:8">
      <c r="A10801">
        <v>9501</v>
      </c>
      <c r="B10801" t="s">
        <v>483</v>
      </c>
      <c r="C10801">
        <v>76</v>
      </c>
      <c r="D10801" t="s">
        <v>666</v>
      </c>
      <c r="E10801">
        <v>705</v>
      </c>
      <c r="F10801" s="48" t="str">
        <f t="shared" si="168"/>
        <v>Tỉnh Tuyên QuangHuyện Chiêm HóaXã Kim Bình</v>
      </c>
      <c r="G10801" t="s">
        <v>2780</v>
      </c>
      <c r="H10801">
        <v>2896</v>
      </c>
    </row>
    <row r="10802" spans="1:8">
      <c r="A10802">
        <v>9502</v>
      </c>
      <c r="B10802" t="s">
        <v>483</v>
      </c>
      <c r="C10802">
        <v>76</v>
      </c>
      <c r="D10802" t="s">
        <v>666</v>
      </c>
      <c r="E10802">
        <v>705</v>
      </c>
      <c r="F10802" s="48" t="str">
        <f t="shared" si="168"/>
        <v>Tỉnh Tuyên QuangHuyện Chiêm HóaXã Hà Lang</v>
      </c>
      <c r="G10802" t="s">
        <v>3853</v>
      </c>
      <c r="H10802">
        <v>2897</v>
      </c>
    </row>
    <row r="10803" spans="1:8">
      <c r="A10803">
        <v>9503</v>
      </c>
      <c r="B10803" t="s">
        <v>483</v>
      </c>
      <c r="C10803">
        <v>76</v>
      </c>
      <c r="D10803" t="s">
        <v>666</v>
      </c>
      <c r="E10803">
        <v>705</v>
      </c>
      <c r="F10803" s="48" t="str">
        <f t="shared" si="168"/>
        <v>Tỉnh Tuyên QuangHuyện Chiêm HóaXã Phú Bình</v>
      </c>
      <c r="G10803" t="s">
        <v>3854</v>
      </c>
      <c r="H10803">
        <v>2898</v>
      </c>
    </row>
    <row r="10804" spans="1:8">
      <c r="A10804">
        <v>9504</v>
      </c>
      <c r="B10804" t="s">
        <v>483</v>
      </c>
      <c r="C10804">
        <v>76</v>
      </c>
      <c r="D10804" t="s">
        <v>666</v>
      </c>
      <c r="E10804">
        <v>705</v>
      </c>
      <c r="F10804" s="48" t="str">
        <f t="shared" si="168"/>
        <v>Tỉnh Tuyên QuangHuyện Chiêm HóaXã Phúc Thịnh</v>
      </c>
      <c r="G10804" t="s">
        <v>3855</v>
      </c>
      <c r="H10804">
        <v>2899</v>
      </c>
    </row>
    <row r="10805" spans="1:8">
      <c r="A10805">
        <v>9505</v>
      </c>
      <c r="B10805" t="s">
        <v>483</v>
      </c>
      <c r="C10805">
        <v>76</v>
      </c>
      <c r="D10805" t="s">
        <v>666</v>
      </c>
      <c r="E10805">
        <v>705</v>
      </c>
      <c r="F10805" s="48" t="str">
        <f t="shared" si="168"/>
        <v>Tỉnh Tuyên QuangHuyện Chiêm HóaXã Bình Nhân</v>
      </c>
      <c r="G10805" t="s">
        <v>3856</v>
      </c>
      <c r="H10805">
        <v>2900</v>
      </c>
    </row>
    <row r="10806" spans="1:8">
      <c r="A10806">
        <v>9506</v>
      </c>
      <c r="B10806" t="s">
        <v>483</v>
      </c>
      <c r="C10806">
        <v>76</v>
      </c>
      <c r="D10806" t="s">
        <v>666</v>
      </c>
      <c r="E10806">
        <v>705</v>
      </c>
      <c r="F10806" s="48" t="str">
        <f t="shared" si="168"/>
        <v>Tỉnh Tuyên QuangHuyện Chiêm HóaXã Bình An</v>
      </c>
      <c r="G10806" t="s">
        <v>3857</v>
      </c>
      <c r="H10806">
        <v>2901</v>
      </c>
    </row>
    <row r="10807" spans="1:8">
      <c r="A10807">
        <v>9507</v>
      </c>
      <c r="B10807" t="s">
        <v>483</v>
      </c>
      <c r="C10807">
        <v>76</v>
      </c>
      <c r="D10807" t="s">
        <v>666</v>
      </c>
      <c r="E10807">
        <v>705</v>
      </c>
      <c r="F10807" s="48" t="str">
        <f t="shared" si="168"/>
        <v>Tỉnh Tuyên QuangHuyện Chiêm HóaXã Ngọc Hội</v>
      </c>
      <c r="G10807" t="s">
        <v>3858</v>
      </c>
      <c r="H10807">
        <v>2902</v>
      </c>
    </row>
    <row r="10808" spans="1:8">
      <c r="A10808">
        <v>9508</v>
      </c>
      <c r="B10808" t="s">
        <v>483</v>
      </c>
      <c r="C10808">
        <v>76</v>
      </c>
      <c r="D10808" t="s">
        <v>666</v>
      </c>
      <c r="E10808">
        <v>705</v>
      </c>
      <c r="F10808" s="48" t="str">
        <f t="shared" si="168"/>
        <v>Tỉnh Tuyên QuangHuyện Chiêm HóaThị trấn Vĩnh Lộc</v>
      </c>
      <c r="G10808" t="s">
        <v>3859</v>
      </c>
      <c r="H10808">
        <v>2903</v>
      </c>
    </row>
    <row r="10809" spans="1:8">
      <c r="A10809">
        <v>9509</v>
      </c>
      <c r="B10809" t="s">
        <v>483</v>
      </c>
      <c r="C10809">
        <v>76</v>
      </c>
      <c r="D10809" t="s">
        <v>666</v>
      </c>
      <c r="E10809">
        <v>705</v>
      </c>
      <c r="F10809" s="48" t="str">
        <f t="shared" si="168"/>
        <v>Tỉnh Tuyên QuangHuyện Chiêm HóaXã Phúc Sơn</v>
      </c>
      <c r="G10809" t="s">
        <v>3860</v>
      </c>
      <c r="H10809">
        <v>2904</v>
      </c>
    </row>
    <row r="10810" spans="1:8">
      <c r="A10810">
        <v>11278</v>
      </c>
      <c r="B10810" t="s">
        <v>483</v>
      </c>
      <c r="C10810">
        <v>76</v>
      </c>
      <c r="D10810" t="s">
        <v>669</v>
      </c>
      <c r="E10810">
        <v>708</v>
      </c>
      <c r="F10810" s="48" t="str">
        <f t="shared" si="168"/>
        <v>Tỉnh Tuyên QuangHuyện Sơn DươngXã Trung Yên</v>
      </c>
      <c r="G10810" t="s">
        <v>3730</v>
      </c>
      <c r="H10810">
        <v>2720</v>
      </c>
    </row>
    <row r="10811" spans="1:8">
      <c r="A10811">
        <v>11279</v>
      </c>
      <c r="B10811" t="s">
        <v>483</v>
      </c>
      <c r="C10811">
        <v>76</v>
      </c>
      <c r="D10811" t="s">
        <v>669</v>
      </c>
      <c r="E10811">
        <v>708</v>
      </c>
      <c r="F10811" s="48" t="str">
        <f t="shared" si="168"/>
        <v>Tỉnh Tuyên QuangHuyện Sơn DươngXã Hào Phú</v>
      </c>
      <c r="G10811" t="s">
        <v>3731</v>
      </c>
      <c r="H10811">
        <v>2721</v>
      </c>
    </row>
    <row r="10812" spans="1:8">
      <c r="A10812">
        <v>11280</v>
      </c>
      <c r="B10812" t="s">
        <v>483</v>
      </c>
      <c r="C10812">
        <v>76</v>
      </c>
      <c r="D10812" t="s">
        <v>669</v>
      </c>
      <c r="E10812">
        <v>708</v>
      </c>
      <c r="F10812" s="48" t="str">
        <f t="shared" si="168"/>
        <v>Tỉnh Tuyên QuangHuyện Sơn DươngXã Sơn Nam</v>
      </c>
      <c r="G10812" t="s">
        <v>3732</v>
      </c>
      <c r="H10812">
        <v>2722</v>
      </c>
    </row>
    <row r="10813" spans="1:8">
      <c r="A10813">
        <v>11281</v>
      </c>
      <c r="B10813" t="s">
        <v>483</v>
      </c>
      <c r="C10813">
        <v>76</v>
      </c>
      <c r="D10813" t="s">
        <v>669</v>
      </c>
      <c r="E10813">
        <v>708</v>
      </c>
      <c r="F10813" s="48" t="str">
        <f t="shared" si="168"/>
        <v>Tỉnh Tuyên QuangHuyện Sơn DươngThị trấn Sơn Dương</v>
      </c>
      <c r="G10813" t="s">
        <v>3733</v>
      </c>
      <c r="H10813">
        <v>2723</v>
      </c>
    </row>
    <row r="10814" spans="1:8">
      <c r="A10814">
        <v>11282</v>
      </c>
      <c r="B10814" t="s">
        <v>483</v>
      </c>
      <c r="C10814">
        <v>76</v>
      </c>
      <c r="D10814" t="s">
        <v>669</v>
      </c>
      <c r="E10814">
        <v>708</v>
      </c>
      <c r="F10814" s="48" t="str">
        <f t="shared" si="168"/>
        <v>Tỉnh Tuyên QuangHuyện Sơn DươngXã Vân Sơn</v>
      </c>
      <c r="G10814" t="s">
        <v>3734</v>
      </c>
      <c r="H10814">
        <v>2724</v>
      </c>
    </row>
    <row r="10815" spans="1:8">
      <c r="A10815">
        <v>11283</v>
      </c>
      <c r="B10815" t="s">
        <v>483</v>
      </c>
      <c r="C10815">
        <v>76</v>
      </c>
      <c r="D10815" t="s">
        <v>669</v>
      </c>
      <c r="E10815">
        <v>708</v>
      </c>
      <c r="F10815" s="48" t="str">
        <f t="shared" si="168"/>
        <v>Tỉnh Tuyên QuangHuyện Sơn DươngXã Đại Phú</v>
      </c>
      <c r="G10815" t="s">
        <v>3735</v>
      </c>
      <c r="H10815">
        <v>2725</v>
      </c>
    </row>
    <row r="10816" spans="1:8">
      <c r="A10816">
        <v>11284</v>
      </c>
      <c r="B10816" t="s">
        <v>483</v>
      </c>
      <c r="C10816">
        <v>76</v>
      </c>
      <c r="D10816" t="s">
        <v>669</v>
      </c>
      <c r="E10816">
        <v>708</v>
      </c>
      <c r="F10816" s="48" t="str">
        <f t="shared" si="168"/>
        <v>Tỉnh Tuyên QuangHuyện Sơn DươngXã Ninh Lai</v>
      </c>
      <c r="G10816" t="s">
        <v>3736</v>
      </c>
      <c r="H10816">
        <v>2726</v>
      </c>
    </row>
    <row r="10817" spans="1:8">
      <c r="A10817">
        <v>11285</v>
      </c>
      <c r="B10817" t="s">
        <v>483</v>
      </c>
      <c r="C10817">
        <v>76</v>
      </c>
      <c r="D10817" t="s">
        <v>669</v>
      </c>
      <c r="E10817">
        <v>708</v>
      </c>
      <c r="F10817" s="48" t="str">
        <f t="shared" si="168"/>
        <v>Tỉnh Tuyên QuangHuyện Sơn DươngXã Thượng ấm</v>
      </c>
      <c r="G10817" t="s">
        <v>3737</v>
      </c>
      <c r="H10817">
        <v>2727</v>
      </c>
    </row>
    <row r="10818" spans="1:8">
      <c r="A10818">
        <v>11286</v>
      </c>
      <c r="B10818" t="s">
        <v>483</v>
      </c>
      <c r="C10818">
        <v>76</v>
      </c>
      <c r="D10818" t="s">
        <v>669</v>
      </c>
      <c r="E10818">
        <v>708</v>
      </c>
      <c r="F10818" s="48" t="str">
        <f t="shared" ref="F10818:F10881" si="169">B10818&amp;D10818&amp;G10818</f>
        <v>Tỉnh Tuyên QuangHuyện Sơn DươngXã Tú Thịnh</v>
      </c>
      <c r="G10818" t="s">
        <v>3738</v>
      </c>
      <c r="H10818">
        <v>2728</v>
      </c>
    </row>
    <row r="10819" spans="1:8">
      <c r="A10819">
        <v>11287</v>
      </c>
      <c r="B10819" t="s">
        <v>483</v>
      </c>
      <c r="C10819">
        <v>76</v>
      </c>
      <c r="D10819" t="s">
        <v>669</v>
      </c>
      <c r="E10819">
        <v>708</v>
      </c>
      <c r="F10819" s="48" t="str">
        <f t="shared" si="169"/>
        <v>Tỉnh Tuyên QuangHuyện Sơn DươngXã Cấp Tiến</v>
      </c>
      <c r="G10819" t="s">
        <v>3739</v>
      </c>
      <c r="H10819">
        <v>2729</v>
      </c>
    </row>
    <row r="10820" spans="1:8">
      <c r="A10820">
        <v>11288</v>
      </c>
      <c r="B10820" t="s">
        <v>483</v>
      </c>
      <c r="C10820">
        <v>76</v>
      </c>
      <c r="D10820" t="s">
        <v>669</v>
      </c>
      <c r="E10820">
        <v>708</v>
      </c>
      <c r="F10820" s="48" t="str">
        <f t="shared" si="169"/>
        <v>Tỉnh Tuyên QuangHuyện Sơn DươngXã Vĩnh Lợi</v>
      </c>
      <c r="G10820" t="s">
        <v>3740</v>
      </c>
      <c r="H10820">
        <v>2730</v>
      </c>
    </row>
    <row r="10821" spans="1:8">
      <c r="A10821">
        <v>11289</v>
      </c>
      <c r="B10821" t="s">
        <v>483</v>
      </c>
      <c r="C10821">
        <v>76</v>
      </c>
      <c r="D10821" t="s">
        <v>669</v>
      </c>
      <c r="E10821">
        <v>708</v>
      </c>
      <c r="F10821" s="48" t="str">
        <f t="shared" si="169"/>
        <v>Tỉnh Tuyên QuangHuyện Sơn DươngXã Đồng Quý</v>
      </c>
      <c r="G10821" t="s">
        <v>3741</v>
      </c>
      <c r="H10821">
        <v>2731</v>
      </c>
    </row>
    <row r="10822" spans="1:8">
      <c r="A10822">
        <v>11290</v>
      </c>
      <c r="B10822" t="s">
        <v>483</v>
      </c>
      <c r="C10822">
        <v>76</v>
      </c>
      <c r="D10822" t="s">
        <v>669</v>
      </c>
      <c r="E10822">
        <v>708</v>
      </c>
      <c r="F10822" s="48" t="str">
        <f t="shared" si="169"/>
        <v>Tỉnh Tuyên QuangHuyện Sơn DươngXã Đông Lợi</v>
      </c>
      <c r="G10822" t="s">
        <v>3742</v>
      </c>
      <c r="H10822">
        <v>2732</v>
      </c>
    </row>
    <row r="10823" spans="1:8">
      <c r="A10823">
        <v>11291</v>
      </c>
      <c r="B10823" t="s">
        <v>483</v>
      </c>
      <c r="C10823">
        <v>76</v>
      </c>
      <c r="D10823" t="s">
        <v>669</v>
      </c>
      <c r="E10823">
        <v>708</v>
      </c>
      <c r="F10823" s="48" t="str">
        <f t="shared" si="169"/>
        <v>Tỉnh Tuyên QuangHuyện Sơn DươngXã Minh Thanh</v>
      </c>
      <c r="G10823" t="s">
        <v>1416</v>
      </c>
      <c r="H10823">
        <v>2733</v>
      </c>
    </row>
    <row r="10824" spans="1:8">
      <c r="A10824">
        <v>11292</v>
      </c>
      <c r="B10824" t="s">
        <v>483</v>
      </c>
      <c r="C10824">
        <v>76</v>
      </c>
      <c r="D10824" t="s">
        <v>669</v>
      </c>
      <c r="E10824">
        <v>708</v>
      </c>
      <c r="F10824" s="48" t="str">
        <f t="shared" si="169"/>
        <v>Tỉnh Tuyên QuangHuyện Sơn DươngXã Tuân Lộ</v>
      </c>
      <c r="G10824" t="s">
        <v>2822</v>
      </c>
      <c r="H10824">
        <v>2734</v>
      </c>
    </row>
    <row r="10825" spans="1:8">
      <c r="A10825">
        <v>11293</v>
      </c>
      <c r="B10825" t="s">
        <v>483</v>
      </c>
      <c r="C10825">
        <v>76</v>
      </c>
      <c r="D10825" t="s">
        <v>669</v>
      </c>
      <c r="E10825">
        <v>708</v>
      </c>
      <c r="F10825" s="48" t="str">
        <f t="shared" si="169"/>
        <v>Tỉnh Tuyên QuangHuyện Sơn DươngXã Thiện Kế</v>
      </c>
      <c r="G10825" t="s">
        <v>2906</v>
      </c>
      <c r="H10825">
        <v>2735</v>
      </c>
    </row>
    <row r="10826" spans="1:8">
      <c r="A10826">
        <v>11294</v>
      </c>
      <c r="B10826" t="s">
        <v>483</v>
      </c>
      <c r="C10826">
        <v>76</v>
      </c>
      <c r="D10826" t="s">
        <v>669</v>
      </c>
      <c r="E10826">
        <v>708</v>
      </c>
      <c r="F10826" s="48" t="str">
        <f t="shared" si="169"/>
        <v>Tỉnh Tuyên QuangHuyện Sơn DươngXã Hồng Lạc</v>
      </c>
      <c r="G10826" t="s">
        <v>3743</v>
      </c>
      <c r="H10826">
        <v>2736</v>
      </c>
    </row>
    <row r="10827" spans="1:8">
      <c r="A10827">
        <v>11295</v>
      </c>
      <c r="B10827" t="s">
        <v>483</v>
      </c>
      <c r="C10827">
        <v>76</v>
      </c>
      <c r="D10827" t="s">
        <v>669</v>
      </c>
      <c r="E10827">
        <v>708</v>
      </c>
      <c r="F10827" s="48" t="str">
        <f t="shared" si="169"/>
        <v>Tỉnh Tuyên QuangHuyện Sơn DươngXã Phúc ứng</v>
      </c>
      <c r="G10827" t="s">
        <v>3744</v>
      </c>
      <c r="H10827">
        <v>2737</v>
      </c>
    </row>
    <row r="10828" spans="1:8">
      <c r="A10828">
        <v>11296</v>
      </c>
      <c r="B10828" t="s">
        <v>483</v>
      </c>
      <c r="C10828">
        <v>76</v>
      </c>
      <c r="D10828" t="s">
        <v>669</v>
      </c>
      <c r="E10828">
        <v>708</v>
      </c>
      <c r="F10828" s="48" t="str">
        <f t="shared" si="169"/>
        <v>Tỉnh Tuyên QuangHuyện Sơn DươngXã Lương Thiện</v>
      </c>
      <c r="G10828" t="s">
        <v>1374</v>
      </c>
      <c r="H10828">
        <v>2738</v>
      </c>
    </row>
    <row r="10829" spans="1:8">
      <c r="A10829">
        <v>11297</v>
      </c>
      <c r="B10829" t="s">
        <v>483</v>
      </c>
      <c r="C10829">
        <v>76</v>
      </c>
      <c r="D10829" t="s">
        <v>669</v>
      </c>
      <c r="E10829">
        <v>708</v>
      </c>
      <c r="F10829" s="48" t="str">
        <f t="shared" si="169"/>
        <v>Tỉnh Tuyên QuangHuyện Sơn DươngXã Đông Thọ</v>
      </c>
      <c r="G10829" t="s">
        <v>3745</v>
      </c>
      <c r="H10829">
        <v>2739</v>
      </c>
    </row>
    <row r="10830" spans="1:8">
      <c r="A10830">
        <v>11298</v>
      </c>
      <c r="B10830" t="s">
        <v>483</v>
      </c>
      <c r="C10830">
        <v>76</v>
      </c>
      <c r="D10830" t="s">
        <v>669</v>
      </c>
      <c r="E10830">
        <v>708</v>
      </c>
      <c r="F10830" s="48" t="str">
        <f t="shared" si="169"/>
        <v>Tỉnh Tuyên QuangHuyện Sơn DươngXã Chi Thiết</v>
      </c>
      <c r="G10830" t="s">
        <v>3746</v>
      </c>
      <c r="H10830">
        <v>2740</v>
      </c>
    </row>
    <row r="10831" spans="1:8">
      <c r="A10831">
        <v>11299</v>
      </c>
      <c r="B10831" t="s">
        <v>483</v>
      </c>
      <c r="C10831">
        <v>76</v>
      </c>
      <c r="D10831" t="s">
        <v>669</v>
      </c>
      <c r="E10831">
        <v>708</v>
      </c>
      <c r="F10831" s="48" t="str">
        <f t="shared" si="169"/>
        <v>Tỉnh Tuyên QuangHuyện Sơn DươngXã Lâm Xuyên</v>
      </c>
      <c r="G10831" t="s">
        <v>3747</v>
      </c>
      <c r="H10831">
        <v>2741</v>
      </c>
    </row>
    <row r="10832" spans="1:8">
      <c r="A10832">
        <v>11300</v>
      </c>
      <c r="B10832" t="s">
        <v>483</v>
      </c>
      <c r="C10832">
        <v>76</v>
      </c>
      <c r="D10832" t="s">
        <v>669</v>
      </c>
      <c r="E10832">
        <v>708</v>
      </c>
      <c r="F10832" s="48" t="str">
        <f t="shared" si="169"/>
        <v>Tỉnh Tuyên QuangHuyện Sơn DươngXã Quyết Thắng</v>
      </c>
      <c r="G10832" t="s">
        <v>2108</v>
      </c>
      <c r="H10832">
        <v>2742</v>
      </c>
    </row>
    <row r="10833" spans="1:8">
      <c r="A10833">
        <v>11301</v>
      </c>
      <c r="B10833" t="s">
        <v>483</v>
      </c>
      <c r="C10833">
        <v>76</v>
      </c>
      <c r="D10833" t="s">
        <v>669</v>
      </c>
      <c r="E10833">
        <v>708</v>
      </c>
      <c r="F10833" s="48" t="str">
        <f t="shared" si="169"/>
        <v>Tỉnh Tuyên QuangHuyện Sơn DươngXã Văn Phú</v>
      </c>
      <c r="G10833" t="s">
        <v>1353</v>
      </c>
      <c r="H10833">
        <v>2743</v>
      </c>
    </row>
    <row r="10834" spans="1:8">
      <c r="A10834">
        <v>11302</v>
      </c>
      <c r="B10834" t="s">
        <v>483</v>
      </c>
      <c r="C10834">
        <v>76</v>
      </c>
      <c r="D10834" t="s">
        <v>669</v>
      </c>
      <c r="E10834">
        <v>708</v>
      </c>
      <c r="F10834" s="48" t="str">
        <f t="shared" si="169"/>
        <v>Tỉnh Tuyên QuangHuyện Sơn DươngXã Thanh Phát</v>
      </c>
      <c r="G10834" t="s">
        <v>3748</v>
      </c>
      <c r="H10834">
        <v>2744</v>
      </c>
    </row>
    <row r="10835" spans="1:8">
      <c r="A10835">
        <v>11303</v>
      </c>
      <c r="B10835" t="s">
        <v>483</v>
      </c>
      <c r="C10835">
        <v>76</v>
      </c>
      <c r="D10835" t="s">
        <v>669</v>
      </c>
      <c r="E10835">
        <v>708</v>
      </c>
      <c r="F10835" s="48" t="str">
        <f t="shared" si="169"/>
        <v>Tỉnh Tuyên QuangHuyện Sơn DươngXã Tam Đa</v>
      </c>
      <c r="G10835" t="s">
        <v>2333</v>
      </c>
      <c r="H10835">
        <v>2745</v>
      </c>
    </row>
    <row r="10836" spans="1:8">
      <c r="A10836">
        <v>11437</v>
      </c>
      <c r="B10836" t="s">
        <v>483</v>
      </c>
      <c r="C10836">
        <v>76</v>
      </c>
      <c r="D10836" t="s">
        <v>669</v>
      </c>
      <c r="E10836">
        <v>708</v>
      </c>
      <c r="F10836" s="48" t="str">
        <f t="shared" si="169"/>
        <v>Tỉnh Tuyên QuangHuyện Sơn DươngXã Hợp Hòa</v>
      </c>
      <c r="G10836" t="s">
        <v>3749</v>
      </c>
      <c r="H10836">
        <v>2746</v>
      </c>
    </row>
    <row r="10837" spans="1:8">
      <c r="A10837">
        <v>11438</v>
      </c>
      <c r="B10837" t="s">
        <v>483</v>
      </c>
      <c r="C10837">
        <v>76</v>
      </c>
      <c r="D10837" t="s">
        <v>669</v>
      </c>
      <c r="E10837">
        <v>708</v>
      </c>
      <c r="F10837" s="48" t="str">
        <f t="shared" si="169"/>
        <v>Tỉnh Tuyên QuangHuyện Sơn DươngXã Hợp Thành</v>
      </c>
      <c r="G10837" t="s">
        <v>1611</v>
      </c>
      <c r="H10837">
        <v>2747</v>
      </c>
    </row>
    <row r="10838" spans="1:8">
      <c r="A10838">
        <v>11439</v>
      </c>
      <c r="B10838" t="s">
        <v>483</v>
      </c>
      <c r="C10838">
        <v>76</v>
      </c>
      <c r="D10838" t="s">
        <v>669</v>
      </c>
      <c r="E10838">
        <v>708</v>
      </c>
      <c r="F10838" s="48" t="str">
        <f t="shared" si="169"/>
        <v>Tỉnh Tuyên QuangHuyện Sơn DươngXã Bình Yên</v>
      </c>
      <c r="G10838" t="s">
        <v>2756</v>
      </c>
      <c r="H10838">
        <v>2748</v>
      </c>
    </row>
    <row r="10839" spans="1:8">
      <c r="A10839">
        <v>11440</v>
      </c>
      <c r="B10839" t="s">
        <v>483</v>
      </c>
      <c r="C10839">
        <v>76</v>
      </c>
      <c r="D10839" t="s">
        <v>669</v>
      </c>
      <c r="E10839">
        <v>708</v>
      </c>
      <c r="F10839" s="48" t="str">
        <f t="shared" si="169"/>
        <v>Tỉnh Tuyên QuangHuyện Sơn DươngXã Tân Trào</v>
      </c>
      <c r="G10839" t="s">
        <v>3750</v>
      </c>
      <c r="H10839">
        <v>2749</v>
      </c>
    </row>
    <row r="10840" spans="1:8">
      <c r="A10840">
        <v>11441</v>
      </c>
      <c r="B10840" t="s">
        <v>483</v>
      </c>
      <c r="C10840">
        <v>76</v>
      </c>
      <c r="D10840" t="s">
        <v>669</v>
      </c>
      <c r="E10840">
        <v>708</v>
      </c>
      <c r="F10840" s="48" t="str">
        <f t="shared" si="169"/>
        <v>Tỉnh Tuyên QuangHuyện Sơn DươngXã Kháng Nhật</v>
      </c>
      <c r="G10840" t="s">
        <v>3751</v>
      </c>
      <c r="H10840">
        <v>2750</v>
      </c>
    </row>
    <row r="10841" spans="1:8">
      <c r="A10841">
        <v>11442</v>
      </c>
      <c r="B10841" t="s">
        <v>483</v>
      </c>
      <c r="C10841">
        <v>76</v>
      </c>
      <c r="D10841" t="s">
        <v>669</v>
      </c>
      <c r="E10841">
        <v>708</v>
      </c>
      <c r="F10841" s="48" t="str">
        <f t="shared" si="169"/>
        <v>Tỉnh Tuyên QuangHuyện Sơn DươngXã Phú Lương</v>
      </c>
      <c r="G10841" t="s">
        <v>2732</v>
      </c>
      <c r="H10841">
        <v>2751</v>
      </c>
    </row>
    <row r="10842" spans="1:8">
      <c r="A10842">
        <v>11443</v>
      </c>
      <c r="B10842" t="s">
        <v>483</v>
      </c>
      <c r="C10842">
        <v>76</v>
      </c>
      <c r="D10842" t="s">
        <v>669</v>
      </c>
      <c r="E10842">
        <v>708</v>
      </c>
      <c r="F10842" s="48" t="str">
        <f t="shared" si="169"/>
        <v>Tỉnh Tuyên QuangHuyện Sơn DươngXã Sầm Dương</v>
      </c>
      <c r="G10842" t="s">
        <v>3752</v>
      </c>
      <c r="H10842">
        <v>2752</v>
      </c>
    </row>
    <row r="10843" spans="1:8">
      <c r="A10843">
        <v>11444</v>
      </c>
      <c r="B10843" t="s">
        <v>483</v>
      </c>
      <c r="C10843">
        <v>76</v>
      </c>
      <c r="D10843" t="s">
        <v>665</v>
      </c>
      <c r="E10843">
        <v>704</v>
      </c>
      <c r="F10843" s="48" t="str">
        <f t="shared" si="169"/>
        <v>Tỉnh Tuyên QuangHuyện Nà HangXã Lăng Can</v>
      </c>
      <c r="G10843" t="s">
        <v>3753</v>
      </c>
      <c r="H10843">
        <v>2753</v>
      </c>
    </row>
    <row r="10844" spans="1:8">
      <c r="A10844">
        <v>11445</v>
      </c>
      <c r="B10844" t="s">
        <v>483</v>
      </c>
      <c r="C10844">
        <v>76</v>
      </c>
      <c r="D10844" t="s">
        <v>665</v>
      </c>
      <c r="E10844">
        <v>704</v>
      </c>
      <c r="F10844" s="48" t="str">
        <f t="shared" si="169"/>
        <v>Tỉnh Tuyên QuangHuyện Nà HangXã Thượng Lâm</v>
      </c>
      <c r="G10844" t="s">
        <v>3492</v>
      </c>
      <c r="H10844">
        <v>2754</v>
      </c>
    </row>
    <row r="10845" spans="1:8">
      <c r="A10845">
        <v>11446</v>
      </c>
      <c r="B10845" t="s">
        <v>483</v>
      </c>
      <c r="C10845">
        <v>76</v>
      </c>
      <c r="D10845" t="s">
        <v>665</v>
      </c>
      <c r="E10845">
        <v>704</v>
      </c>
      <c r="F10845" s="48" t="str">
        <f t="shared" si="169"/>
        <v>Tỉnh Tuyên QuangHuyện Nà HangXã Xuân Lập</v>
      </c>
      <c r="G10845" t="s">
        <v>3754</v>
      </c>
      <c r="H10845">
        <v>2755</v>
      </c>
    </row>
    <row r="10846" spans="1:8">
      <c r="A10846">
        <v>11447</v>
      </c>
      <c r="B10846" t="s">
        <v>483</v>
      </c>
      <c r="C10846">
        <v>76</v>
      </c>
      <c r="D10846" t="s">
        <v>665</v>
      </c>
      <c r="E10846">
        <v>704</v>
      </c>
      <c r="F10846" s="48" t="str">
        <f t="shared" si="169"/>
        <v>Tỉnh Tuyên QuangHuyện Nà HangXã Xuân Tân</v>
      </c>
      <c r="G10846" t="s">
        <v>3755</v>
      </c>
      <c r="H10846">
        <v>2756</v>
      </c>
    </row>
    <row r="10847" spans="1:8">
      <c r="A10847">
        <v>11448</v>
      </c>
      <c r="B10847" t="s">
        <v>483</v>
      </c>
      <c r="C10847">
        <v>76</v>
      </c>
      <c r="D10847" t="s">
        <v>665</v>
      </c>
      <c r="E10847">
        <v>704</v>
      </c>
      <c r="F10847" s="48" t="str">
        <f t="shared" si="169"/>
        <v>Tỉnh Tuyên QuangHuyện Nà HangXã Vĩnh Yên</v>
      </c>
      <c r="G10847" t="s">
        <v>1527</v>
      </c>
      <c r="H10847">
        <v>2757</v>
      </c>
    </row>
    <row r="10848" spans="1:8">
      <c r="A10848">
        <v>11449</v>
      </c>
      <c r="B10848" t="s">
        <v>483</v>
      </c>
      <c r="C10848">
        <v>76</v>
      </c>
      <c r="D10848" t="s">
        <v>665</v>
      </c>
      <c r="E10848">
        <v>704</v>
      </c>
      <c r="F10848" s="48" t="str">
        <f t="shared" si="169"/>
        <v>Tỉnh Tuyên QuangHuyện Nà HangXã Khuôn Hà</v>
      </c>
      <c r="G10848" t="s">
        <v>3756</v>
      </c>
      <c r="H10848">
        <v>2758</v>
      </c>
    </row>
    <row r="10849" spans="1:8">
      <c r="A10849">
        <v>11450</v>
      </c>
      <c r="B10849" t="s">
        <v>483</v>
      </c>
      <c r="C10849">
        <v>76</v>
      </c>
      <c r="D10849" t="s">
        <v>665</v>
      </c>
      <c r="E10849">
        <v>704</v>
      </c>
      <c r="F10849" s="48" t="str">
        <f t="shared" si="169"/>
        <v>Tỉnh Tuyên QuangHuyện Nà HangXã Thanh Tương</v>
      </c>
      <c r="G10849" t="s">
        <v>3757</v>
      </c>
      <c r="H10849">
        <v>2759</v>
      </c>
    </row>
    <row r="10850" spans="1:8">
      <c r="A10850">
        <v>11451</v>
      </c>
      <c r="B10850" t="s">
        <v>483</v>
      </c>
      <c r="C10850">
        <v>76</v>
      </c>
      <c r="D10850" t="s">
        <v>665</v>
      </c>
      <c r="E10850">
        <v>704</v>
      </c>
      <c r="F10850" s="48" t="str">
        <f t="shared" si="169"/>
        <v>Tỉnh Tuyên QuangHuyện Nà HangXã Khau Tinh</v>
      </c>
      <c r="G10850" t="s">
        <v>3758</v>
      </c>
      <c r="H10850">
        <v>2760</v>
      </c>
    </row>
    <row r="10851" spans="1:8">
      <c r="A10851">
        <v>11452</v>
      </c>
      <c r="B10851" t="s">
        <v>483</v>
      </c>
      <c r="C10851">
        <v>76</v>
      </c>
      <c r="D10851" t="s">
        <v>665</v>
      </c>
      <c r="E10851">
        <v>704</v>
      </c>
      <c r="F10851" s="48" t="str">
        <f t="shared" si="169"/>
        <v>Tỉnh Tuyên QuangHuyện Nà HangXã Thượng Nông</v>
      </c>
      <c r="G10851" t="s">
        <v>3759</v>
      </c>
      <c r="H10851">
        <v>2761</v>
      </c>
    </row>
    <row r="10852" spans="1:8">
      <c r="A10852">
        <v>11453</v>
      </c>
      <c r="B10852" t="s">
        <v>483</v>
      </c>
      <c r="C10852">
        <v>76</v>
      </c>
      <c r="D10852" t="s">
        <v>665</v>
      </c>
      <c r="E10852">
        <v>704</v>
      </c>
      <c r="F10852" s="48" t="str">
        <f t="shared" si="169"/>
        <v>Tỉnh Tuyên QuangHuyện Nà HangXã Xuân Tiến</v>
      </c>
      <c r="G10852" t="s">
        <v>3760</v>
      </c>
      <c r="H10852">
        <v>2762</v>
      </c>
    </row>
    <row r="10853" spans="1:8">
      <c r="A10853">
        <v>11454</v>
      </c>
      <c r="B10853" t="s">
        <v>483</v>
      </c>
      <c r="C10853">
        <v>76</v>
      </c>
      <c r="D10853" t="s">
        <v>665</v>
      </c>
      <c r="E10853">
        <v>704</v>
      </c>
      <c r="F10853" s="48" t="str">
        <f t="shared" si="169"/>
        <v>Tỉnh Tuyên QuangHuyện Nà HangXã Thượng Giáp</v>
      </c>
      <c r="G10853" t="s">
        <v>3761</v>
      </c>
      <c r="H10853">
        <v>2763</v>
      </c>
    </row>
    <row r="10854" spans="1:8">
      <c r="A10854">
        <v>11455</v>
      </c>
      <c r="B10854" t="s">
        <v>483</v>
      </c>
      <c r="C10854">
        <v>76</v>
      </c>
      <c r="D10854" t="s">
        <v>665</v>
      </c>
      <c r="E10854">
        <v>704</v>
      </c>
      <c r="F10854" s="48" t="str">
        <f t="shared" si="169"/>
        <v>Tỉnh Tuyên QuangHuyện Nà HangXã Sinh Long</v>
      </c>
      <c r="G10854" t="s">
        <v>3762</v>
      </c>
      <c r="H10854">
        <v>2764</v>
      </c>
    </row>
    <row r="10855" spans="1:8">
      <c r="A10855">
        <v>11456</v>
      </c>
      <c r="B10855" t="s">
        <v>483</v>
      </c>
      <c r="C10855">
        <v>76</v>
      </c>
      <c r="D10855" t="s">
        <v>665</v>
      </c>
      <c r="E10855">
        <v>704</v>
      </c>
      <c r="F10855" s="48" t="str">
        <f t="shared" si="169"/>
        <v>Tỉnh Tuyên QuangHuyện Nà HangXã Năng Khả</v>
      </c>
      <c r="G10855" t="s">
        <v>3763</v>
      </c>
      <c r="H10855">
        <v>2765</v>
      </c>
    </row>
    <row r="10856" spans="1:8">
      <c r="A10856">
        <v>11457</v>
      </c>
      <c r="B10856" t="s">
        <v>483</v>
      </c>
      <c r="C10856">
        <v>76</v>
      </c>
      <c r="D10856" t="s">
        <v>665</v>
      </c>
      <c r="E10856">
        <v>704</v>
      </c>
      <c r="F10856" s="48" t="str">
        <f t="shared" si="169"/>
        <v>Tỉnh Tuyên QuangHuyện Nà HangThị trấn Nà Hang</v>
      </c>
      <c r="G10856" t="s">
        <v>3764</v>
      </c>
      <c r="H10856">
        <v>2766</v>
      </c>
    </row>
    <row r="10857" spans="1:8">
      <c r="A10857">
        <v>11458</v>
      </c>
      <c r="B10857" t="s">
        <v>483</v>
      </c>
      <c r="C10857">
        <v>76</v>
      </c>
      <c r="D10857" t="s">
        <v>665</v>
      </c>
      <c r="E10857">
        <v>704</v>
      </c>
      <c r="F10857" s="48" t="str">
        <f t="shared" si="169"/>
        <v>Tỉnh Tuyên QuangHuyện Nà HangXã Yên Hoa</v>
      </c>
      <c r="G10857" t="s">
        <v>3765</v>
      </c>
      <c r="H10857">
        <v>2767</v>
      </c>
    </row>
    <row r="10858" spans="1:8">
      <c r="A10858">
        <v>11459</v>
      </c>
      <c r="B10858" t="s">
        <v>483</v>
      </c>
      <c r="C10858">
        <v>76</v>
      </c>
      <c r="D10858" t="s">
        <v>665</v>
      </c>
      <c r="E10858">
        <v>704</v>
      </c>
      <c r="F10858" s="48" t="str">
        <f t="shared" si="169"/>
        <v>Tỉnh Tuyên QuangHuyện Nà HangXã Trùng Khánh</v>
      </c>
      <c r="G10858" t="s">
        <v>3064</v>
      </c>
      <c r="H10858">
        <v>2768</v>
      </c>
    </row>
    <row r="10859" spans="1:8">
      <c r="A10859">
        <v>11460</v>
      </c>
      <c r="B10859" t="s">
        <v>483</v>
      </c>
      <c r="C10859">
        <v>76</v>
      </c>
      <c r="D10859" t="s">
        <v>665</v>
      </c>
      <c r="E10859">
        <v>704</v>
      </c>
      <c r="F10859" s="48" t="str">
        <f t="shared" si="169"/>
        <v>Tỉnh Tuyên QuangHuyện Nà HangXã Hồng Thái</v>
      </c>
      <c r="G10859" t="s">
        <v>2208</v>
      </c>
      <c r="H10859">
        <v>2769</v>
      </c>
    </row>
    <row r="10860" spans="1:8">
      <c r="A10860">
        <v>11461</v>
      </c>
      <c r="B10860" t="s">
        <v>483</v>
      </c>
      <c r="C10860">
        <v>76</v>
      </c>
      <c r="D10860" t="s">
        <v>665</v>
      </c>
      <c r="E10860">
        <v>704</v>
      </c>
      <c r="F10860" s="48" t="str">
        <f t="shared" si="169"/>
        <v>Tỉnh Tuyên QuangHuyện Nà HangXã Côn Lôn</v>
      </c>
      <c r="G10860" t="s">
        <v>3766</v>
      </c>
      <c r="H10860">
        <v>2770</v>
      </c>
    </row>
    <row r="10861" spans="1:8">
      <c r="A10861">
        <v>11462</v>
      </c>
      <c r="B10861" t="s">
        <v>483</v>
      </c>
      <c r="C10861">
        <v>76</v>
      </c>
      <c r="D10861" t="s">
        <v>665</v>
      </c>
      <c r="E10861">
        <v>704</v>
      </c>
      <c r="F10861" s="48" t="str">
        <f t="shared" si="169"/>
        <v>Tỉnh Tuyên QuangHuyện Nà HangXã Đà Vị</v>
      </c>
      <c r="G10861" t="s">
        <v>3767</v>
      </c>
      <c r="H10861">
        <v>2771</v>
      </c>
    </row>
    <row r="10862" spans="1:8">
      <c r="A10862">
        <v>11463</v>
      </c>
      <c r="B10862" t="s">
        <v>483</v>
      </c>
      <c r="C10862">
        <v>76</v>
      </c>
      <c r="D10862" t="s">
        <v>665</v>
      </c>
      <c r="E10862">
        <v>704</v>
      </c>
      <c r="F10862" s="48" t="str">
        <f t="shared" si="169"/>
        <v>Tỉnh Tuyên QuangHuyện Nà HangXã Thuý Loa</v>
      </c>
      <c r="G10862" t="s">
        <v>3768</v>
      </c>
      <c r="H10862">
        <v>2772</v>
      </c>
    </row>
    <row r="10863" spans="1:8">
      <c r="A10863">
        <v>11464</v>
      </c>
      <c r="B10863" t="s">
        <v>483</v>
      </c>
      <c r="C10863">
        <v>76</v>
      </c>
      <c r="D10863" t="s">
        <v>665</v>
      </c>
      <c r="E10863">
        <v>704</v>
      </c>
      <c r="F10863" s="48" t="str">
        <f t="shared" si="169"/>
        <v>Tỉnh Tuyên QuangHuyện Nà HangXã Phúc Yên</v>
      </c>
      <c r="G10863" t="s">
        <v>3769</v>
      </c>
      <c r="H10863">
        <v>2773</v>
      </c>
    </row>
    <row r="10864" spans="1:8">
      <c r="A10864">
        <v>11465</v>
      </c>
      <c r="B10864" t="s">
        <v>483</v>
      </c>
      <c r="C10864">
        <v>76</v>
      </c>
      <c r="D10864" t="s">
        <v>665</v>
      </c>
      <c r="E10864">
        <v>704</v>
      </c>
      <c r="F10864" s="48" t="str">
        <f t="shared" si="169"/>
        <v>Tỉnh Tuyên QuangHuyện Nà HangXã Sơn Phú</v>
      </c>
      <c r="G10864" t="s">
        <v>3770</v>
      </c>
      <c r="H10864">
        <v>2774</v>
      </c>
    </row>
    <row r="10865" spans="1:8">
      <c r="A10865">
        <v>11466</v>
      </c>
      <c r="B10865" t="s">
        <v>483</v>
      </c>
      <c r="C10865">
        <v>76</v>
      </c>
      <c r="D10865" t="s">
        <v>667</v>
      </c>
      <c r="E10865">
        <v>706</v>
      </c>
      <c r="F10865" s="48" t="str">
        <f t="shared" si="169"/>
        <v>Tỉnh Tuyên QuangHuyện Hàm YênThị trấn Tân Yên</v>
      </c>
      <c r="G10865" t="s">
        <v>3771</v>
      </c>
      <c r="H10865">
        <v>2775</v>
      </c>
    </row>
    <row r="10866" spans="1:8">
      <c r="A10866">
        <v>11467</v>
      </c>
      <c r="B10866" t="s">
        <v>483</v>
      </c>
      <c r="C10866">
        <v>76</v>
      </c>
      <c r="D10866" t="s">
        <v>667</v>
      </c>
      <c r="E10866">
        <v>706</v>
      </c>
      <c r="F10866" s="48" t="str">
        <f t="shared" si="169"/>
        <v>Tỉnh Tuyên QuangHuyện Hàm YênXã Thái Hòa</v>
      </c>
      <c r="G10866" t="s">
        <v>2858</v>
      </c>
      <c r="H10866">
        <v>2776</v>
      </c>
    </row>
    <row r="10867" spans="1:8">
      <c r="A10867">
        <v>11468</v>
      </c>
      <c r="B10867" t="s">
        <v>483</v>
      </c>
      <c r="C10867">
        <v>76</v>
      </c>
      <c r="D10867" t="s">
        <v>667</v>
      </c>
      <c r="E10867">
        <v>706</v>
      </c>
      <c r="F10867" s="48" t="str">
        <f t="shared" si="169"/>
        <v>Tỉnh Tuyên QuangHuyện Hàm YênXã Phù Lưu</v>
      </c>
      <c r="G10867" t="s">
        <v>3478</v>
      </c>
      <c r="H10867">
        <v>2777</v>
      </c>
    </row>
    <row r="10868" spans="1:8">
      <c r="A10868">
        <v>11469</v>
      </c>
      <c r="B10868" t="s">
        <v>483</v>
      </c>
      <c r="C10868">
        <v>76</v>
      </c>
      <c r="D10868" t="s">
        <v>667</v>
      </c>
      <c r="E10868">
        <v>706</v>
      </c>
      <c r="F10868" s="48" t="str">
        <f t="shared" si="169"/>
        <v>Tỉnh Tuyên QuangHuyện Hàm YênXã Minh Dân</v>
      </c>
      <c r="G10868" t="s">
        <v>3772</v>
      </c>
      <c r="H10868">
        <v>2778</v>
      </c>
    </row>
    <row r="10869" spans="1:8">
      <c r="A10869">
        <v>11470</v>
      </c>
      <c r="B10869" t="s">
        <v>483</v>
      </c>
      <c r="C10869">
        <v>76</v>
      </c>
      <c r="D10869" t="s">
        <v>667</v>
      </c>
      <c r="E10869">
        <v>706</v>
      </c>
      <c r="F10869" s="48" t="str">
        <f t="shared" si="169"/>
        <v>Tỉnh Tuyên QuangHuyện Hàm YênXã Minh Khương</v>
      </c>
      <c r="G10869" t="s">
        <v>3773</v>
      </c>
      <c r="H10869">
        <v>2779</v>
      </c>
    </row>
    <row r="10870" spans="1:8">
      <c r="A10870">
        <v>11471</v>
      </c>
      <c r="B10870" t="s">
        <v>483</v>
      </c>
      <c r="C10870">
        <v>76</v>
      </c>
      <c r="D10870" t="s">
        <v>667</v>
      </c>
      <c r="E10870">
        <v>706</v>
      </c>
      <c r="F10870" s="48" t="str">
        <f t="shared" si="169"/>
        <v>Tỉnh Tuyên QuangHuyện Hàm YênXã Bình Xa</v>
      </c>
      <c r="G10870" t="s">
        <v>3774</v>
      </c>
      <c r="H10870">
        <v>2780</v>
      </c>
    </row>
    <row r="10871" spans="1:8">
      <c r="A10871">
        <v>11472</v>
      </c>
      <c r="B10871" t="s">
        <v>483</v>
      </c>
      <c r="C10871">
        <v>76</v>
      </c>
      <c r="D10871" t="s">
        <v>667</v>
      </c>
      <c r="E10871">
        <v>706</v>
      </c>
      <c r="F10871" s="48" t="str">
        <f t="shared" si="169"/>
        <v>Tỉnh Tuyên QuangHuyện Hàm YênXã Yên Lâm</v>
      </c>
      <c r="G10871" t="s">
        <v>3775</v>
      </c>
      <c r="H10871">
        <v>2781</v>
      </c>
    </row>
    <row r="10872" spans="1:8">
      <c r="A10872">
        <v>11473</v>
      </c>
      <c r="B10872" t="s">
        <v>483</v>
      </c>
      <c r="C10872">
        <v>76</v>
      </c>
      <c r="D10872" t="s">
        <v>667</v>
      </c>
      <c r="E10872">
        <v>706</v>
      </c>
      <c r="F10872" s="48" t="str">
        <f t="shared" si="169"/>
        <v>Tỉnh Tuyên QuangHuyện Hàm YênXã Thành Long</v>
      </c>
      <c r="G10872" t="s">
        <v>3776</v>
      </c>
      <c r="H10872">
        <v>2782</v>
      </c>
    </row>
    <row r="10873" spans="1:8">
      <c r="A10873">
        <v>11474</v>
      </c>
      <c r="B10873" t="s">
        <v>483</v>
      </c>
      <c r="C10873">
        <v>76</v>
      </c>
      <c r="D10873" t="s">
        <v>667</v>
      </c>
      <c r="E10873">
        <v>706</v>
      </c>
      <c r="F10873" s="48" t="str">
        <f t="shared" si="169"/>
        <v>Tỉnh Tuyên QuangHuyện Hàm YênXã Bạch Xa</v>
      </c>
      <c r="G10873" t="s">
        <v>3777</v>
      </c>
      <c r="H10873">
        <v>2783</v>
      </c>
    </row>
    <row r="10874" spans="1:8">
      <c r="A10874">
        <v>11475</v>
      </c>
      <c r="B10874" t="s">
        <v>483</v>
      </c>
      <c r="C10874">
        <v>76</v>
      </c>
      <c r="D10874" t="s">
        <v>667</v>
      </c>
      <c r="E10874">
        <v>706</v>
      </c>
      <c r="F10874" s="48" t="str">
        <f t="shared" si="169"/>
        <v>Tỉnh Tuyên QuangHuyện Hàm YênXã Yên Thuận</v>
      </c>
      <c r="G10874" t="s">
        <v>3778</v>
      </c>
      <c r="H10874">
        <v>2784</v>
      </c>
    </row>
    <row r="10875" spans="1:8">
      <c r="A10875">
        <v>11476</v>
      </c>
      <c r="B10875" t="s">
        <v>483</v>
      </c>
      <c r="C10875">
        <v>76</v>
      </c>
      <c r="D10875" t="s">
        <v>667</v>
      </c>
      <c r="E10875">
        <v>706</v>
      </c>
      <c r="F10875" s="48" t="str">
        <f t="shared" si="169"/>
        <v>Tỉnh Tuyên QuangHuyện Hàm YênXã Nhân Mục</v>
      </c>
      <c r="G10875" t="s">
        <v>3779</v>
      </c>
      <c r="H10875">
        <v>2785</v>
      </c>
    </row>
    <row r="10876" spans="1:8">
      <c r="A10876">
        <v>11477</v>
      </c>
      <c r="B10876" t="s">
        <v>483</v>
      </c>
      <c r="C10876">
        <v>76</v>
      </c>
      <c r="D10876" t="s">
        <v>667</v>
      </c>
      <c r="E10876">
        <v>706</v>
      </c>
      <c r="F10876" s="48" t="str">
        <f t="shared" si="169"/>
        <v>Tỉnh Tuyên QuangHuyện Hàm YênXã Tân Thành</v>
      </c>
      <c r="G10876" t="s">
        <v>2092</v>
      </c>
      <c r="H10876">
        <v>2786</v>
      </c>
    </row>
    <row r="10877" spans="1:8">
      <c r="A10877">
        <v>11478</v>
      </c>
      <c r="B10877" t="s">
        <v>483</v>
      </c>
      <c r="C10877">
        <v>76</v>
      </c>
      <c r="D10877" t="s">
        <v>667</v>
      </c>
      <c r="E10877">
        <v>706</v>
      </c>
      <c r="F10877" s="48" t="str">
        <f t="shared" si="169"/>
        <v>Tỉnh Tuyên QuangHuyện Hàm YênXã Minh Hương</v>
      </c>
      <c r="G10877" t="s">
        <v>3780</v>
      </c>
      <c r="H10877">
        <v>2787</v>
      </c>
    </row>
    <row r="10878" spans="1:8">
      <c r="A10878">
        <v>11479</v>
      </c>
      <c r="B10878" t="s">
        <v>483</v>
      </c>
      <c r="C10878">
        <v>76</v>
      </c>
      <c r="D10878" t="s">
        <v>667</v>
      </c>
      <c r="E10878">
        <v>706</v>
      </c>
      <c r="F10878" s="48" t="str">
        <f t="shared" si="169"/>
        <v>Tỉnh Tuyên QuangHuyện Hàm YênXã Bằng Cốc</v>
      </c>
      <c r="G10878" t="s">
        <v>3781</v>
      </c>
      <c r="H10878">
        <v>2788</v>
      </c>
    </row>
    <row r="10879" spans="1:8">
      <c r="A10879">
        <v>11480</v>
      </c>
      <c r="B10879" t="s">
        <v>483</v>
      </c>
      <c r="C10879">
        <v>76</v>
      </c>
      <c r="D10879" t="s">
        <v>667</v>
      </c>
      <c r="E10879">
        <v>706</v>
      </c>
      <c r="F10879" s="48" t="str">
        <f t="shared" si="169"/>
        <v>Tỉnh Tuyên QuangHuyện Hàm YênXã Đức Ninh</v>
      </c>
      <c r="G10879" t="s">
        <v>3782</v>
      </c>
      <c r="H10879">
        <v>2789</v>
      </c>
    </row>
    <row r="10880" spans="1:8">
      <c r="A10880">
        <v>11481</v>
      </c>
      <c r="B10880" t="s">
        <v>483</v>
      </c>
      <c r="C10880">
        <v>76</v>
      </c>
      <c r="D10880" t="s">
        <v>667</v>
      </c>
      <c r="E10880">
        <v>706</v>
      </c>
      <c r="F10880" s="48" t="str">
        <f t="shared" si="169"/>
        <v>Tỉnh Tuyên QuangHuyện Hàm YênXã Yên Phú</v>
      </c>
      <c r="G10880" t="s">
        <v>2723</v>
      </c>
      <c r="H10880">
        <v>2790</v>
      </c>
    </row>
    <row r="10881" spans="1:8">
      <c r="A10881">
        <v>11482</v>
      </c>
      <c r="B10881" t="s">
        <v>483</v>
      </c>
      <c r="C10881">
        <v>76</v>
      </c>
      <c r="D10881" t="s">
        <v>667</v>
      </c>
      <c r="E10881">
        <v>706</v>
      </c>
      <c r="F10881" s="48" t="str">
        <f t="shared" si="169"/>
        <v>Tỉnh Tuyên QuangHuyện Hàm YênXã Thái Sơn</v>
      </c>
      <c r="G10881" t="s">
        <v>2260</v>
      </c>
      <c r="H10881">
        <v>2791</v>
      </c>
    </row>
    <row r="10882" spans="1:8">
      <c r="A10882">
        <v>11483</v>
      </c>
      <c r="B10882" t="s">
        <v>483</v>
      </c>
      <c r="C10882">
        <v>76</v>
      </c>
      <c r="D10882" t="s">
        <v>667</v>
      </c>
      <c r="E10882">
        <v>706</v>
      </c>
      <c r="F10882" s="48" t="str">
        <f t="shared" ref="F10882:F10945" si="170">B10882&amp;D10882&amp;G10882</f>
        <v>Tỉnh Tuyên QuangHuyện Hàm YênXã Hùng Đức</v>
      </c>
      <c r="G10882" t="s">
        <v>3783</v>
      </c>
      <c r="H10882">
        <v>2792</v>
      </c>
    </row>
    <row r="10883" spans="1:8">
      <c r="A10883">
        <v>11665</v>
      </c>
      <c r="B10883" t="s">
        <v>483</v>
      </c>
      <c r="C10883">
        <v>76</v>
      </c>
      <c r="D10883" t="s">
        <v>668</v>
      </c>
      <c r="E10883">
        <v>707</v>
      </c>
      <c r="F10883" s="48" t="str">
        <f t="shared" si="170"/>
        <v>Tỉnh Tuyên QuangHuyện Yên SơnXã Hùng Lợi</v>
      </c>
      <c r="G10883" t="s">
        <v>3819</v>
      </c>
      <c r="H10883">
        <v>2840</v>
      </c>
    </row>
    <row r="10884" spans="1:8">
      <c r="A10884">
        <v>11666</v>
      </c>
      <c r="B10884" t="s">
        <v>483</v>
      </c>
      <c r="C10884">
        <v>76</v>
      </c>
      <c r="D10884" t="s">
        <v>668</v>
      </c>
      <c r="E10884">
        <v>707</v>
      </c>
      <c r="F10884" s="48" t="str">
        <f t="shared" si="170"/>
        <v>Tỉnh Tuyên QuangHuyện Yên SơnXã Trung Môn</v>
      </c>
      <c r="G10884" t="s">
        <v>3820</v>
      </c>
      <c r="H10884">
        <v>2841</v>
      </c>
    </row>
    <row r="10885" spans="1:8">
      <c r="A10885">
        <v>11667</v>
      </c>
      <c r="B10885" t="s">
        <v>483</v>
      </c>
      <c r="C10885">
        <v>76</v>
      </c>
      <c r="D10885" t="s">
        <v>668</v>
      </c>
      <c r="E10885">
        <v>707</v>
      </c>
      <c r="F10885" s="48" t="str">
        <f t="shared" si="170"/>
        <v>Tỉnh Tuyên QuangHuyện Yên SơnXã Kim Quan</v>
      </c>
      <c r="G10885" t="s">
        <v>2761</v>
      </c>
      <c r="H10885">
        <v>2842</v>
      </c>
    </row>
    <row r="10886" spans="1:8">
      <c r="A10886">
        <v>11668</v>
      </c>
      <c r="B10886" t="s">
        <v>483</v>
      </c>
      <c r="C10886">
        <v>76</v>
      </c>
      <c r="D10886" t="s">
        <v>668</v>
      </c>
      <c r="E10886">
        <v>707</v>
      </c>
      <c r="F10886" s="48" t="str">
        <f t="shared" si="170"/>
        <v>Tỉnh Tuyên QuangHuyện Yên SơnThị trấn Tân Bình</v>
      </c>
      <c r="G10886" t="s">
        <v>3821</v>
      </c>
      <c r="H10886">
        <v>2843</v>
      </c>
    </row>
    <row r="10887" spans="1:8">
      <c r="A10887">
        <v>11669</v>
      </c>
      <c r="B10887" t="s">
        <v>483</v>
      </c>
      <c r="C10887">
        <v>76</v>
      </c>
      <c r="D10887" t="s">
        <v>668</v>
      </c>
      <c r="E10887">
        <v>707</v>
      </c>
      <c r="F10887" s="48" t="str">
        <f t="shared" si="170"/>
        <v>Tỉnh Tuyên QuangHuyện Yên SơnXã Nhữ Khê</v>
      </c>
      <c r="G10887" t="s">
        <v>3822</v>
      </c>
      <c r="H10887">
        <v>2844</v>
      </c>
    </row>
    <row r="10888" spans="1:8">
      <c r="A10888">
        <v>11670</v>
      </c>
      <c r="B10888" t="s">
        <v>483</v>
      </c>
      <c r="C10888">
        <v>76</v>
      </c>
      <c r="D10888" t="s">
        <v>668</v>
      </c>
      <c r="E10888">
        <v>707</v>
      </c>
      <c r="F10888" s="48" t="str">
        <f t="shared" si="170"/>
        <v>Tỉnh Tuyên QuangHuyện Yên SơnXã Trung Trực</v>
      </c>
      <c r="G10888" t="s">
        <v>3823</v>
      </c>
      <c r="H10888">
        <v>2845</v>
      </c>
    </row>
    <row r="10889" spans="1:8">
      <c r="A10889">
        <v>11671</v>
      </c>
      <c r="B10889" t="s">
        <v>483</v>
      </c>
      <c r="C10889">
        <v>76</v>
      </c>
      <c r="D10889" t="s">
        <v>668</v>
      </c>
      <c r="E10889">
        <v>707</v>
      </c>
      <c r="F10889" s="48" t="str">
        <f t="shared" si="170"/>
        <v>Tỉnh Tuyên QuangHuyện Yên SơnXã Lực Hành</v>
      </c>
      <c r="G10889" t="s">
        <v>3824</v>
      </c>
      <c r="H10889">
        <v>2846</v>
      </c>
    </row>
    <row r="10890" spans="1:8">
      <c r="A10890">
        <v>11672</v>
      </c>
      <c r="B10890" t="s">
        <v>483</v>
      </c>
      <c r="C10890">
        <v>76</v>
      </c>
      <c r="D10890" t="s">
        <v>668</v>
      </c>
      <c r="E10890">
        <v>707</v>
      </c>
      <c r="F10890" s="48" t="str">
        <f t="shared" si="170"/>
        <v>Tỉnh Tuyên QuangHuyện Yên SơnXã Thắng Quân</v>
      </c>
      <c r="G10890" t="s">
        <v>3825</v>
      </c>
      <c r="H10890">
        <v>2847</v>
      </c>
    </row>
    <row r="10891" spans="1:8">
      <c r="A10891">
        <v>11673</v>
      </c>
      <c r="B10891" t="s">
        <v>483</v>
      </c>
      <c r="C10891">
        <v>76</v>
      </c>
      <c r="D10891" t="s">
        <v>668</v>
      </c>
      <c r="E10891">
        <v>707</v>
      </c>
      <c r="F10891" s="48" t="str">
        <f t="shared" si="170"/>
        <v>Tỉnh Tuyên QuangHuyện Yên SơnXã Chiêu Yên</v>
      </c>
      <c r="G10891" t="s">
        <v>3826</v>
      </c>
      <c r="H10891">
        <v>2848</v>
      </c>
    </row>
    <row r="10892" spans="1:8">
      <c r="A10892">
        <v>11674</v>
      </c>
      <c r="B10892" t="s">
        <v>483</v>
      </c>
      <c r="C10892">
        <v>76</v>
      </c>
      <c r="D10892" t="s">
        <v>668</v>
      </c>
      <c r="E10892">
        <v>707</v>
      </c>
      <c r="F10892" s="48" t="str">
        <f t="shared" si="170"/>
        <v>Tỉnh Tuyên QuangHuyện Yên SơnXã Lang Quán</v>
      </c>
      <c r="G10892" t="s">
        <v>3827</v>
      </c>
      <c r="H10892">
        <v>2849</v>
      </c>
    </row>
    <row r="10893" spans="1:8">
      <c r="A10893">
        <v>11675</v>
      </c>
      <c r="B10893" t="s">
        <v>483</v>
      </c>
      <c r="C10893">
        <v>76</v>
      </c>
      <c r="D10893" t="s">
        <v>668</v>
      </c>
      <c r="E10893">
        <v>707</v>
      </c>
      <c r="F10893" s="48" t="str">
        <f t="shared" si="170"/>
        <v>Tỉnh Tuyên QuangHuyện Yên SơnXã Công Đa</v>
      </c>
      <c r="G10893" t="s">
        <v>3828</v>
      </c>
      <c r="H10893">
        <v>2850</v>
      </c>
    </row>
    <row r="10894" spans="1:8">
      <c r="A10894">
        <v>11676</v>
      </c>
      <c r="B10894" t="s">
        <v>483</v>
      </c>
      <c r="C10894">
        <v>76</v>
      </c>
      <c r="D10894" t="s">
        <v>668</v>
      </c>
      <c r="E10894">
        <v>707</v>
      </c>
      <c r="F10894" s="48" t="str">
        <f t="shared" si="170"/>
        <v>Tỉnh Tuyên QuangHuyện Yên SơnXã Chân Sơn</v>
      </c>
      <c r="G10894" t="s">
        <v>3829</v>
      </c>
      <c r="H10894">
        <v>2851</v>
      </c>
    </row>
    <row r="10895" spans="1:8">
      <c r="A10895">
        <v>11677</v>
      </c>
      <c r="B10895" t="s">
        <v>483</v>
      </c>
      <c r="C10895">
        <v>76</v>
      </c>
      <c r="D10895" t="s">
        <v>668</v>
      </c>
      <c r="E10895">
        <v>707</v>
      </c>
      <c r="F10895" s="48" t="str">
        <f t="shared" si="170"/>
        <v>Tỉnh Tuyên QuangHuyện Yên SơnXã Kiến Thiết</v>
      </c>
      <c r="G10895" t="s">
        <v>3830</v>
      </c>
      <c r="H10895">
        <v>2852</v>
      </c>
    </row>
    <row r="10896" spans="1:8">
      <c r="A10896">
        <v>11678</v>
      </c>
      <c r="B10896" t="s">
        <v>483</v>
      </c>
      <c r="C10896">
        <v>76</v>
      </c>
      <c r="D10896" t="s">
        <v>668</v>
      </c>
      <c r="E10896">
        <v>707</v>
      </c>
      <c r="F10896" s="48" t="str">
        <f t="shared" si="170"/>
        <v>Tỉnh Tuyên QuangHuyện Yên SơnXã Thái Long</v>
      </c>
      <c r="G10896" t="s">
        <v>3831</v>
      </c>
      <c r="H10896">
        <v>2853</v>
      </c>
    </row>
    <row r="10897" spans="1:8">
      <c r="A10897">
        <v>11679</v>
      </c>
      <c r="B10897" t="s">
        <v>483</v>
      </c>
      <c r="C10897">
        <v>76</v>
      </c>
      <c r="D10897" t="s">
        <v>668</v>
      </c>
      <c r="E10897">
        <v>707</v>
      </c>
      <c r="F10897" s="48" t="str">
        <f t="shared" si="170"/>
        <v>Tỉnh Tuyên QuangHuyện Yên SơnXã Mỹ Bằng</v>
      </c>
      <c r="G10897" t="s">
        <v>3832</v>
      </c>
      <c r="H10897">
        <v>2854</v>
      </c>
    </row>
    <row r="10898" spans="1:8">
      <c r="A10898">
        <v>11680</v>
      </c>
      <c r="B10898" t="s">
        <v>483</v>
      </c>
      <c r="C10898">
        <v>76</v>
      </c>
      <c r="D10898" t="s">
        <v>668</v>
      </c>
      <c r="E10898">
        <v>707</v>
      </c>
      <c r="F10898" s="48" t="str">
        <f t="shared" si="170"/>
        <v>Tỉnh Tuyên QuangHuyện Yên SơnXã Đội Bình</v>
      </c>
      <c r="G10898" t="s">
        <v>3467</v>
      </c>
      <c r="H10898">
        <v>2855</v>
      </c>
    </row>
    <row r="10899" spans="1:8">
      <c r="A10899">
        <v>11681</v>
      </c>
      <c r="B10899" t="s">
        <v>483</v>
      </c>
      <c r="C10899">
        <v>76</v>
      </c>
      <c r="D10899" t="s">
        <v>668</v>
      </c>
      <c r="E10899">
        <v>707</v>
      </c>
      <c r="F10899" s="48" t="str">
        <f t="shared" si="170"/>
        <v>Tỉnh Tuyên QuangHuyện Yên SơnXã Trung Sơn</v>
      </c>
      <c r="G10899" t="s">
        <v>2381</v>
      </c>
      <c r="H10899">
        <v>2856</v>
      </c>
    </row>
    <row r="10900" spans="1:8">
      <c r="A10900">
        <v>11682</v>
      </c>
      <c r="B10900" t="s">
        <v>483</v>
      </c>
      <c r="C10900">
        <v>76</v>
      </c>
      <c r="D10900" t="s">
        <v>668</v>
      </c>
      <c r="E10900">
        <v>707</v>
      </c>
      <c r="F10900" s="48" t="str">
        <f t="shared" si="170"/>
        <v>Tỉnh Tuyên QuangHuyện Yên SơnXã Trung Minh</v>
      </c>
      <c r="G10900" t="s">
        <v>2845</v>
      </c>
      <c r="H10900">
        <v>2857</v>
      </c>
    </row>
    <row r="10901" spans="1:8">
      <c r="A10901">
        <v>11683</v>
      </c>
      <c r="B10901" t="s">
        <v>483</v>
      </c>
      <c r="C10901">
        <v>76</v>
      </c>
      <c r="D10901" t="s">
        <v>668</v>
      </c>
      <c r="E10901">
        <v>707</v>
      </c>
      <c r="F10901" s="48" t="str">
        <f t="shared" si="170"/>
        <v>Tỉnh Tuyên QuangHuyện Yên SơnXã Tứ Quận</v>
      </c>
      <c r="G10901" t="s">
        <v>3833</v>
      </c>
      <c r="H10901">
        <v>2858</v>
      </c>
    </row>
    <row r="10902" spans="1:8">
      <c r="A10902">
        <v>11684</v>
      </c>
      <c r="B10902" t="s">
        <v>483</v>
      </c>
      <c r="C10902">
        <v>76</v>
      </c>
      <c r="D10902" t="s">
        <v>668</v>
      </c>
      <c r="E10902">
        <v>707</v>
      </c>
      <c r="F10902" s="48" t="str">
        <f t="shared" si="170"/>
        <v>Tỉnh Tuyên QuangHuyện Yên SơnXã Đạo Viện</v>
      </c>
      <c r="G10902" t="s">
        <v>3834</v>
      </c>
      <c r="H10902">
        <v>2859</v>
      </c>
    </row>
    <row r="10903" spans="1:8">
      <c r="A10903">
        <v>11685</v>
      </c>
      <c r="B10903" t="s">
        <v>483</v>
      </c>
      <c r="C10903">
        <v>76</v>
      </c>
      <c r="D10903" t="s">
        <v>668</v>
      </c>
      <c r="E10903">
        <v>707</v>
      </c>
      <c r="F10903" s="48" t="str">
        <f t="shared" si="170"/>
        <v>Tỉnh Tuyên QuangHuyện Yên SơnXã Quí Quân</v>
      </c>
      <c r="G10903" t="s">
        <v>3835</v>
      </c>
      <c r="H10903">
        <v>2860</v>
      </c>
    </row>
    <row r="10904" spans="1:8">
      <c r="A10904">
        <v>11686</v>
      </c>
      <c r="B10904" t="s">
        <v>483</v>
      </c>
      <c r="C10904">
        <v>76</v>
      </c>
      <c r="D10904" t="s">
        <v>668</v>
      </c>
      <c r="E10904">
        <v>707</v>
      </c>
      <c r="F10904" s="48" t="str">
        <f t="shared" si="170"/>
        <v>Tỉnh Tuyên QuangHuyện Yên SơnXã Tiến Bộ</v>
      </c>
      <c r="G10904" t="s">
        <v>3836</v>
      </c>
      <c r="H10904">
        <v>2861</v>
      </c>
    </row>
    <row r="10905" spans="1:8">
      <c r="A10905">
        <v>11687</v>
      </c>
      <c r="B10905" t="s">
        <v>483</v>
      </c>
      <c r="C10905">
        <v>76</v>
      </c>
      <c r="D10905" t="s">
        <v>668</v>
      </c>
      <c r="E10905">
        <v>707</v>
      </c>
      <c r="F10905" s="48" t="str">
        <f t="shared" si="170"/>
        <v>Tỉnh Tuyên QuangHuyện Yên SơnXã An Khang</v>
      </c>
      <c r="G10905" t="s">
        <v>3837</v>
      </c>
      <c r="H10905">
        <v>2862</v>
      </c>
    </row>
    <row r="10906" spans="1:8">
      <c r="A10906">
        <v>11688</v>
      </c>
      <c r="B10906" t="s">
        <v>483</v>
      </c>
      <c r="C10906">
        <v>76</v>
      </c>
      <c r="D10906" t="s">
        <v>668</v>
      </c>
      <c r="E10906">
        <v>707</v>
      </c>
      <c r="F10906" s="48" t="str">
        <f t="shared" si="170"/>
        <v>Tỉnh Tuyên QuangHuyện Yên SơnXã Lưỡng Vượng</v>
      </c>
      <c r="G10906" t="s">
        <v>3838</v>
      </c>
      <c r="H10906">
        <v>2863</v>
      </c>
    </row>
    <row r="10907" spans="1:8">
      <c r="A10907">
        <v>11689</v>
      </c>
      <c r="B10907" t="s">
        <v>483</v>
      </c>
      <c r="C10907">
        <v>76</v>
      </c>
      <c r="D10907" t="s">
        <v>668</v>
      </c>
      <c r="E10907">
        <v>707</v>
      </c>
      <c r="F10907" s="48" t="str">
        <f t="shared" si="170"/>
        <v>Tỉnh Tuyên QuangHuyện Yên SơnXã Phú Thịnh</v>
      </c>
      <c r="G10907" t="s">
        <v>3811</v>
      </c>
      <c r="H10907">
        <v>2864</v>
      </c>
    </row>
    <row r="10908" spans="1:8">
      <c r="A10908">
        <v>11690</v>
      </c>
      <c r="B10908" t="s">
        <v>483</v>
      </c>
      <c r="C10908">
        <v>76</v>
      </c>
      <c r="D10908" t="s">
        <v>668</v>
      </c>
      <c r="E10908">
        <v>707</v>
      </c>
      <c r="F10908" s="48" t="str">
        <f t="shared" si="170"/>
        <v>Tỉnh Tuyên QuangHuyện Yên SơnXã An Tường</v>
      </c>
      <c r="G10908" t="s">
        <v>3839</v>
      </c>
      <c r="H10908">
        <v>2865</v>
      </c>
    </row>
    <row r="10909" spans="1:8">
      <c r="A10909">
        <v>11691</v>
      </c>
      <c r="B10909" t="s">
        <v>483</v>
      </c>
      <c r="C10909">
        <v>76</v>
      </c>
      <c r="D10909" t="s">
        <v>668</v>
      </c>
      <c r="E10909">
        <v>707</v>
      </c>
      <c r="F10909" s="48" t="str">
        <f t="shared" si="170"/>
        <v>Tỉnh Tuyên QuangHuyện Yên SơnXã Tân Long</v>
      </c>
      <c r="G10909" t="s">
        <v>2358</v>
      </c>
      <c r="H10909">
        <v>2866</v>
      </c>
    </row>
    <row r="10910" spans="1:8">
      <c r="A10910">
        <v>11692</v>
      </c>
      <c r="B10910" t="s">
        <v>483</v>
      </c>
      <c r="C10910">
        <v>76</v>
      </c>
      <c r="D10910" t="s">
        <v>668</v>
      </c>
      <c r="E10910">
        <v>707</v>
      </c>
      <c r="F10910" s="48" t="str">
        <f t="shared" si="170"/>
        <v>Tỉnh Tuyên QuangHuyện Yên SơnXã Xuân Vân</v>
      </c>
      <c r="G10910" t="s">
        <v>3840</v>
      </c>
      <c r="H10910">
        <v>2867</v>
      </c>
    </row>
    <row r="10911" spans="1:8">
      <c r="A10911">
        <v>11693</v>
      </c>
      <c r="B10911" t="s">
        <v>483</v>
      </c>
      <c r="C10911">
        <v>76</v>
      </c>
      <c r="D10911" t="s">
        <v>668</v>
      </c>
      <c r="E10911">
        <v>707</v>
      </c>
      <c r="F10911" s="48" t="str">
        <f t="shared" si="170"/>
        <v>Tỉnh Tuyên QuangHuyện Yên SơnXã Kim Phú</v>
      </c>
      <c r="G10911" t="s">
        <v>3841</v>
      </c>
      <c r="H10911">
        <v>2868</v>
      </c>
    </row>
    <row r="10912" spans="1:8">
      <c r="A10912">
        <v>11694</v>
      </c>
      <c r="B10912" t="s">
        <v>483</v>
      </c>
      <c r="C10912">
        <v>76</v>
      </c>
      <c r="D10912" t="s">
        <v>668</v>
      </c>
      <c r="E10912">
        <v>707</v>
      </c>
      <c r="F10912" s="48" t="str">
        <f t="shared" si="170"/>
        <v>Tỉnh Tuyên QuangHuyện Yên SơnXã Phúc Ninh</v>
      </c>
      <c r="G10912" t="s">
        <v>3815</v>
      </c>
      <c r="H10912">
        <v>2869</v>
      </c>
    </row>
    <row r="10913" spans="1:8">
      <c r="A10913">
        <v>11695</v>
      </c>
      <c r="B10913" t="s">
        <v>483</v>
      </c>
      <c r="C10913">
        <v>76</v>
      </c>
      <c r="D10913" t="s">
        <v>668</v>
      </c>
      <c r="E10913">
        <v>707</v>
      </c>
      <c r="F10913" s="48" t="str">
        <f t="shared" si="170"/>
        <v>Tỉnh Tuyên QuangHuyện Yên SơnXã Đội Cấn</v>
      </c>
      <c r="G10913" t="s">
        <v>2169</v>
      </c>
      <c r="H10913">
        <v>2870</v>
      </c>
    </row>
    <row r="10914" spans="1:8">
      <c r="A10914">
        <v>11696</v>
      </c>
      <c r="B10914" t="s">
        <v>483</v>
      </c>
      <c r="C10914">
        <v>76</v>
      </c>
      <c r="D10914" t="s">
        <v>668</v>
      </c>
      <c r="E10914">
        <v>707</v>
      </c>
      <c r="F10914" s="48" t="str">
        <f t="shared" si="170"/>
        <v>Tỉnh Tuyên QuangHuyện Yên SơnXã Tân Tiến</v>
      </c>
      <c r="G10914" t="s">
        <v>1316</v>
      </c>
      <c r="H10914">
        <v>2871</v>
      </c>
    </row>
    <row r="10915" spans="1:8">
      <c r="A10915">
        <v>11697</v>
      </c>
      <c r="B10915" t="s">
        <v>483</v>
      </c>
      <c r="C10915">
        <v>76</v>
      </c>
      <c r="D10915" t="s">
        <v>668</v>
      </c>
      <c r="E10915">
        <v>707</v>
      </c>
      <c r="F10915" s="48" t="str">
        <f t="shared" si="170"/>
        <v>Tỉnh Tuyên QuangHuyện Yên SơnXã Nhữ Hán</v>
      </c>
      <c r="G10915" t="s">
        <v>3842</v>
      </c>
      <c r="H10915">
        <v>2872</v>
      </c>
    </row>
    <row r="10916" spans="1:8">
      <c r="A10916">
        <v>11698</v>
      </c>
      <c r="B10916" t="s">
        <v>483</v>
      </c>
      <c r="C10916">
        <v>76</v>
      </c>
      <c r="D10916" t="s">
        <v>668</v>
      </c>
      <c r="E10916">
        <v>707</v>
      </c>
      <c r="F10916" s="48" t="str">
        <f t="shared" si="170"/>
        <v>Tỉnh Tuyên QuangHuyện Yên SơnXã Phú Lâm</v>
      </c>
      <c r="G10916" t="s">
        <v>3843</v>
      </c>
      <c r="H10916">
        <v>2873</v>
      </c>
    </row>
    <row r="10917" spans="1:8">
      <c r="A10917">
        <v>11699</v>
      </c>
      <c r="B10917" t="s">
        <v>483</v>
      </c>
      <c r="C10917">
        <v>76</v>
      </c>
      <c r="D10917" t="s">
        <v>668</v>
      </c>
      <c r="E10917">
        <v>707</v>
      </c>
      <c r="F10917" s="48" t="str">
        <f t="shared" si="170"/>
        <v>Tỉnh Tuyên QuangHuyện Yên SơnXã Thái Bình</v>
      </c>
      <c r="G10917" t="s">
        <v>2222</v>
      </c>
      <c r="H10917">
        <v>2874</v>
      </c>
    </row>
    <row r="10918" spans="1:8">
      <c r="A10918">
        <v>11700</v>
      </c>
      <c r="B10918" t="s">
        <v>483</v>
      </c>
      <c r="C10918">
        <v>76</v>
      </c>
      <c r="D10918" t="s">
        <v>668</v>
      </c>
      <c r="E10918">
        <v>707</v>
      </c>
      <c r="F10918" s="48" t="str">
        <f t="shared" si="170"/>
        <v>Tỉnh Tuyên QuangHuyện Yên SơnXã Hoàng Khai</v>
      </c>
      <c r="G10918" t="s">
        <v>3844</v>
      </c>
      <c r="H10918">
        <v>2875</v>
      </c>
    </row>
    <row r="10919" spans="1:8">
      <c r="A10919">
        <v>11701</v>
      </c>
      <c r="B10919" t="s">
        <v>483</v>
      </c>
      <c r="C10919">
        <v>76</v>
      </c>
      <c r="D10919" t="s">
        <v>666</v>
      </c>
      <c r="E10919">
        <v>705</v>
      </c>
      <c r="F10919" s="48" t="str">
        <f t="shared" si="170"/>
        <v>Tỉnh Tuyên QuangHuyện Chiêm HóaXã Tri Phú</v>
      </c>
      <c r="G10919" t="s">
        <v>3845</v>
      </c>
      <c r="H10919">
        <v>2876</v>
      </c>
    </row>
    <row r="10920" spans="1:8">
      <c r="A10920">
        <v>11702</v>
      </c>
      <c r="B10920" t="s">
        <v>483</v>
      </c>
      <c r="C10920">
        <v>76</v>
      </c>
      <c r="D10920" t="s">
        <v>666</v>
      </c>
      <c r="E10920">
        <v>705</v>
      </c>
      <c r="F10920" s="48" t="str">
        <f t="shared" si="170"/>
        <v>Tỉnh Tuyên QuangHuyện Chiêm HóaXã Tân An</v>
      </c>
      <c r="G10920" t="s">
        <v>1516</v>
      </c>
      <c r="H10920">
        <v>2877</v>
      </c>
    </row>
    <row r="10921" spans="1:8">
      <c r="A10921">
        <v>11703</v>
      </c>
      <c r="B10921" t="s">
        <v>483</v>
      </c>
      <c r="C10921">
        <v>76</v>
      </c>
      <c r="D10921" t="s">
        <v>666</v>
      </c>
      <c r="E10921">
        <v>705</v>
      </c>
      <c r="F10921" s="48" t="str">
        <f t="shared" si="170"/>
        <v>Tỉnh Tuyên QuangHuyện Chiêm HóaXã Trung Hà</v>
      </c>
      <c r="G10921" t="s">
        <v>2449</v>
      </c>
      <c r="H10921">
        <v>2878</v>
      </c>
    </row>
    <row r="10922" spans="1:8">
      <c r="A10922">
        <v>11704</v>
      </c>
      <c r="B10922" t="s">
        <v>483</v>
      </c>
      <c r="C10922">
        <v>76</v>
      </c>
      <c r="D10922" t="s">
        <v>666</v>
      </c>
      <c r="E10922">
        <v>705</v>
      </c>
      <c r="F10922" s="48" t="str">
        <f t="shared" si="170"/>
        <v>Tỉnh Tuyên QuangHuyện Chiêm HóaXã Hồng Quang</v>
      </c>
      <c r="G10922" t="s">
        <v>1487</v>
      </c>
      <c r="H10922">
        <v>2879</v>
      </c>
    </row>
    <row r="10923" spans="1:8">
      <c r="A10923">
        <v>11705</v>
      </c>
      <c r="B10923" t="s">
        <v>483</v>
      </c>
      <c r="C10923">
        <v>76</v>
      </c>
      <c r="D10923" t="s">
        <v>666</v>
      </c>
      <c r="E10923">
        <v>705</v>
      </c>
      <c r="F10923" s="48" t="str">
        <f t="shared" si="170"/>
        <v>Tỉnh Tuyên QuangHuyện Chiêm HóaXã Thổ Bình</v>
      </c>
      <c r="G10923" t="s">
        <v>3846</v>
      </c>
      <c r="H10923">
        <v>2880</v>
      </c>
    </row>
    <row r="10924" spans="1:8">
      <c r="A10924">
        <v>11706</v>
      </c>
      <c r="B10924" t="s">
        <v>483</v>
      </c>
      <c r="C10924">
        <v>76</v>
      </c>
      <c r="D10924" t="s">
        <v>666</v>
      </c>
      <c r="E10924">
        <v>705</v>
      </c>
      <c r="F10924" s="48" t="str">
        <f t="shared" si="170"/>
        <v>Tỉnh Tuyên QuangHuyện Chiêm HóaXã Minh Quang</v>
      </c>
      <c r="G10924" t="s">
        <v>2964</v>
      </c>
      <c r="H10924">
        <v>2881</v>
      </c>
    </row>
    <row r="10925" spans="1:8">
      <c r="A10925">
        <v>3704</v>
      </c>
      <c r="B10925" t="s">
        <v>583</v>
      </c>
      <c r="C10925">
        <v>126</v>
      </c>
      <c r="D10925" t="s">
        <v>1223</v>
      </c>
      <c r="E10925">
        <v>1270</v>
      </c>
      <c r="F10925" s="48" t="str">
        <f t="shared" si="170"/>
        <v>Tỉnh Vĩnh LongThị xã Bình MinhXã Thành Đông</v>
      </c>
      <c r="G10925" t="s">
        <v>6146</v>
      </c>
      <c r="H10925">
        <v>5921</v>
      </c>
    </row>
    <row r="10926" spans="1:8">
      <c r="A10926">
        <v>3705</v>
      </c>
      <c r="B10926" t="s">
        <v>583</v>
      </c>
      <c r="C10926">
        <v>126</v>
      </c>
      <c r="D10926" t="s">
        <v>1223</v>
      </c>
      <c r="E10926">
        <v>1270</v>
      </c>
      <c r="F10926" s="48" t="str">
        <f t="shared" si="170"/>
        <v>Tỉnh Vĩnh LongThị xã Bình MinhPhường Cái Vồn</v>
      </c>
      <c r="G10926" t="s">
        <v>6147</v>
      </c>
      <c r="H10926">
        <v>5922</v>
      </c>
    </row>
    <row r="10927" spans="1:8">
      <c r="A10927">
        <v>3706</v>
      </c>
      <c r="B10927" t="s">
        <v>583</v>
      </c>
      <c r="C10927">
        <v>126</v>
      </c>
      <c r="D10927" t="s">
        <v>1223</v>
      </c>
      <c r="E10927">
        <v>1270</v>
      </c>
      <c r="F10927" s="48" t="str">
        <f t="shared" si="170"/>
        <v>Tỉnh Vĩnh LongThị xã Bình MinhXã Tân Hưng</v>
      </c>
      <c r="G10927" t="s">
        <v>1859</v>
      </c>
      <c r="H10927">
        <v>5923</v>
      </c>
    </row>
    <row r="10928" spans="1:8">
      <c r="A10928">
        <v>3707</v>
      </c>
      <c r="B10928" t="s">
        <v>583</v>
      </c>
      <c r="C10928">
        <v>126</v>
      </c>
      <c r="D10928" t="s">
        <v>1223</v>
      </c>
      <c r="E10928">
        <v>1270</v>
      </c>
      <c r="F10928" s="48" t="str">
        <f t="shared" si="170"/>
        <v>Tỉnh Vĩnh LongThị xã Bình MinhXã Tân Thành</v>
      </c>
      <c r="G10928" t="s">
        <v>2092</v>
      </c>
      <c r="H10928">
        <v>5924</v>
      </c>
    </row>
    <row r="10929" spans="1:8">
      <c r="A10929">
        <v>3708</v>
      </c>
      <c r="B10929" t="s">
        <v>583</v>
      </c>
      <c r="C10929">
        <v>126</v>
      </c>
      <c r="D10929" t="s">
        <v>1223</v>
      </c>
      <c r="E10929">
        <v>1270</v>
      </c>
      <c r="F10929" s="48" t="str">
        <f t="shared" si="170"/>
        <v>Tỉnh Vĩnh LongThị xã Bình MinhXã Thành Trung</v>
      </c>
      <c r="G10929" t="s">
        <v>6148</v>
      </c>
      <c r="H10929">
        <v>5925</v>
      </c>
    </row>
    <row r="10930" spans="1:8">
      <c r="A10930">
        <v>3709</v>
      </c>
      <c r="B10930" t="s">
        <v>583</v>
      </c>
      <c r="C10930">
        <v>126</v>
      </c>
      <c r="D10930" t="s">
        <v>1223</v>
      </c>
      <c r="E10930">
        <v>1270</v>
      </c>
      <c r="F10930" s="48" t="str">
        <f t="shared" si="170"/>
        <v>Tỉnh Vĩnh LongThị xã Bình MinhXã Tân An Thạnh</v>
      </c>
      <c r="G10930" t="s">
        <v>6149</v>
      </c>
      <c r="H10930">
        <v>5926</v>
      </c>
    </row>
    <row r="10931" spans="1:8">
      <c r="A10931">
        <v>3710</v>
      </c>
      <c r="B10931" t="s">
        <v>583</v>
      </c>
      <c r="C10931">
        <v>126</v>
      </c>
      <c r="D10931" t="s">
        <v>1223</v>
      </c>
      <c r="E10931">
        <v>1270</v>
      </c>
      <c r="F10931" s="48" t="str">
        <f t="shared" si="170"/>
        <v>Tỉnh Vĩnh LongThị xã Bình MinhXã Tân Lược</v>
      </c>
      <c r="G10931" t="s">
        <v>6150</v>
      </c>
      <c r="H10931">
        <v>5927</v>
      </c>
    </row>
    <row r="10932" spans="1:8">
      <c r="A10932">
        <v>3711</v>
      </c>
      <c r="B10932" t="s">
        <v>583</v>
      </c>
      <c r="C10932">
        <v>126</v>
      </c>
      <c r="D10932" t="s">
        <v>1223</v>
      </c>
      <c r="E10932">
        <v>1270</v>
      </c>
      <c r="F10932" s="48" t="str">
        <f t="shared" si="170"/>
        <v>Tỉnh Vĩnh LongThị xã Bình MinhXã Nguyễn Văn Thảnh</v>
      </c>
      <c r="G10932" t="s">
        <v>6151</v>
      </c>
      <c r="H10932">
        <v>5928</v>
      </c>
    </row>
    <row r="10933" spans="1:8">
      <c r="A10933">
        <v>3712</v>
      </c>
      <c r="B10933" t="s">
        <v>583</v>
      </c>
      <c r="C10933">
        <v>126</v>
      </c>
      <c r="D10933" t="s">
        <v>1223</v>
      </c>
      <c r="E10933">
        <v>1270</v>
      </c>
      <c r="F10933" s="48" t="str">
        <f t="shared" si="170"/>
        <v>Tỉnh Vĩnh LongThị xã Bình MinhXã Mỹ Thuận</v>
      </c>
      <c r="G10933" t="s">
        <v>1670</v>
      </c>
      <c r="H10933">
        <v>5929</v>
      </c>
    </row>
    <row r="10934" spans="1:8">
      <c r="A10934">
        <v>3713</v>
      </c>
      <c r="B10934" t="s">
        <v>583</v>
      </c>
      <c r="C10934">
        <v>126</v>
      </c>
      <c r="D10934" t="s">
        <v>1223</v>
      </c>
      <c r="E10934">
        <v>1270</v>
      </c>
      <c r="F10934" s="48" t="str">
        <f t="shared" si="170"/>
        <v>Tỉnh Vĩnh LongThị xã Bình MinhXã Tân Bình</v>
      </c>
      <c r="G10934" t="s">
        <v>2569</v>
      </c>
      <c r="H10934">
        <v>5930</v>
      </c>
    </row>
    <row r="10935" spans="1:8">
      <c r="A10935">
        <v>3714</v>
      </c>
      <c r="B10935" t="s">
        <v>583</v>
      </c>
      <c r="C10935">
        <v>126</v>
      </c>
      <c r="D10935" t="s">
        <v>1223</v>
      </c>
      <c r="E10935">
        <v>1270</v>
      </c>
      <c r="F10935" s="48" t="str">
        <f t="shared" si="170"/>
        <v>Tỉnh Vĩnh LongThị xã Bình MinhXã Thành Lợi</v>
      </c>
      <c r="G10935" t="s">
        <v>4825</v>
      </c>
      <c r="H10935">
        <v>5931</v>
      </c>
    </row>
    <row r="10936" spans="1:8">
      <c r="A10936">
        <v>3715</v>
      </c>
      <c r="B10936" t="s">
        <v>583</v>
      </c>
      <c r="C10936">
        <v>126</v>
      </c>
      <c r="D10936" t="s">
        <v>1223</v>
      </c>
      <c r="E10936">
        <v>1270</v>
      </c>
      <c r="F10936" s="48" t="str">
        <f t="shared" si="170"/>
        <v>Tỉnh Vĩnh LongThị xã Bình MinhXã Tân Quới</v>
      </c>
      <c r="G10936" t="s">
        <v>3940</v>
      </c>
      <c r="H10936">
        <v>5932</v>
      </c>
    </row>
    <row r="10937" spans="1:8">
      <c r="A10937">
        <v>3716</v>
      </c>
      <c r="B10937" t="s">
        <v>583</v>
      </c>
      <c r="C10937">
        <v>126</v>
      </c>
      <c r="D10937" t="s">
        <v>1223</v>
      </c>
      <c r="E10937">
        <v>1270</v>
      </c>
      <c r="F10937" s="48" t="str">
        <f t="shared" si="170"/>
        <v>Tỉnh Vĩnh LongThị xã Bình MinhXã Thuận An</v>
      </c>
      <c r="G10937" t="s">
        <v>6152</v>
      </c>
      <c r="H10937">
        <v>5933</v>
      </c>
    </row>
    <row r="10938" spans="1:8">
      <c r="A10938">
        <v>3717</v>
      </c>
      <c r="B10938" t="s">
        <v>583</v>
      </c>
      <c r="C10938">
        <v>126</v>
      </c>
      <c r="D10938" t="s">
        <v>1223</v>
      </c>
      <c r="E10938">
        <v>1270</v>
      </c>
      <c r="F10938" s="48" t="str">
        <f t="shared" si="170"/>
        <v>Tỉnh Vĩnh LongThị xã Bình MinhPhường Thành Phước</v>
      </c>
      <c r="G10938" t="s">
        <v>6153</v>
      </c>
      <c r="H10938">
        <v>5934</v>
      </c>
    </row>
    <row r="10939" spans="1:8">
      <c r="A10939">
        <v>3718</v>
      </c>
      <c r="B10939" t="s">
        <v>583</v>
      </c>
      <c r="C10939">
        <v>126</v>
      </c>
      <c r="D10939" t="s">
        <v>1223</v>
      </c>
      <c r="E10939">
        <v>1270</v>
      </c>
      <c r="F10939" s="48" t="str">
        <f t="shared" si="170"/>
        <v>Tỉnh Vĩnh LongThị xã Bình MinhPhường Đông Thuận</v>
      </c>
      <c r="G10939" t="s">
        <v>6154</v>
      </c>
      <c r="H10939">
        <v>5935</v>
      </c>
    </row>
    <row r="10940" spans="1:8">
      <c r="A10940">
        <v>3719</v>
      </c>
      <c r="B10940" t="s">
        <v>583</v>
      </c>
      <c r="C10940">
        <v>126</v>
      </c>
      <c r="D10940" t="s">
        <v>1223</v>
      </c>
      <c r="E10940">
        <v>1270</v>
      </c>
      <c r="F10940" s="48" t="str">
        <f t="shared" si="170"/>
        <v>Tỉnh Vĩnh LongThị xã Bình MinhXã Đông Thạnh</v>
      </c>
      <c r="G10940" t="s">
        <v>6155</v>
      </c>
      <c r="H10940">
        <v>5936</v>
      </c>
    </row>
    <row r="10941" spans="1:8">
      <c r="A10941">
        <v>3720</v>
      </c>
      <c r="B10941" t="s">
        <v>583</v>
      </c>
      <c r="C10941">
        <v>126</v>
      </c>
      <c r="D10941" t="s">
        <v>1223</v>
      </c>
      <c r="E10941">
        <v>1270</v>
      </c>
      <c r="F10941" s="48" t="str">
        <f t="shared" si="170"/>
        <v>Tỉnh Vĩnh LongThị xã Bình MinhXã Đông Bình</v>
      </c>
      <c r="G10941" t="s">
        <v>2001</v>
      </c>
      <c r="H10941">
        <v>5937</v>
      </c>
    </row>
    <row r="10942" spans="1:8">
      <c r="A10942">
        <v>3721</v>
      </c>
      <c r="B10942" t="s">
        <v>583</v>
      </c>
      <c r="C10942">
        <v>126</v>
      </c>
      <c r="D10942" t="s">
        <v>1223</v>
      </c>
      <c r="E10942">
        <v>1270</v>
      </c>
      <c r="F10942" s="48" t="str">
        <f t="shared" si="170"/>
        <v>Tỉnh Vĩnh LongThị xã Bình MinhXã Mỹ Hòa</v>
      </c>
      <c r="G10942" t="s">
        <v>2836</v>
      </c>
      <c r="H10942">
        <v>5938</v>
      </c>
    </row>
    <row r="10943" spans="1:8">
      <c r="A10943">
        <v>3722</v>
      </c>
      <c r="B10943" t="s">
        <v>583</v>
      </c>
      <c r="C10943">
        <v>126</v>
      </c>
      <c r="D10943" t="s">
        <v>1223</v>
      </c>
      <c r="E10943">
        <v>1270</v>
      </c>
      <c r="F10943" s="48" t="str">
        <f t="shared" si="170"/>
        <v>Tỉnh Vĩnh LongThị xã Bình MinhXã Đông Thành</v>
      </c>
      <c r="G10943" t="s">
        <v>3634</v>
      </c>
      <c r="H10943">
        <v>5939</v>
      </c>
    </row>
    <row r="10944" spans="1:8">
      <c r="A10944">
        <v>3723</v>
      </c>
      <c r="B10944" t="s">
        <v>583</v>
      </c>
      <c r="C10944">
        <v>126</v>
      </c>
      <c r="D10944" t="s">
        <v>1224</v>
      </c>
      <c r="E10944">
        <v>1271</v>
      </c>
      <c r="F10944" s="48" t="str">
        <f t="shared" si="170"/>
        <v>Tỉnh Vĩnh LongHuyện Trà ÔnThị trấn Trà Ôn</v>
      </c>
      <c r="G10944" t="s">
        <v>6156</v>
      </c>
      <c r="H10944">
        <v>5940</v>
      </c>
    </row>
    <row r="10945" spans="1:8">
      <c r="A10945">
        <v>3724</v>
      </c>
      <c r="B10945" t="s">
        <v>583</v>
      </c>
      <c r="C10945">
        <v>126</v>
      </c>
      <c r="D10945" t="s">
        <v>1224</v>
      </c>
      <c r="E10945">
        <v>1271</v>
      </c>
      <c r="F10945" s="48" t="str">
        <f t="shared" si="170"/>
        <v>Tỉnh Vĩnh LongHuyện Trà ÔnXã Xuân Hiệp</v>
      </c>
      <c r="G10945" t="s">
        <v>6157</v>
      </c>
      <c r="H10945">
        <v>5941</v>
      </c>
    </row>
    <row r="10946" spans="1:8">
      <c r="A10946">
        <v>3725</v>
      </c>
      <c r="B10946" t="s">
        <v>583</v>
      </c>
      <c r="C10946">
        <v>126</v>
      </c>
      <c r="D10946" t="s">
        <v>1224</v>
      </c>
      <c r="E10946">
        <v>1271</v>
      </c>
      <c r="F10946" s="48" t="str">
        <f t="shared" ref="F10946:F11009" si="171">B10946&amp;D10946&amp;G10946</f>
        <v>Tỉnh Vĩnh LongHuyện Trà ÔnXã Nhơn Bình</v>
      </c>
      <c r="G10946" t="s">
        <v>6158</v>
      </c>
      <c r="H10946">
        <v>5942</v>
      </c>
    </row>
    <row r="10947" spans="1:8">
      <c r="A10947">
        <v>3726</v>
      </c>
      <c r="B10947" t="s">
        <v>583</v>
      </c>
      <c r="C10947">
        <v>126</v>
      </c>
      <c r="D10947" t="s">
        <v>1224</v>
      </c>
      <c r="E10947">
        <v>1271</v>
      </c>
      <c r="F10947" s="48" t="str">
        <f t="shared" si="171"/>
        <v>Tỉnh Vĩnh LongHuyện Trà ÔnXã Hòa Bình</v>
      </c>
      <c r="G10947" t="s">
        <v>1371</v>
      </c>
      <c r="H10947">
        <v>5943</v>
      </c>
    </row>
    <row r="10948" spans="1:8">
      <c r="A10948">
        <v>3727</v>
      </c>
      <c r="B10948" t="s">
        <v>583</v>
      </c>
      <c r="C10948">
        <v>126</v>
      </c>
      <c r="D10948" t="s">
        <v>1224</v>
      </c>
      <c r="E10948">
        <v>1271</v>
      </c>
      <c r="F10948" s="48" t="str">
        <f t="shared" si="171"/>
        <v>Tỉnh Vĩnh LongHuyện Trà ÔnXã Thới Hòa</v>
      </c>
      <c r="G10948" t="s">
        <v>6159</v>
      </c>
      <c r="H10948">
        <v>5944</v>
      </c>
    </row>
    <row r="10949" spans="1:8">
      <c r="A10949">
        <v>3728</v>
      </c>
      <c r="B10949" t="s">
        <v>583</v>
      </c>
      <c r="C10949">
        <v>126</v>
      </c>
      <c r="D10949" t="s">
        <v>1224</v>
      </c>
      <c r="E10949">
        <v>1271</v>
      </c>
      <c r="F10949" s="48" t="str">
        <f t="shared" si="171"/>
        <v>Tỉnh Vĩnh LongHuyện Trà ÔnXã Trà Côn</v>
      </c>
      <c r="G10949" t="s">
        <v>6160</v>
      </c>
      <c r="H10949">
        <v>5945</v>
      </c>
    </row>
    <row r="10950" spans="1:8">
      <c r="A10950">
        <v>3729</v>
      </c>
      <c r="B10950" t="s">
        <v>583</v>
      </c>
      <c r="C10950">
        <v>126</v>
      </c>
      <c r="D10950" t="s">
        <v>1224</v>
      </c>
      <c r="E10950">
        <v>1271</v>
      </c>
      <c r="F10950" s="48" t="str">
        <f t="shared" si="171"/>
        <v>Tỉnh Vĩnh LongHuyện Trà ÔnXã Tân Mỹ</v>
      </c>
      <c r="G10950" t="s">
        <v>1972</v>
      </c>
      <c r="H10950">
        <v>5946</v>
      </c>
    </row>
    <row r="10951" spans="1:8">
      <c r="A10951">
        <v>3730</v>
      </c>
      <c r="B10951" t="s">
        <v>583</v>
      </c>
      <c r="C10951">
        <v>126</v>
      </c>
      <c r="D10951" t="s">
        <v>1224</v>
      </c>
      <c r="E10951">
        <v>1271</v>
      </c>
      <c r="F10951" s="48" t="str">
        <f t="shared" si="171"/>
        <v>Tỉnh Vĩnh LongHuyện Trà ÔnXã Hựu Thành</v>
      </c>
      <c r="G10951" t="s">
        <v>6161</v>
      </c>
      <c r="H10951">
        <v>5947</v>
      </c>
    </row>
    <row r="10952" spans="1:8">
      <c r="A10952">
        <v>3731</v>
      </c>
      <c r="B10952" t="s">
        <v>583</v>
      </c>
      <c r="C10952">
        <v>126</v>
      </c>
      <c r="D10952" t="s">
        <v>1224</v>
      </c>
      <c r="E10952">
        <v>1271</v>
      </c>
      <c r="F10952" s="48" t="str">
        <f t="shared" si="171"/>
        <v>Tỉnh Vĩnh LongHuyện Trà ÔnXã Vĩnh Xuân</v>
      </c>
      <c r="G10952" t="s">
        <v>6162</v>
      </c>
      <c r="H10952">
        <v>5948</v>
      </c>
    </row>
    <row r="10953" spans="1:8">
      <c r="A10953">
        <v>3732</v>
      </c>
      <c r="B10953" t="s">
        <v>583</v>
      </c>
      <c r="C10953">
        <v>126</v>
      </c>
      <c r="D10953" t="s">
        <v>1224</v>
      </c>
      <c r="E10953">
        <v>1271</v>
      </c>
      <c r="F10953" s="48" t="str">
        <f t="shared" si="171"/>
        <v>Tỉnh Vĩnh LongHuyện Trà ÔnXã Thuận Thới</v>
      </c>
      <c r="G10953" t="s">
        <v>6163</v>
      </c>
      <c r="H10953">
        <v>5949</v>
      </c>
    </row>
    <row r="10954" spans="1:8">
      <c r="A10954">
        <v>3733</v>
      </c>
      <c r="B10954" t="s">
        <v>583</v>
      </c>
      <c r="C10954">
        <v>126</v>
      </c>
      <c r="D10954" t="s">
        <v>1224</v>
      </c>
      <c r="E10954">
        <v>1271</v>
      </c>
      <c r="F10954" s="48" t="str">
        <f t="shared" si="171"/>
        <v>Tỉnh Vĩnh LongHuyện Trà ÔnXã Phú Thành</v>
      </c>
      <c r="G10954" t="s">
        <v>6164</v>
      </c>
      <c r="H10954">
        <v>5950</v>
      </c>
    </row>
    <row r="10955" spans="1:8">
      <c r="A10955">
        <v>3734</v>
      </c>
      <c r="B10955" t="s">
        <v>583</v>
      </c>
      <c r="C10955">
        <v>126</v>
      </c>
      <c r="D10955" t="s">
        <v>1224</v>
      </c>
      <c r="E10955">
        <v>1271</v>
      </c>
      <c r="F10955" s="48" t="str">
        <f t="shared" si="171"/>
        <v>Tỉnh Vĩnh LongHuyện Trà ÔnXã Thiện Mỹ</v>
      </c>
      <c r="G10955" t="s">
        <v>6165</v>
      </c>
      <c r="H10955">
        <v>5951</v>
      </c>
    </row>
    <row r="10956" spans="1:8">
      <c r="A10956">
        <v>3735</v>
      </c>
      <c r="B10956" t="s">
        <v>583</v>
      </c>
      <c r="C10956">
        <v>126</v>
      </c>
      <c r="D10956" t="s">
        <v>1224</v>
      </c>
      <c r="E10956">
        <v>1271</v>
      </c>
      <c r="F10956" s="48" t="str">
        <f t="shared" si="171"/>
        <v>Tỉnh Vĩnh LongHuyện Trà ÔnXã Lục Sỹ Thành</v>
      </c>
      <c r="G10956" t="s">
        <v>6166</v>
      </c>
      <c r="H10956">
        <v>5952</v>
      </c>
    </row>
    <row r="10957" spans="1:8">
      <c r="A10957">
        <v>3736</v>
      </c>
      <c r="B10957" t="s">
        <v>583</v>
      </c>
      <c r="C10957">
        <v>126</v>
      </c>
      <c r="D10957" t="s">
        <v>1224</v>
      </c>
      <c r="E10957">
        <v>1271</v>
      </c>
      <c r="F10957" s="48" t="str">
        <f t="shared" si="171"/>
        <v>Tỉnh Vĩnh LongHuyện Trà ÔnXã Tích Thiện</v>
      </c>
      <c r="G10957" t="s">
        <v>6167</v>
      </c>
      <c r="H10957">
        <v>5953</v>
      </c>
    </row>
    <row r="10958" spans="1:8">
      <c r="A10958">
        <v>7634</v>
      </c>
      <c r="B10958" t="s">
        <v>583</v>
      </c>
      <c r="C10958">
        <v>126</v>
      </c>
      <c r="D10958" t="s">
        <v>1221</v>
      </c>
      <c r="E10958">
        <v>1268</v>
      </c>
      <c r="F10958" s="48" t="str">
        <f t="shared" si="171"/>
        <v>Tỉnh Vĩnh LongHuyện  Vũng LiêmXã Quới Thiện</v>
      </c>
      <c r="G10958" t="s">
        <v>8738</v>
      </c>
      <c r="H10958">
        <v>9859</v>
      </c>
    </row>
    <row r="10959" spans="1:8">
      <c r="A10959">
        <v>7635</v>
      </c>
      <c r="B10959" t="s">
        <v>583</v>
      </c>
      <c r="C10959">
        <v>126</v>
      </c>
      <c r="D10959" t="s">
        <v>1221</v>
      </c>
      <c r="E10959">
        <v>1268</v>
      </c>
      <c r="F10959" s="48" t="str">
        <f t="shared" si="171"/>
        <v>Tỉnh Vĩnh LongHuyện  Vũng LiêmXã Quới An</v>
      </c>
      <c r="G10959" t="s">
        <v>8739</v>
      </c>
      <c r="H10959">
        <v>9860</v>
      </c>
    </row>
    <row r="10960" spans="1:8">
      <c r="A10960">
        <v>7636</v>
      </c>
      <c r="B10960" t="s">
        <v>583</v>
      </c>
      <c r="C10960">
        <v>126</v>
      </c>
      <c r="D10960" t="s">
        <v>1221</v>
      </c>
      <c r="E10960">
        <v>1268</v>
      </c>
      <c r="F10960" s="48" t="str">
        <f t="shared" si="171"/>
        <v>Tỉnh Vĩnh LongHuyện  Vũng LiêmXã Trung Chánh</v>
      </c>
      <c r="G10960" t="s">
        <v>8388</v>
      </c>
      <c r="H10960">
        <v>9861</v>
      </c>
    </row>
    <row r="10961" spans="1:8">
      <c r="A10961">
        <v>7637</v>
      </c>
      <c r="B10961" t="s">
        <v>583</v>
      </c>
      <c r="C10961">
        <v>126</v>
      </c>
      <c r="D10961" t="s">
        <v>1221</v>
      </c>
      <c r="E10961">
        <v>1268</v>
      </c>
      <c r="F10961" s="48" t="str">
        <f t="shared" si="171"/>
        <v>Tỉnh Vĩnh LongHuyện  Vũng LiêmXã Tân An Luông</v>
      </c>
      <c r="G10961" t="s">
        <v>8740</v>
      </c>
      <c r="H10961">
        <v>9862</v>
      </c>
    </row>
    <row r="10962" spans="1:8">
      <c r="A10962">
        <v>7638</v>
      </c>
      <c r="B10962" t="s">
        <v>583</v>
      </c>
      <c r="C10962">
        <v>126</v>
      </c>
      <c r="D10962" t="s">
        <v>1221</v>
      </c>
      <c r="E10962">
        <v>1268</v>
      </c>
      <c r="F10962" s="48" t="str">
        <f t="shared" si="171"/>
        <v>Tỉnh Vĩnh LongHuyện  Vũng LiêmXã Thanh Bình</v>
      </c>
      <c r="G10962" t="s">
        <v>1620</v>
      </c>
      <c r="H10962">
        <v>9863</v>
      </c>
    </row>
    <row r="10963" spans="1:8">
      <c r="A10963">
        <v>7639</v>
      </c>
      <c r="B10963" t="s">
        <v>583</v>
      </c>
      <c r="C10963">
        <v>126</v>
      </c>
      <c r="D10963" t="s">
        <v>1221</v>
      </c>
      <c r="E10963">
        <v>1268</v>
      </c>
      <c r="F10963" s="48" t="str">
        <f t="shared" si="171"/>
        <v>Tỉnh Vĩnh LongHuyện  Vũng LiêmXã Trung Thành Tây</v>
      </c>
      <c r="G10963" t="s">
        <v>8741</v>
      </c>
      <c r="H10963">
        <v>9864</v>
      </c>
    </row>
    <row r="10964" spans="1:8">
      <c r="A10964">
        <v>7640</v>
      </c>
      <c r="B10964" t="s">
        <v>583</v>
      </c>
      <c r="C10964">
        <v>126</v>
      </c>
      <c r="D10964" t="s">
        <v>1221</v>
      </c>
      <c r="E10964">
        <v>1268</v>
      </c>
      <c r="F10964" s="48" t="str">
        <f t="shared" si="171"/>
        <v>Tỉnh Vĩnh LongHuyện  Vũng LiêmXã Trung Hiệp</v>
      </c>
      <c r="G10964" t="s">
        <v>8742</v>
      </c>
      <c r="H10964">
        <v>9865</v>
      </c>
    </row>
    <row r="10965" spans="1:8">
      <c r="A10965">
        <v>7641</v>
      </c>
      <c r="B10965" t="s">
        <v>583</v>
      </c>
      <c r="C10965">
        <v>126</v>
      </c>
      <c r="D10965" t="s">
        <v>1221</v>
      </c>
      <c r="E10965">
        <v>1268</v>
      </c>
      <c r="F10965" s="48" t="str">
        <f t="shared" si="171"/>
        <v>Tỉnh Vĩnh LongHuyện  Vũng LiêmXã Hiếu Phụng</v>
      </c>
      <c r="G10965" t="s">
        <v>8743</v>
      </c>
      <c r="H10965">
        <v>9866</v>
      </c>
    </row>
    <row r="10966" spans="1:8">
      <c r="A10966">
        <v>7642</v>
      </c>
      <c r="B10966" t="s">
        <v>583</v>
      </c>
      <c r="C10966">
        <v>126</v>
      </c>
      <c r="D10966" t="s">
        <v>1221</v>
      </c>
      <c r="E10966">
        <v>1268</v>
      </c>
      <c r="F10966" s="48" t="str">
        <f t="shared" si="171"/>
        <v>Tỉnh Vĩnh LongHuyện  Vũng LiêmXã Trung Thành Đông</v>
      </c>
      <c r="G10966" t="s">
        <v>8744</v>
      </c>
      <c r="H10966">
        <v>9867</v>
      </c>
    </row>
    <row r="10967" spans="1:8">
      <c r="A10967">
        <v>7643</v>
      </c>
      <c r="B10967" t="s">
        <v>583</v>
      </c>
      <c r="C10967">
        <v>126</v>
      </c>
      <c r="D10967" t="s">
        <v>1221</v>
      </c>
      <c r="E10967">
        <v>1268</v>
      </c>
      <c r="F10967" s="48" t="str">
        <f t="shared" si="171"/>
        <v>Tỉnh Vĩnh LongHuyện  Vũng LiêmXã Trung Thành</v>
      </c>
      <c r="G10967" t="s">
        <v>2162</v>
      </c>
      <c r="H10967">
        <v>9868</v>
      </c>
    </row>
    <row r="10968" spans="1:8">
      <c r="A10968">
        <v>7644</v>
      </c>
      <c r="B10968" t="s">
        <v>583</v>
      </c>
      <c r="C10968">
        <v>126</v>
      </c>
      <c r="D10968" t="s">
        <v>1221</v>
      </c>
      <c r="E10968">
        <v>1268</v>
      </c>
      <c r="F10968" s="48" t="str">
        <f t="shared" si="171"/>
        <v>Tỉnh Vĩnh LongHuyện  Vũng LiêmXã Trung Hiếu</v>
      </c>
      <c r="G10968" t="s">
        <v>8745</v>
      </c>
      <c r="H10968">
        <v>9869</v>
      </c>
    </row>
    <row r="10969" spans="1:8">
      <c r="A10969">
        <v>7645</v>
      </c>
      <c r="B10969" t="s">
        <v>583</v>
      </c>
      <c r="C10969">
        <v>126</v>
      </c>
      <c r="D10969" t="s">
        <v>1221</v>
      </c>
      <c r="E10969">
        <v>1268</v>
      </c>
      <c r="F10969" s="48" t="str">
        <f t="shared" si="171"/>
        <v>Tỉnh Vĩnh LongHuyện  Vũng LiêmXã Trung Ngãi</v>
      </c>
      <c r="G10969" t="s">
        <v>8746</v>
      </c>
      <c r="H10969">
        <v>9870</v>
      </c>
    </row>
    <row r="10970" spans="1:8">
      <c r="A10970">
        <v>7646</v>
      </c>
      <c r="B10970" t="s">
        <v>583</v>
      </c>
      <c r="C10970">
        <v>126</v>
      </c>
      <c r="D10970" t="s">
        <v>1221</v>
      </c>
      <c r="E10970">
        <v>1268</v>
      </c>
      <c r="F10970" s="48" t="str">
        <f t="shared" si="171"/>
        <v>Tỉnh Vĩnh LongHuyện  Vũng LiêmXã Hiếu Thuận</v>
      </c>
      <c r="G10970" t="s">
        <v>8747</v>
      </c>
      <c r="H10970">
        <v>9871</v>
      </c>
    </row>
    <row r="10971" spans="1:8">
      <c r="A10971">
        <v>7647</v>
      </c>
      <c r="B10971" t="s">
        <v>583</v>
      </c>
      <c r="C10971">
        <v>126</v>
      </c>
      <c r="D10971" t="s">
        <v>1221</v>
      </c>
      <c r="E10971">
        <v>1268</v>
      </c>
      <c r="F10971" s="48" t="str">
        <f t="shared" si="171"/>
        <v>Tỉnh Vĩnh LongHuyện  Vũng LiêmXã Trung Nghĩa</v>
      </c>
      <c r="G10971" t="s">
        <v>3191</v>
      </c>
      <c r="H10971">
        <v>9872</v>
      </c>
    </row>
    <row r="10972" spans="1:8">
      <c r="A10972">
        <v>7648</v>
      </c>
      <c r="B10972" t="s">
        <v>583</v>
      </c>
      <c r="C10972">
        <v>126</v>
      </c>
      <c r="D10972" t="s">
        <v>1221</v>
      </c>
      <c r="E10972">
        <v>1268</v>
      </c>
      <c r="F10972" s="48" t="str">
        <f t="shared" si="171"/>
        <v>Tỉnh Vĩnh LongHuyện  Vũng LiêmThị trấn Vũng Liêm</v>
      </c>
      <c r="G10972" t="s">
        <v>8748</v>
      </c>
      <c r="H10972">
        <v>9873</v>
      </c>
    </row>
    <row r="10973" spans="1:8">
      <c r="A10973">
        <v>7649</v>
      </c>
      <c r="B10973" t="s">
        <v>583</v>
      </c>
      <c r="C10973">
        <v>126</v>
      </c>
      <c r="D10973" t="s">
        <v>1221</v>
      </c>
      <c r="E10973">
        <v>1268</v>
      </c>
      <c r="F10973" s="48" t="str">
        <f t="shared" si="171"/>
        <v>Tỉnh Vĩnh LongHuyện  Vũng LiêmXã Tân Quới Trung</v>
      </c>
      <c r="G10973" t="s">
        <v>8749</v>
      </c>
      <c r="H10973">
        <v>9874</v>
      </c>
    </row>
    <row r="10974" spans="1:8">
      <c r="A10974">
        <v>7650</v>
      </c>
      <c r="B10974" t="s">
        <v>583</v>
      </c>
      <c r="C10974">
        <v>126</v>
      </c>
      <c r="D10974" t="s">
        <v>1221</v>
      </c>
      <c r="E10974">
        <v>1268</v>
      </c>
      <c r="F10974" s="48" t="str">
        <f t="shared" si="171"/>
        <v>Tỉnh Vĩnh LongHuyện  Vũng LiêmXã Trung An</v>
      </c>
      <c r="G10974" t="s">
        <v>2015</v>
      </c>
      <c r="H10974">
        <v>9875</v>
      </c>
    </row>
    <row r="10975" spans="1:8">
      <c r="A10975">
        <v>7651</v>
      </c>
      <c r="B10975" t="s">
        <v>583</v>
      </c>
      <c r="C10975">
        <v>126</v>
      </c>
      <c r="D10975" t="s">
        <v>1221</v>
      </c>
      <c r="E10975">
        <v>1268</v>
      </c>
      <c r="F10975" s="48" t="str">
        <f t="shared" si="171"/>
        <v>Tỉnh Vĩnh LongHuyện  Vũng LiêmXã Hiếu Nhơn</v>
      </c>
      <c r="G10975" t="s">
        <v>8750</v>
      </c>
      <c r="H10975">
        <v>9876</v>
      </c>
    </row>
    <row r="10976" spans="1:8">
      <c r="A10976">
        <v>7652</v>
      </c>
      <c r="B10976" t="s">
        <v>583</v>
      </c>
      <c r="C10976">
        <v>126</v>
      </c>
      <c r="D10976" t="s">
        <v>1221</v>
      </c>
      <c r="E10976">
        <v>1268</v>
      </c>
      <c r="F10976" s="48" t="str">
        <f t="shared" si="171"/>
        <v>Tỉnh Vĩnh LongHuyện  Vũng LiêmXã Hiếu Thành</v>
      </c>
      <c r="G10976" t="s">
        <v>8751</v>
      </c>
      <c r="H10976">
        <v>9877</v>
      </c>
    </row>
    <row r="10977" spans="1:8">
      <c r="A10977">
        <v>7653</v>
      </c>
      <c r="B10977" t="s">
        <v>583</v>
      </c>
      <c r="C10977">
        <v>126</v>
      </c>
      <c r="D10977" t="s">
        <v>1221</v>
      </c>
      <c r="E10977">
        <v>1268</v>
      </c>
      <c r="F10977" s="48" t="str">
        <f t="shared" si="171"/>
        <v>Tỉnh Vĩnh LongHuyện  Vũng LiêmXã Hiếu Nghĩa</v>
      </c>
      <c r="G10977" t="s">
        <v>8752</v>
      </c>
      <c r="H10977">
        <v>9878</v>
      </c>
    </row>
    <row r="10978" spans="1:8">
      <c r="A10978">
        <v>7654</v>
      </c>
      <c r="B10978" t="s">
        <v>583</v>
      </c>
      <c r="C10978">
        <v>126</v>
      </c>
      <c r="D10978" t="s">
        <v>1222</v>
      </c>
      <c r="E10978">
        <v>1269</v>
      </c>
      <c r="F10978" s="48" t="str">
        <f t="shared" si="171"/>
        <v>Tỉnh Vĩnh LongHuyện Tam BìnhThị trấn Tam Bình</v>
      </c>
      <c r="G10978" t="s">
        <v>8753</v>
      </c>
      <c r="H10978">
        <v>9879</v>
      </c>
    </row>
    <row r="10979" spans="1:8">
      <c r="A10979">
        <v>7655</v>
      </c>
      <c r="B10979" t="s">
        <v>583</v>
      </c>
      <c r="C10979">
        <v>126</v>
      </c>
      <c r="D10979" t="s">
        <v>1222</v>
      </c>
      <c r="E10979">
        <v>1269</v>
      </c>
      <c r="F10979" s="48" t="str">
        <f t="shared" si="171"/>
        <v>Tỉnh Vĩnh LongHuyện Tam BìnhXã Tân Lộc</v>
      </c>
      <c r="G10979" t="s">
        <v>6435</v>
      </c>
      <c r="H10979">
        <v>9880</v>
      </c>
    </row>
    <row r="10980" spans="1:8">
      <c r="A10980">
        <v>7656</v>
      </c>
      <c r="B10980" t="s">
        <v>583</v>
      </c>
      <c r="C10980">
        <v>126</v>
      </c>
      <c r="D10980" t="s">
        <v>1222</v>
      </c>
      <c r="E10980">
        <v>1269</v>
      </c>
      <c r="F10980" s="48" t="str">
        <f t="shared" si="171"/>
        <v>Tỉnh Vĩnh LongHuyện Tam BìnhXã Phú Thịnh</v>
      </c>
      <c r="G10980" t="s">
        <v>3811</v>
      </c>
      <c r="H10980">
        <v>9881</v>
      </c>
    </row>
    <row r="10981" spans="1:8">
      <c r="A10981">
        <v>7657</v>
      </c>
      <c r="B10981" t="s">
        <v>583</v>
      </c>
      <c r="C10981">
        <v>126</v>
      </c>
      <c r="D10981" t="s">
        <v>1222</v>
      </c>
      <c r="E10981">
        <v>1269</v>
      </c>
      <c r="F10981" s="48" t="str">
        <f t="shared" si="171"/>
        <v>Tỉnh Vĩnh LongHuyện Tam BìnhXã Hậu Lộc</v>
      </c>
      <c r="G10981" t="s">
        <v>8754</v>
      </c>
      <c r="H10981">
        <v>9882</v>
      </c>
    </row>
    <row r="10982" spans="1:8">
      <c r="A10982">
        <v>7658</v>
      </c>
      <c r="B10982" t="s">
        <v>583</v>
      </c>
      <c r="C10982">
        <v>126</v>
      </c>
      <c r="D10982" t="s">
        <v>1222</v>
      </c>
      <c r="E10982">
        <v>1269</v>
      </c>
      <c r="F10982" s="48" t="str">
        <f t="shared" si="171"/>
        <v>Tỉnh Vĩnh LongHuyện Tam BìnhXã Hòa Thạnh</v>
      </c>
      <c r="G10982" t="s">
        <v>8152</v>
      </c>
      <c r="H10982">
        <v>9883</v>
      </c>
    </row>
    <row r="10983" spans="1:8">
      <c r="A10983">
        <v>7659</v>
      </c>
      <c r="B10983" t="s">
        <v>583</v>
      </c>
      <c r="C10983">
        <v>126</v>
      </c>
      <c r="D10983" t="s">
        <v>1222</v>
      </c>
      <c r="E10983">
        <v>1269</v>
      </c>
      <c r="F10983" s="48" t="str">
        <f t="shared" si="171"/>
        <v>Tỉnh Vĩnh LongHuyện Tam BìnhXã Hoà Lộc</v>
      </c>
      <c r="G10983" t="s">
        <v>8755</v>
      </c>
      <c r="H10983">
        <v>9884</v>
      </c>
    </row>
    <row r="10984" spans="1:8">
      <c r="A10984">
        <v>7660</v>
      </c>
      <c r="B10984" t="s">
        <v>583</v>
      </c>
      <c r="C10984">
        <v>126</v>
      </c>
      <c r="D10984" t="s">
        <v>1222</v>
      </c>
      <c r="E10984">
        <v>1269</v>
      </c>
      <c r="F10984" s="48" t="str">
        <f t="shared" si="171"/>
        <v>Tỉnh Vĩnh LongHuyện Tam BìnhXã Phú Lộc</v>
      </c>
      <c r="G10984" t="s">
        <v>3654</v>
      </c>
      <c r="H10984">
        <v>9885</v>
      </c>
    </row>
    <row r="10985" spans="1:8">
      <c r="A10985">
        <v>7661</v>
      </c>
      <c r="B10985" t="s">
        <v>583</v>
      </c>
      <c r="C10985">
        <v>126</v>
      </c>
      <c r="D10985" t="s">
        <v>1222</v>
      </c>
      <c r="E10985">
        <v>1269</v>
      </c>
      <c r="F10985" s="48" t="str">
        <f t="shared" si="171"/>
        <v>Tỉnh Vĩnh LongHuyện Tam BìnhXã Song Phú</v>
      </c>
      <c r="G10985" t="s">
        <v>8756</v>
      </c>
      <c r="H10985">
        <v>9886</v>
      </c>
    </row>
    <row r="10986" spans="1:8">
      <c r="A10986">
        <v>7662</v>
      </c>
      <c r="B10986" t="s">
        <v>583</v>
      </c>
      <c r="C10986">
        <v>126</v>
      </c>
      <c r="D10986" t="s">
        <v>1222</v>
      </c>
      <c r="E10986">
        <v>1269</v>
      </c>
      <c r="F10986" s="48" t="str">
        <f t="shared" si="171"/>
        <v>Tỉnh Vĩnh LongHuyện Tam BìnhXã Hòa Hiệp</v>
      </c>
      <c r="G10986" t="s">
        <v>7688</v>
      </c>
      <c r="H10986">
        <v>9887</v>
      </c>
    </row>
    <row r="10987" spans="1:8">
      <c r="A10987">
        <v>7663</v>
      </c>
      <c r="B10987" t="s">
        <v>583</v>
      </c>
      <c r="C10987">
        <v>126</v>
      </c>
      <c r="D10987" t="s">
        <v>1222</v>
      </c>
      <c r="E10987">
        <v>1269</v>
      </c>
      <c r="F10987" s="48" t="str">
        <f t="shared" si="171"/>
        <v>Tỉnh Vĩnh LongHuyện Tam BìnhXã Mỹ Lộc</v>
      </c>
      <c r="G10987" t="s">
        <v>5238</v>
      </c>
      <c r="H10987">
        <v>9888</v>
      </c>
    </row>
    <row r="10988" spans="1:8">
      <c r="A10988">
        <v>7664</v>
      </c>
      <c r="B10988" t="s">
        <v>583</v>
      </c>
      <c r="C10988">
        <v>126</v>
      </c>
      <c r="D10988" t="s">
        <v>1222</v>
      </c>
      <c r="E10988">
        <v>1269</v>
      </c>
      <c r="F10988" s="48" t="str">
        <f t="shared" si="171"/>
        <v>Tỉnh Vĩnh LongHuyện Tam BìnhXã Tân Phú</v>
      </c>
      <c r="G10988" t="s">
        <v>1663</v>
      </c>
      <c r="H10988">
        <v>9889</v>
      </c>
    </row>
    <row r="10989" spans="1:8">
      <c r="A10989">
        <v>7665</v>
      </c>
      <c r="B10989" t="s">
        <v>583</v>
      </c>
      <c r="C10989">
        <v>126</v>
      </c>
      <c r="D10989" t="s">
        <v>1222</v>
      </c>
      <c r="E10989">
        <v>1269</v>
      </c>
      <c r="F10989" s="48" t="str">
        <f t="shared" si="171"/>
        <v>Tỉnh Vĩnh LongHuyện Tam BìnhXã Long Phú</v>
      </c>
      <c r="G10989" t="s">
        <v>6494</v>
      </c>
      <c r="H10989">
        <v>9890</v>
      </c>
    </row>
    <row r="10990" spans="1:8">
      <c r="A10990">
        <v>7666</v>
      </c>
      <c r="B10990" t="s">
        <v>583</v>
      </c>
      <c r="C10990">
        <v>126</v>
      </c>
      <c r="D10990" t="s">
        <v>1222</v>
      </c>
      <c r="E10990">
        <v>1269</v>
      </c>
      <c r="F10990" s="48" t="str">
        <f t="shared" si="171"/>
        <v>Tỉnh Vĩnh LongHuyện Tam BìnhXã Mỹ Thạnh Trung</v>
      </c>
      <c r="G10990" t="s">
        <v>8757</v>
      </c>
      <c r="H10990">
        <v>9891</v>
      </c>
    </row>
    <row r="10991" spans="1:8">
      <c r="A10991">
        <v>7667</v>
      </c>
      <c r="B10991" t="s">
        <v>583</v>
      </c>
      <c r="C10991">
        <v>126</v>
      </c>
      <c r="D10991" t="s">
        <v>1222</v>
      </c>
      <c r="E10991">
        <v>1269</v>
      </c>
      <c r="F10991" s="48" t="str">
        <f t="shared" si="171"/>
        <v>Tỉnh Vĩnh LongHuyện Tam BìnhXã Tường Lộc</v>
      </c>
      <c r="G10991" t="s">
        <v>8758</v>
      </c>
      <c r="H10991">
        <v>9892</v>
      </c>
    </row>
    <row r="10992" spans="1:8">
      <c r="A10992">
        <v>7668</v>
      </c>
      <c r="B10992" t="s">
        <v>583</v>
      </c>
      <c r="C10992">
        <v>126</v>
      </c>
      <c r="D10992" t="s">
        <v>1222</v>
      </c>
      <c r="E10992">
        <v>1269</v>
      </c>
      <c r="F10992" s="48" t="str">
        <f t="shared" si="171"/>
        <v>Tỉnh Vĩnh LongHuyện Tam BìnhXã Loan Mỹ</v>
      </c>
      <c r="G10992" t="s">
        <v>8759</v>
      </c>
      <c r="H10992">
        <v>9893</v>
      </c>
    </row>
    <row r="10993" spans="1:8">
      <c r="A10993">
        <v>7669</v>
      </c>
      <c r="B10993" t="s">
        <v>583</v>
      </c>
      <c r="C10993">
        <v>126</v>
      </c>
      <c r="D10993" t="s">
        <v>1222</v>
      </c>
      <c r="E10993">
        <v>1269</v>
      </c>
      <c r="F10993" s="48" t="str">
        <f t="shared" si="171"/>
        <v>Tỉnh Vĩnh LongHuyện Tam BìnhXã Ngãi Tứ</v>
      </c>
      <c r="G10993" t="s">
        <v>8760</v>
      </c>
      <c r="H10993">
        <v>9894</v>
      </c>
    </row>
    <row r="10994" spans="1:8">
      <c r="A10994">
        <v>7670</v>
      </c>
      <c r="B10994" t="s">
        <v>583</v>
      </c>
      <c r="C10994">
        <v>126</v>
      </c>
      <c r="D10994" t="s">
        <v>1222</v>
      </c>
      <c r="E10994">
        <v>1269</v>
      </c>
      <c r="F10994" s="48" t="str">
        <f t="shared" si="171"/>
        <v>Tỉnh Vĩnh LongHuyện Tam BìnhXã Bình Ninh</v>
      </c>
      <c r="G10994" t="s">
        <v>8761</v>
      </c>
      <c r="H10994">
        <v>9895</v>
      </c>
    </row>
    <row r="10995" spans="1:8">
      <c r="A10995">
        <v>7671</v>
      </c>
      <c r="B10995" t="s">
        <v>583</v>
      </c>
      <c r="C10995">
        <v>126</v>
      </c>
      <c r="D10995" t="s">
        <v>1218</v>
      </c>
      <c r="E10995">
        <v>1265</v>
      </c>
      <c r="F10995" s="48" t="str">
        <f t="shared" si="171"/>
        <v>Tỉnh Vĩnh LongThành phố Vĩnh LongPhường 9</v>
      </c>
      <c r="G10995" t="s">
        <v>4649</v>
      </c>
      <c r="H10995">
        <v>9896</v>
      </c>
    </row>
    <row r="10996" spans="1:8">
      <c r="A10996">
        <v>7672</v>
      </c>
      <c r="B10996" t="s">
        <v>583</v>
      </c>
      <c r="C10996">
        <v>126</v>
      </c>
      <c r="D10996" t="s">
        <v>1218</v>
      </c>
      <c r="E10996">
        <v>1265</v>
      </c>
      <c r="F10996" s="48" t="str">
        <f t="shared" si="171"/>
        <v>Tỉnh Vĩnh LongThành phố Vĩnh LongPhường 5</v>
      </c>
      <c r="G10996" t="s">
        <v>4648</v>
      </c>
      <c r="H10996">
        <v>9897</v>
      </c>
    </row>
    <row r="10997" spans="1:8">
      <c r="A10997">
        <v>7673</v>
      </c>
      <c r="B10997" t="s">
        <v>583</v>
      </c>
      <c r="C10997">
        <v>126</v>
      </c>
      <c r="D10997" t="s">
        <v>1218</v>
      </c>
      <c r="E10997">
        <v>1265</v>
      </c>
      <c r="F10997" s="48" t="str">
        <f t="shared" si="171"/>
        <v>Tỉnh Vĩnh LongThành phố Vĩnh LongPhường 1</v>
      </c>
      <c r="G10997" t="s">
        <v>3928</v>
      </c>
      <c r="H10997">
        <v>9898</v>
      </c>
    </row>
    <row r="10998" spans="1:8">
      <c r="A10998">
        <v>7674</v>
      </c>
      <c r="B10998" t="s">
        <v>583</v>
      </c>
      <c r="C10998">
        <v>126</v>
      </c>
      <c r="D10998" t="s">
        <v>1218</v>
      </c>
      <c r="E10998">
        <v>1265</v>
      </c>
      <c r="F10998" s="48" t="str">
        <f t="shared" si="171"/>
        <v>Tỉnh Vĩnh LongThành phố Vĩnh LongPhường 2</v>
      </c>
      <c r="G10998" t="s">
        <v>3925</v>
      </c>
      <c r="H10998">
        <v>9899</v>
      </c>
    </row>
    <row r="10999" spans="1:8">
      <c r="A10999">
        <v>7675</v>
      </c>
      <c r="B10999" t="s">
        <v>583</v>
      </c>
      <c r="C10999">
        <v>126</v>
      </c>
      <c r="D10999" t="s">
        <v>1218</v>
      </c>
      <c r="E10999">
        <v>1265</v>
      </c>
      <c r="F10999" s="48" t="str">
        <f t="shared" si="171"/>
        <v>Tỉnh Vĩnh LongThành phố Vĩnh LongPhường 4</v>
      </c>
      <c r="G10999" t="s">
        <v>3930</v>
      </c>
      <c r="H10999">
        <v>9900</v>
      </c>
    </row>
    <row r="11000" spans="1:8">
      <c r="A11000">
        <v>7676</v>
      </c>
      <c r="B11000" t="s">
        <v>583</v>
      </c>
      <c r="C11000">
        <v>126</v>
      </c>
      <c r="D11000" t="s">
        <v>1218</v>
      </c>
      <c r="E11000">
        <v>1265</v>
      </c>
      <c r="F11000" s="48" t="str">
        <f t="shared" si="171"/>
        <v>Tỉnh Vĩnh LongThành phố Vĩnh LongPhường 3</v>
      </c>
      <c r="G11000" t="s">
        <v>3923</v>
      </c>
      <c r="H11000">
        <v>9901</v>
      </c>
    </row>
    <row r="11001" spans="1:8">
      <c r="A11001">
        <v>7677</v>
      </c>
      <c r="B11001" t="s">
        <v>583</v>
      </c>
      <c r="C11001">
        <v>126</v>
      </c>
      <c r="D11001" t="s">
        <v>1218</v>
      </c>
      <c r="E11001">
        <v>1265</v>
      </c>
      <c r="F11001" s="48" t="str">
        <f t="shared" si="171"/>
        <v>Tỉnh Vĩnh LongThành phố Vĩnh LongPhường 8</v>
      </c>
      <c r="G11001" t="s">
        <v>4655</v>
      </c>
      <c r="H11001">
        <v>9902</v>
      </c>
    </row>
    <row r="11002" spans="1:8">
      <c r="A11002">
        <v>7678</v>
      </c>
      <c r="B11002" t="s">
        <v>583</v>
      </c>
      <c r="C11002">
        <v>126</v>
      </c>
      <c r="D11002" t="s">
        <v>1218</v>
      </c>
      <c r="E11002">
        <v>1265</v>
      </c>
      <c r="F11002" s="48" t="str">
        <f t="shared" si="171"/>
        <v>Tỉnh Vĩnh LongThành phố Vĩnh LongXã Tân Ngãi</v>
      </c>
      <c r="G11002" t="s">
        <v>8762</v>
      </c>
      <c r="H11002">
        <v>9903</v>
      </c>
    </row>
    <row r="11003" spans="1:8">
      <c r="A11003">
        <v>7679</v>
      </c>
      <c r="B11003" t="s">
        <v>583</v>
      </c>
      <c r="C11003">
        <v>126</v>
      </c>
      <c r="D11003" t="s">
        <v>1218</v>
      </c>
      <c r="E11003">
        <v>1265</v>
      </c>
      <c r="F11003" s="48" t="str">
        <f t="shared" si="171"/>
        <v>Tỉnh Vĩnh LongThành phố Vĩnh LongXã Tân Hòa</v>
      </c>
      <c r="G11003" t="s">
        <v>2214</v>
      </c>
      <c r="H11003">
        <v>9904</v>
      </c>
    </row>
    <row r="11004" spans="1:8">
      <c r="A11004">
        <v>7680</v>
      </c>
      <c r="B11004" t="s">
        <v>583</v>
      </c>
      <c r="C11004">
        <v>126</v>
      </c>
      <c r="D11004" t="s">
        <v>1218</v>
      </c>
      <c r="E11004">
        <v>1265</v>
      </c>
      <c r="F11004" s="48" t="str">
        <f t="shared" si="171"/>
        <v>Tỉnh Vĩnh LongThành phố Vĩnh LongXã Tân Hội</v>
      </c>
      <c r="G11004" t="s">
        <v>3903</v>
      </c>
      <c r="H11004">
        <v>9905</v>
      </c>
    </row>
    <row r="11005" spans="1:8">
      <c r="A11005">
        <v>7681</v>
      </c>
      <c r="B11005" t="s">
        <v>583</v>
      </c>
      <c r="C11005">
        <v>126</v>
      </c>
      <c r="D11005" t="s">
        <v>1218</v>
      </c>
      <c r="E11005">
        <v>1265</v>
      </c>
      <c r="F11005" s="48" t="str">
        <f t="shared" si="171"/>
        <v>Tỉnh Vĩnh LongThành phố Vĩnh LongXã Trường An</v>
      </c>
      <c r="G11005" t="s">
        <v>8763</v>
      </c>
      <c r="H11005">
        <v>9906</v>
      </c>
    </row>
    <row r="11006" spans="1:8">
      <c r="A11006">
        <v>7682</v>
      </c>
      <c r="B11006" t="s">
        <v>583</v>
      </c>
      <c r="C11006">
        <v>126</v>
      </c>
      <c r="D11006" t="s">
        <v>1219</v>
      </c>
      <c r="E11006">
        <v>1266</v>
      </c>
      <c r="F11006" s="48" t="str">
        <f t="shared" si="171"/>
        <v>Tỉnh Vĩnh LongHuyện Long HồThị trấn Long Hồ</v>
      </c>
      <c r="G11006" t="s">
        <v>8764</v>
      </c>
      <c r="H11006">
        <v>9907</v>
      </c>
    </row>
    <row r="11007" spans="1:8">
      <c r="A11007">
        <v>7683</v>
      </c>
      <c r="B11007" t="s">
        <v>583</v>
      </c>
      <c r="C11007">
        <v>126</v>
      </c>
      <c r="D11007" t="s">
        <v>1219</v>
      </c>
      <c r="E11007">
        <v>1266</v>
      </c>
      <c r="F11007" s="48" t="str">
        <f t="shared" si="171"/>
        <v>Tỉnh Vĩnh LongHuyện Long HồXã Đồng Phú</v>
      </c>
      <c r="G11007" t="s">
        <v>3534</v>
      </c>
      <c r="H11007">
        <v>9908</v>
      </c>
    </row>
    <row r="11008" spans="1:8">
      <c r="A11008">
        <v>7684</v>
      </c>
      <c r="B11008" t="s">
        <v>583</v>
      </c>
      <c r="C11008">
        <v>126</v>
      </c>
      <c r="D11008" t="s">
        <v>1219</v>
      </c>
      <c r="E11008">
        <v>1266</v>
      </c>
      <c r="F11008" s="48" t="str">
        <f t="shared" si="171"/>
        <v>Tỉnh Vĩnh LongHuyện Long HồXã Bình Hòa Phước</v>
      </c>
      <c r="G11008" t="s">
        <v>8765</v>
      </c>
      <c r="H11008">
        <v>9909</v>
      </c>
    </row>
    <row r="11009" spans="1:8">
      <c r="A11009">
        <v>7685</v>
      </c>
      <c r="B11009" t="s">
        <v>583</v>
      </c>
      <c r="C11009">
        <v>126</v>
      </c>
      <c r="D11009" t="s">
        <v>1219</v>
      </c>
      <c r="E11009">
        <v>1266</v>
      </c>
      <c r="F11009" s="48" t="str">
        <f t="shared" si="171"/>
        <v>Tỉnh Vĩnh LongHuyện Long HồXã Hòa Ninh</v>
      </c>
      <c r="G11009" t="s">
        <v>5115</v>
      </c>
      <c r="H11009">
        <v>9910</v>
      </c>
    </row>
    <row r="11010" spans="1:8">
      <c r="A11010">
        <v>7686</v>
      </c>
      <c r="B11010" t="s">
        <v>583</v>
      </c>
      <c r="C11010">
        <v>126</v>
      </c>
      <c r="D11010" t="s">
        <v>1219</v>
      </c>
      <c r="E11010">
        <v>1266</v>
      </c>
      <c r="F11010" s="48" t="str">
        <f t="shared" ref="F11010:F11073" si="172">B11010&amp;D11010&amp;G11010</f>
        <v>Tỉnh Vĩnh LongHuyện Long HồXã An Bình</v>
      </c>
      <c r="G11010" t="s">
        <v>2415</v>
      </c>
      <c r="H11010">
        <v>9911</v>
      </c>
    </row>
    <row r="11011" spans="1:8">
      <c r="A11011">
        <v>7687</v>
      </c>
      <c r="B11011" t="s">
        <v>583</v>
      </c>
      <c r="C11011">
        <v>126</v>
      </c>
      <c r="D11011" t="s">
        <v>1219</v>
      </c>
      <c r="E11011">
        <v>1266</v>
      </c>
      <c r="F11011" s="48" t="str">
        <f t="shared" si="172"/>
        <v>Tỉnh Vĩnh LongHuyện Long HồXã Thanh Đức</v>
      </c>
      <c r="G11011" t="s">
        <v>4230</v>
      </c>
      <c r="H11011">
        <v>9912</v>
      </c>
    </row>
    <row r="11012" spans="1:8">
      <c r="A11012">
        <v>7688</v>
      </c>
      <c r="B11012" t="s">
        <v>583</v>
      </c>
      <c r="C11012">
        <v>126</v>
      </c>
      <c r="D11012" t="s">
        <v>1219</v>
      </c>
      <c r="E11012">
        <v>1266</v>
      </c>
      <c r="F11012" s="48" t="str">
        <f t="shared" si="172"/>
        <v>Tỉnh Vĩnh LongHuyện Long HồXã Tân Hạnh</v>
      </c>
      <c r="G11012" t="s">
        <v>8766</v>
      </c>
      <c r="H11012">
        <v>9913</v>
      </c>
    </row>
    <row r="11013" spans="1:8">
      <c r="A11013">
        <v>7689</v>
      </c>
      <c r="B11013" t="s">
        <v>583</v>
      </c>
      <c r="C11013">
        <v>126</v>
      </c>
      <c r="D11013" t="s">
        <v>1219</v>
      </c>
      <c r="E11013">
        <v>1266</v>
      </c>
      <c r="F11013" s="48" t="str">
        <f t="shared" si="172"/>
        <v>Tỉnh Vĩnh LongHuyện Long HồXã Phước Hậu</v>
      </c>
      <c r="G11013" t="s">
        <v>8673</v>
      </c>
      <c r="H11013">
        <v>9914</v>
      </c>
    </row>
    <row r="11014" spans="1:8">
      <c r="A11014">
        <v>7690</v>
      </c>
      <c r="B11014" t="s">
        <v>583</v>
      </c>
      <c r="C11014">
        <v>126</v>
      </c>
      <c r="D11014" t="s">
        <v>1219</v>
      </c>
      <c r="E11014">
        <v>1266</v>
      </c>
      <c r="F11014" s="48" t="str">
        <f t="shared" si="172"/>
        <v>Tỉnh Vĩnh LongHuyện Long HồXã Long Phước</v>
      </c>
      <c r="G11014" t="s">
        <v>6311</v>
      </c>
      <c r="H11014">
        <v>9915</v>
      </c>
    </row>
    <row r="11015" spans="1:8">
      <c r="A11015">
        <v>7691</v>
      </c>
      <c r="B11015" t="s">
        <v>583</v>
      </c>
      <c r="C11015">
        <v>126</v>
      </c>
      <c r="D11015" t="s">
        <v>1219</v>
      </c>
      <c r="E11015">
        <v>1266</v>
      </c>
      <c r="F11015" s="48" t="str">
        <f t="shared" si="172"/>
        <v>Tỉnh Vĩnh LongHuyện Long HồXã Phú Đức</v>
      </c>
      <c r="G11015" t="s">
        <v>3918</v>
      </c>
      <c r="H11015">
        <v>9916</v>
      </c>
    </row>
    <row r="11016" spans="1:8">
      <c r="A11016">
        <v>7692</v>
      </c>
      <c r="B11016" t="s">
        <v>583</v>
      </c>
      <c r="C11016">
        <v>126</v>
      </c>
      <c r="D11016" t="s">
        <v>1219</v>
      </c>
      <c r="E11016">
        <v>1266</v>
      </c>
      <c r="F11016" s="48" t="str">
        <f t="shared" si="172"/>
        <v>Tỉnh Vĩnh LongHuyện Long HồXã Lộc Hòa</v>
      </c>
      <c r="G11016" t="s">
        <v>6709</v>
      </c>
      <c r="H11016">
        <v>9917</v>
      </c>
    </row>
    <row r="11017" spans="1:8">
      <c r="A11017">
        <v>7693</v>
      </c>
      <c r="B11017" t="s">
        <v>583</v>
      </c>
      <c r="C11017">
        <v>126</v>
      </c>
      <c r="D11017" t="s">
        <v>1219</v>
      </c>
      <c r="E11017">
        <v>1266</v>
      </c>
      <c r="F11017" s="48" t="str">
        <f t="shared" si="172"/>
        <v>Tỉnh Vĩnh LongHuyện Long HồXã Long An</v>
      </c>
      <c r="G11017" t="s">
        <v>7363</v>
      </c>
      <c r="H11017">
        <v>9918</v>
      </c>
    </row>
    <row r="11018" spans="1:8">
      <c r="A11018">
        <v>7694</v>
      </c>
      <c r="B11018" t="s">
        <v>583</v>
      </c>
      <c r="C11018">
        <v>126</v>
      </c>
      <c r="D11018" t="s">
        <v>1219</v>
      </c>
      <c r="E11018">
        <v>1266</v>
      </c>
      <c r="F11018" s="48" t="str">
        <f t="shared" si="172"/>
        <v>Tỉnh Vĩnh LongHuyện Long HồXã Phú Quới</v>
      </c>
      <c r="G11018" t="s">
        <v>8767</v>
      </c>
      <c r="H11018">
        <v>9919</v>
      </c>
    </row>
    <row r="11019" spans="1:8">
      <c r="A11019">
        <v>7695</v>
      </c>
      <c r="B11019" t="s">
        <v>583</v>
      </c>
      <c r="C11019">
        <v>126</v>
      </c>
      <c r="D11019" t="s">
        <v>1219</v>
      </c>
      <c r="E11019">
        <v>1266</v>
      </c>
      <c r="F11019" s="48" t="str">
        <f t="shared" si="172"/>
        <v>Tỉnh Vĩnh LongHuyện Long HồXã Thạnh Quới</v>
      </c>
      <c r="G11019" t="s">
        <v>2042</v>
      </c>
      <c r="H11019">
        <v>9920</v>
      </c>
    </row>
    <row r="11020" spans="1:8">
      <c r="A11020">
        <v>7696</v>
      </c>
      <c r="B11020" t="s">
        <v>583</v>
      </c>
      <c r="C11020">
        <v>126</v>
      </c>
      <c r="D11020" t="s">
        <v>1219</v>
      </c>
      <c r="E11020">
        <v>1266</v>
      </c>
      <c r="F11020" s="48" t="str">
        <f t="shared" si="172"/>
        <v>Tỉnh Vĩnh LongHuyện Long HồXã Hòa Phú</v>
      </c>
      <c r="G11020" t="s">
        <v>3465</v>
      </c>
      <c r="H11020">
        <v>9921</v>
      </c>
    </row>
    <row r="11021" spans="1:8">
      <c r="A11021">
        <v>7697</v>
      </c>
      <c r="B11021" t="s">
        <v>583</v>
      </c>
      <c r="C11021">
        <v>126</v>
      </c>
      <c r="D11021" t="s">
        <v>1220</v>
      </c>
      <c r="E11021">
        <v>1267</v>
      </c>
      <c r="F11021" s="48" t="str">
        <f t="shared" si="172"/>
        <v>Tỉnh Vĩnh LongHuyện Mang ThítThị trấn Cái Nhum</v>
      </c>
      <c r="G11021" t="s">
        <v>8768</v>
      </c>
      <c r="H11021">
        <v>9922</v>
      </c>
    </row>
    <row r="11022" spans="1:8">
      <c r="A11022">
        <v>7698</v>
      </c>
      <c r="B11022" t="s">
        <v>583</v>
      </c>
      <c r="C11022">
        <v>126</v>
      </c>
      <c r="D11022" t="s">
        <v>1220</v>
      </c>
      <c r="E11022">
        <v>1267</v>
      </c>
      <c r="F11022" s="48" t="str">
        <f t="shared" si="172"/>
        <v>Tỉnh Vĩnh LongHuyện Mang ThítXã Mỹ An</v>
      </c>
      <c r="G11022" t="s">
        <v>5927</v>
      </c>
      <c r="H11022">
        <v>9923</v>
      </c>
    </row>
    <row r="11023" spans="1:8">
      <c r="A11023">
        <v>7699</v>
      </c>
      <c r="B11023" t="s">
        <v>583</v>
      </c>
      <c r="C11023">
        <v>126</v>
      </c>
      <c r="D11023" t="s">
        <v>1220</v>
      </c>
      <c r="E11023">
        <v>1267</v>
      </c>
      <c r="F11023" s="48" t="str">
        <f t="shared" si="172"/>
        <v>Tỉnh Vĩnh LongHuyện Mang ThítXã Mỹ Phước</v>
      </c>
      <c r="G11023" t="s">
        <v>7125</v>
      </c>
      <c r="H11023">
        <v>9924</v>
      </c>
    </row>
    <row r="11024" spans="1:8">
      <c r="A11024">
        <v>7700</v>
      </c>
      <c r="B11024" t="s">
        <v>583</v>
      </c>
      <c r="C11024">
        <v>126</v>
      </c>
      <c r="D11024" t="s">
        <v>1220</v>
      </c>
      <c r="E11024">
        <v>1267</v>
      </c>
      <c r="F11024" s="48" t="str">
        <f t="shared" si="172"/>
        <v>Tỉnh Vĩnh LongHuyện Mang ThítXã An Phước</v>
      </c>
      <c r="G11024" t="s">
        <v>8769</v>
      </c>
      <c r="H11024">
        <v>9925</v>
      </c>
    </row>
    <row r="11025" spans="1:8">
      <c r="A11025">
        <v>7701</v>
      </c>
      <c r="B11025" t="s">
        <v>583</v>
      </c>
      <c r="C11025">
        <v>126</v>
      </c>
      <c r="D11025" t="s">
        <v>1220</v>
      </c>
      <c r="E11025">
        <v>1267</v>
      </c>
      <c r="F11025" s="48" t="str">
        <f t="shared" si="172"/>
        <v>Tỉnh Vĩnh LongHuyện Mang ThítXã Nhơn Phú</v>
      </c>
      <c r="G11025" t="s">
        <v>8770</v>
      </c>
      <c r="H11025">
        <v>9926</v>
      </c>
    </row>
    <row r="11026" spans="1:8">
      <c r="A11026">
        <v>7702</v>
      </c>
      <c r="B11026" t="s">
        <v>583</v>
      </c>
      <c r="C11026">
        <v>126</v>
      </c>
      <c r="D11026" t="s">
        <v>1220</v>
      </c>
      <c r="E11026">
        <v>1267</v>
      </c>
      <c r="F11026" s="48" t="str">
        <f t="shared" si="172"/>
        <v>Tỉnh Vĩnh LongHuyện Mang ThítXã Long Mỹ</v>
      </c>
      <c r="G11026" t="s">
        <v>5993</v>
      </c>
      <c r="H11026">
        <v>9927</v>
      </c>
    </row>
    <row r="11027" spans="1:8">
      <c r="A11027">
        <v>7703</v>
      </c>
      <c r="B11027" t="s">
        <v>583</v>
      </c>
      <c r="C11027">
        <v>126</v>
      </c>
      <c r="D11027" t="s">
        <v>1220</v>
      </c>
      <c r="E11027">
        <v>1267</v>
      </c>
      <c r="F11027" s="48" t="str">
        <f t="shared" si="172"/>
        <v>Tỉnh Vĩnh LongHuyện Mang ThítXã Hòa Tịnh</v>
      </c>
      <c r="G11027" t="s">
        <v>8771</v>
      </c>
      <c r="H11027">
        <v>9928</v>
      </c>
    </row>
    <row r="11028" spans="1:8">
      <c r="A11028">
        <v>7704</v>
      </c>
      <c r="B11028" t="s">
        <v>583</v>
      </c>
      <c r="C11028">
        <v>126</v>
      </c>
      <c r="D11028" t="s">
        <v>1220</v>
      </c>
      <c r="E11028">
        <v>1267</v>
      </c>
      <c r="F11028" s="48" t="str">
        <f t="shared" si="172"/>
        <v>Tỉnh Vĩnh LongHuyện Mang ThítXã Chánh Hội</v>
      </c>
      <c r="G11028" t="s">
        <v>8772</v>
      </c>
      <c r="H11028">
        <v>9929</v>
      </c>
    </row>
    <row r="11029" spans="1:8">
      <c r="A11029">
        <v>7705</v>
      </c>
      <c r="B11029" t="s">
        <v>583</v>
      </c>
      <c r="C11029">
        <v>126</v>
      </c>
      <c r="D11029" t="s">
        <v>1220</v>
      </c>
      <c r="E11029">
        <v>1267</v>
      </c>
      <c r="F11029" s="48" t="str">
        <f t="shared" si="172"/>
        <v>Tỉnh Vĩnh LongHuyện Mang ThítXã Bình Phước</v>
      </c>
      <c r="G11029" t="s">
        <v>6952</v>
      </c>
      <c r="H11029">
        <v>9930</v>
      </c>
    </row>
    <row r="11030" spans="1:8">
      <c r="A11030">
        <v>7706</v>
      </c>
      <c r="B11030" t="s">
        <v>583</v>
      </c>
      <c r="C11030">
        <v>126</v>
      </c>
      <c r="D11030" t="s">
        <v>1220</v>
      </c>
      <c r="E11030">
        <v>1267</v>
      </c>
      <c r="F11030" s="48" t="str">
        <f t="shared" si="172"/>
        <v>Tỉnh Vĩnh LongHuyện Mang ThítXã Chánh An</v>
      </c>
      <c r="G11030" t="s">
        <v>8773</v>
      </c>
      <c r="H11030">
        <v>9931</v>
      </c>
    </row>
    <row r="11031" spans="1:8">
      <c r="A11031">
        <v>7707</v>
      </c>
      <c r="B11031" t="s">
        <v>583</v>
      </c>
      <c r="C11031">
        <v>126</v>
      </c>
      <c r="D11031" t="s">
        <v>1220</v>
      </c>
      <c r="E11031">
        <v>1267</v>
      </c>
      <c r="F11031" s="48" t="str">
        <f t="shared" si="172"/>
        <v>Tỉnh Vĩnh LongHuyện Mang ThítXã Tân An Hội</v>
      </c>
      <c r="G11031" t="s">
        <v>8774</v>
      </c>
      <c r="H11031">
        <v>9932</v>
      </c>
    </row>
    <row r="11032" spans="1:8">
      <c r="A11032">
        <v>7708</v>
      </c>
      <c r="B11032" t="s">
        <v>583</v>
      </c>
      <c r="C11032">
        <v>126</v>
      </c>
      <c r="D11032" t="s">
        <v>1220</v>
      </c>
      <c r="E11032">
        <v>1267</v>
      </c>
      <c r="F11032" s="48" t="str">
        <f t="shared" si="172"/>
        <v>Tỉnh Vĩnh LongHuyện Mang ThítXã Tân Long</v>
      </c>
      <c r="G11032" t="s">
        <v>2358</v>
      </c>
      <c r="H11032">
        <v>9933</v>
      </c>
    </row>
    <row r="11033" spans="1:8">
      <c r="A11033">
        <v>7709</v>
      </c>
      <c r="B11033" t="s">
        <v>583</v>
      </c>
      <c r="C11033">
        <v>126</v>
      </c>
      <c r="D11033" t="s">
        <v>1220</v>
      </c>
      <c r="E11033">
        <v>1267</v>
      </c>
      <c r="F11033" s="48" t="str">
        <f t="shared" si="172"/>
        <v>Tỉnh Vĩnh LongHuyện Mang ThítXã Tân Long Hội</v>
      </c>
      <c r="G11033" t="s">
        <v>8775</v>
      </c>
      <c r="H11033">
        <v>9934</v>
      </c>
    </row>
    <row r="11034" spans="1:8">
      <c r="A11034">
        <v>8584</v>
      </c>
      <c r="B11034" t="s">
        <v>583</v>
      </c>
      <c r="C11034">
        <v>126</v>
      </c>
      <c r="D11034" t="s">
        <v>1225</v>
      </c>
      <c r="E11034">
        <v>1272</v>
      </c>
      <c r="F11034" s="48" t="str">
        <f t="shared" si="172"/>
        <v>Tỉnh Vĩnh LongHuyện Bình TânXã Mỹ Thuận</v>
      </c>
      <c r="G11034" t="s">
        <v>1670</v>
      </c>
      <c r="H11034">
        <v>11065</v>
      </c>
    </row>
    <row r="11035" spans="1:8">
      <c r="A11035">
        <v>8585</v>
      </c>
      <c r="B11035" t="s">
        <v>583</v>
      </c>
      <c r="C11035">
        <v>126</v>
      </c>
      <c r="D11035" t="s">
        <v>1225</v>
      </c>
      <c r="E11035">
        <v>1272</v>
      </c>
      <c r="F11035" s="48" t="str">
        <f t="shared" si="172"/>
        <v>Tỉnh Vĩnh LongHuyện Bình TânXã Nguyễn Văn Thảnh</v>
      </c>
      <c r="G11035" t="s">
        <v>6151</v>
      </c>
      <c r="H11035">
        <v>11066</v>
      </c>
    </row>
    <row r="11036" spans="1:8">
      <c r="A11036">
        <v>8586</v>
      </c>
      <c r="B11036" t="s">
        <v>583</v>
      </c>
      <c r="C11036">
        <v>126</v>
      </c>
      <c r="D11036" t="s">
        <v>1225</v>
      </c>
      <c r="E11036">
        <v>1272</v>
      </c>
      <c r="F11036" s="48" t="str">
        <f t="shared" si="172"/>
        <v>Tỉnh Vĩnh LongHuyện Bình TânXã Thành Lợi</v>
      </c>
      <c r="G11036" t="s">
        <v>4825</v>
      </c>
      <c r="H11036">
        <v>11067</v>
      </c>
    </row>
    <row r="11037" spans="1:8">
      <c r="A11037">
        <v>8587</v>
      </c>
      <c r="B11037" t="s">
        <v>583</v>
      </c>
      <c r="C11037">
        <v>126</v>
      </c>
      <c r="D11037" t="s">
        <v>1225</v>
      </c>
      <c r="E11037">
        <v>1272</v>
      </c>
      <c r="F11037" s="48" t="str">
        <f t="shared" si="172"/>
        <v>Tỉnh Vĩnh LongHuyện Bình TânXã Thành Đông</v>
      </c>
      <c r="G11037" t="s">
        <v>6146</v>
      </c>
      <c r="H11037">
        <v>11068</v>
      </c>
    </row>
    <row r="11038" spans="1:8">
      <c r="A11038">
        <v>8588</v>
      </c>
      <c r="B11038" t="s">
        <v>583</v>
      </c>
      <c r="C11038">
        <v>126</v>
      </c>
      <c r="D11038" t="s">
        <v>1225</v>
      </c>
      <c r="E11038">
        <v>1272</v>
      </c>
      <c r="F11038" s="48" t="str">
        <f t="shared" si="172"/>
        <v>Tỉnh Vĩnh LongHuyện Bình TânXã Thành Trung</v>
      </c>
      <c r="G11038" t="s">
        <v>6148</v>
      </c>
      <c r="H11038">
        <v>11069</v>
      </c>
    </row>
    <row r="11039" spans="1:8">
      <c r="A11039">
        <v>8589</v>
      </c>
      <c r="B11039" t="s">
        <v>583</v>
      </c>
      <c r="C11039">
        <v>126</v>
      </c>
      <c r="D11039" t="s">
        <v>1225</v>
      </c>
      <c r="E11039">
        <v>1272</v>
      </c>
      <c r="F11039" s="48" t="str">
        <f t="shared" si="172"/>
        <v>Tỉnh Vĩnh LongHuyện Bình TânXã Tân Quới</v>
      </c>
      <c r="G11039" t="s">
        <v>3940</v>
      </c>
      <c r="H11039">
        <v>11070</v>
      </c>
    </row>
    <row r="11040" spans="1:8">
      <c r="A11040">
        <v>8590</v>
      </c>
      <c r="B11040" t="s">
        <v>583</v>
      </c>
      <c r="C11040">
        <v>126</v>
      </c>
      <c r="D11040" t="s">
        <v>1225</v>
      </c>
      <c r="E11040">
        <v>1272</v>
      </c>
      <c r="F11040" s="48" t="str">
        <f t="shared" si="172"/>
        <v>Tỉnh Vĩnh LongHuyện Bình TânXã Tân Bình</v>
      </c>
      <c r="G11040" t="s">
        <v>2569</v>
      </c>
      <c r="H11040">
        <v>11071</v>
      </c>
    </row>
    <row r="11041" spans="1:8">
      <c r="A11041">
        <v>8591</v>
      </c>
      <c r="B11041" t="s">
        <v>583</v>
      </c>
      <c r="C11041">
        <v>126</v>
      </c>
      <c r="D11041" t="s">
        <v>1225</v>
      </c>
      <c r="E11041">
        <v>1272</v>
      </c>
      <c r="F11041" s="48" t="str">
        <f t="shared" si="172"/>
        <v>Tỉnh Vĩnh LongHuyện Bình TânXã Tân Thành</v>
      </c>
      <c r="G11041" t="s">
        <v>2092</v>
      </c>
      <c r="H11041">
        <v>11072</v>
      </c>
    </row>
    <row r="11042" spans="1:8">
      <c r="A11042">
        <v>8592</v>
      </c>
      <c r="B11042" t="s">
        <v>583</v>
      </c>
      <c r="C11042">
        <v>126</v>
      </c>
      <c r="D11042" t="s">
        <v>1225</v>
      </c>
      <c r="E11042">
        <v>1272</v>
      </c>
      <c r="F11042" s="48" t="str">
        <f t="shared" si="172"/>
        <v>Tỉnh Vĩnh LongHuyện Bình TânXã Tân Hưng</v>
      </c>
      <c r="G11042" t="s">
        <v>1859</v>
      </c>
      <c r="H11042">
        <v>11073</v>
      </c>
    </row>
    <row r="11043" spans="1:8">
      <c r="A11043">
        <v>8593</v>
      </c>
      <c r="B11043" t="s">
        <v>583</v>
      </c>
      <c r="C11043">
        <v>126</v>
      </c>
      <c r="D11043" t="s">
        <v>1225</v>
      </c>
      <c r="E11043">
        <v>1272</v>
      </c>
      <c r="F11043" s="48" t="str">
        <f t="shared" si="172"/>
        <v>Tỉnh Vĩnh LongHuyện Bình TânXã Tân Lược</v>
      </c>
      <c r="G11043" t="s">
        <v>6150</v>
      </c>
      <c r="H11043">
        <v>11074</v>
      </c>
    </row>
    <row r="11044" spans="1:8">
      <c r="A11044">
        <v>8594</v>
      </c>
      <c r="B11044" t="s">
        <v>583</v>
      </c>
      <c r="C11044">
        <v>126</v>
      </c>
      <c r="D11044" t="s">
        <v>1225</v>
      </c>
      <c r="E11044">
        <v>1272</v>
      </c>
      <c r="F11044" s="48" t="str">
        <f t="shared" si="172"/>
        <v>Tỉnh Vĩnh LongHuyện Bình TânXã Tân An Thành</v>
      </c>
      <c r="G11044" t="s">
        <v>9368</v>
      </c>
      <c r="H11044">
        <v>11075</v>
      </c>
    </row>
    <row r="11045" spans="1:8">
      <c r="A11045">
        <v>2368</v>
      </c>
      <c r="B11045" t="s">
        <v>507</v>
      </c>
      <c r="C11045">
        <v>88</v>
      </c>
      <c r="D11045" t="s">
        <v>794</v>
      </c>
      <c r="E11045">
        <v>833</v>
      </c>
      <c r="F11045" s="48" t="str">
        <f t="shared" si="172"/>
        <v>Tỉnh Vĩnh PhúcHuyện Vĩnh TườngXã Nghĩa Hưng</v>
      </c>
      <c r="G11045" t="s">
        <v>4119</v>
      </c>
      <c r="H11045">
        <v>8605</v>
      </c>
    </row>
    <row r="11046" spans="1:8">
      <c r="A11046">
        <v>2369</v>
      </c>
      <c r="B11046" t="s">
        <v>507</v>
      </c>
      <c r="C11046">
        <v>88</v>
      </c>
      <c r="D11046" t="s">
        <v>794</v>
      </c>
      <c r="E11046">
        <v>833</v>
      </c>
      <c r="F11046" s="48" t="str">
        <f t="shared" si="172"/>
        <v>Tỉnh Vĩnh PhúcHuyện Vĩnh TườngXã Tân Tiến</v>
      </c>
      <c r="G11046" t="s">
        <v>1316</v>
      </c>
      <c r="H11046">
        <v>8606</v>
      </c>
    </row>
    <row r="11047" spans="1:8">
      <c r="A11047">
        <v>2370</v>
      </c>
      <c r="B11047" t="s">
        <v>507</v>
      </c>
      <c r="C11047">
        <v>88</v>
      </c>
      <c r="D11047" t="s">
        <v>794</v>
      </c>
      <c r="E11047">
        <v>833</v>
      </c>
      <c r="F11047" s="48" t="str">
        <f t="shared" si="172"/>
        <v>Tỉnh Vĩnh PhúcHuyện Vĩnh TườngXã Đại Đồng</v>
      </c>
      <c r="G11047" t="s">
        <v>2161</v>
      </c>
      <c r="H11047">
        <v>8607</v>
      </c>
    </row>
    <row r="11048" spans="1:8">
      <c r="A11048">
        <v>2371</v>
      </c>
      <c r="B11048" t="s">
        <v>507</v>
      </c>
      <c r="C11048">
        <v>88</v>
      </c>
      <c r="D11048" t="s">
        <v>794</v>
      </c>
      <c r="E11048">
        <v>833</v>
      </c>
      <c r="F11048" s="48" t="str">
        <f t="shared" si="172"/>
        <v>Tỉnh Vĩnh PhúcHuyện Vĩnh TườngXã Tuân Chính</v>
      </c>
      <c r="G11048" t="s">
        <v>7989</v>
      </c>
      <c r="H11048">
        <v>8608</v>
      </c>
    </row>
    <row r="11049" spans="1:8">
      <c r="A11049">
        <v>2372</v>
      </c>
      <c r="B11049" t="s">
        <v>507</v>
      </c>
      <c r="C11049">
        <v>88</v>
      </c>
      <c r="D11049" t="s">
        <v>794</v>
      </c>
      <c r="E11049">
        <v>833</v>
      </c>
      <c r="F11049" s="48" t="str">
        <f t="shared" si="172"/>
        <v>Tỉnh Vĩnh PhúcHuyện Vĩnh TườngXã Yên Lập</v>
      </c>
      <c r="G11049" t="s">
        <v>2809</v>
      </c>
      <c r="H11049">
        <v>8609</v>
      </c>
    </row>
    <row r="11050" spans="1:8">
      <c r="A11050">
        <v>2373</v>
      </c>
      <c r="B11050" t="s">
        <v>507</v>
      </c>
      <c r="C11050">
        <v>88</v>
      </c>
      <c r="D11050" t="s">
        <v>794</v>
      </c>
      <c r="E11050">
        <v>833</v>
      </c>
      <c r="F11050" s="48" t="str">
        <f t="shared" si="172"/>
        <v>Tỉnh Vĩnh PhúcHuyện Vĩnh TườngXã Kim Xá</v>
      </c>
      <c r="G11050" t="s">
        <v>7990</v>
      </c>
      <c r="H11050">
        <v>8610</v>
      </c>
    </row>
    <row r="11051" spans="1:8">
      <c r="A11051">
        <v>2374</v>
      </c>
      <c r="B11051" t="s">
        <v>507</v>
      </c>
      <c r="C11051">
        <v>88</v>
      </c>
      <c r="D11051" t="s">
        <v>794</v>
      </c>
      <c r="E11051">
        <v>833</v>
      </c>
      <c r="F11051" s="48" t="str">
        <f t="shared" si="172"/>
        <v>Tỉnh Vĩnh PhúcHuyện Vĩnh TườngThị trấn Thổ Tang</v>
      </c>
      <c r="G11051" t="s">
        <v>7991</v>
      </c>
      <c r="H11051">
        <v>8611</v>
      </c>
    </row>
    <row r="11052" spans="1:8">
      <c r="A11052">
        <v>2375</v>
      </c>
      <c r="B11052" t="s">
        <v>507</v>
      </c>
      <c r="C11052">
        <v>88</v>
      </c>
      <c r="D11052" t="s">
        <v>794</v>
      </c>
      <c r="E11052">
        <v>833</v>
      </c>
      <c r="F11052" s="48" t="str">
        <f t="shared" si="172"/>
        <v>Tỉnh Vĩnh PhúcHuyện Vĩnh TườngXã Lũng Hoà</v>
      </c>
      <c r="G11052" t="s">
        <v>7992</v>
      </c>
      <c r="H11052">
        <v>8612</v>
      </c>
    </row>
    <row r="11053" spans="1:8">
      <c r="A11053">
        <v>2376</v>
      </c>
      <c r="B11053" t="s">
        <v>507</v>
      </c>
      <c r="C11053">
        <v>88</v>
      </c>
      <c r="D11053" t="s">
        <v>794</v>
      </c>
      <c r="E11053">
        <v>833</v>
      </c>
      <c r="F11053" s="48" t="str">
        <f t="shared" si="172"/>
        <v>Tỉnh Vĩnh PhúcHuyện Vĩnh TườngXã Cao Đại</v>
      </c>
      <c r="G11053" t="s">
        <v>7993</v>
      </c>
      <c r="H11053">
        <v>8613</v>
      </c>
    </row>
    <row r="11054" spans="1:8">
      <c r="A11054">
        <v>2377</v>
      </c>
      <c r="B11054" t="s">
        <v>507</v>
      </c>
      <c r="C11054">
        <v>88</v>
      </c>
      <c r="D11054" t="s">
        <v>794</v>
      </c>
      <c r="E11054">
        <v>833</v>
      </c>
      <c r="F11054" s="48" t="str">
        <f t="shared" si="172"/>
        <v>Tỉnh Vĩnh PhúcHuyện Vĩnh TườngThị trấn Vĩnh Tường</v>
      </c>
      <c r="G11054" t="s">
        <v>7994</v>
      </c>
      <c r="H11054">
        <v>8614</v>
      </c>
    </row>
    <row r="11055" spans="1:8">
      <c r="A11055">
        <v>2378</v>
      </c>
      <c r="B11055" t="s">
        <v>507</v>
      </c>
      <c r="C11055">
        <v>88</v>
      </c>
      <c r="D11055" t="s">
        <v>794</v>
      </c>
      <c r="E11055">
        <v>833</v>
      </c>
      <c r="F11055" s="48" t="str">
        <f t="shared" si="172"/>
        <v>Tỉnh Vĩnh PhúcHuyện Vĩnh TườngThị trấn Tứ Trưng</v>
      </c>
      <c r="G11055" t="s">
        <v>7995</v>
      </c>
      <c r="H11055">
        <v>8615</v>
      </c>
    </row>
    <row r="11056" spans="1:8">
      <c r="A11056">
        <v>2379</v>
      </c>
      <c r="B11056" t="s">
        <v>507</v>
      </c>
      <c r="C11056">
        <v>88</v>
      </c>
      <c r="D11056" t="s">
        <v>794</v>
      </c>
      <c r="E11056">
        <v>833</v>
      </c>
      <c r="F11056" s="48" t="str">
        <f t="shared" si="172"/>
        <v>Tỉnh Vĩnh PhúcHuyện Vĩnh TườngXã Phú Đa</v>
      </c>
      <c r="G11056" t="s">
        <v>5769</v>
      </c>
      <c r="H11056">
        <v>8616</v>
      </c>
    </row>
    <row r="11057" spans="1:8">
      <c r="A11057">
        <v>2380</v>
      </c>
      <c r="B11057" t="s">
        <v>507</v>
      </c>
      <c r="C11057">
        <v>88</v>
      </c>
      <c r="D11057" t="s">
        <v>794</v>
      </c>
      <c r="E11057">
        <v>833</v>
      </c>
      <c r="F11057" s="48" t="str">
        <f t="shared" si="172"/>
        <v>Tỉnh Vĩnh PhúcHuyện Vĩnh TườngXã Ngũ Kiên</v>
      </c>
      <c r="G11057" t="s">
        <v>7996</v>
      </c>
      <c r="H11057">
        <v>8617</v>
      </c>
    </row>
    <row r="11058" spans="1:8">
      <c r="A11058">
        <v>2381</v>
      </c>
      <c r="B11058" t="s">
        <v>507</v>
      </c>
      <c r="C11058">
        <v>88</v>
      </c>
      <c r="D11058" t="s">
        <v>794</v>
      </c>
      <c r="E11058">
        <v>833</v>
      </c>
      <c r="F11058" s="48" t="str">
        <f t="shared" si="172"/>
        <v>Tỉnh Vĩnh PhúcHuyện Vĩnh TườngXã Bình Dương</v>
      </c>
      <c r="G11058" t="s">
        <v>1386</v>
      </c>
      <c r="H11058">
        <v>8618</v>
      </c>
    </row>
    <row r="11059" spans="1:8">
      <c r="A11059">
        <v>2382</v>
      </c>
      <c r="B11059" t="s">
        <v>507</v>
      </c>
      <c r="C11059">
        <v>88</v>
      </c>
      <c r="D11059" t="s">
        <v>794</v>
      </c>
      <c r="E11059">
        <v>833</v>
      </c>
      <c r="F11059" s="48" t="str">
        <f t="shared" si="172"/>
        <v>Tỉnh Vĩnh PhúcHuyện Vĩnh TườngXã Bồ Sao</v>
      </c>
      <c r="G11059" t="s">
        <v>7997</v>
      </c>
      <c r="H11059">
        <v>8619</v>
      </c>
    </row>
    <row r="11060" spans="1:8">
      <c r="A11060">
        <v>2383</v>
      </c>
      <c r="B11060" t="s">
        <v>507</v>
      </c>
      <c r="C11060">
        <v>88</v>
      </c>
      <c r="D11060" t="s">
        <v>794</v>
      </c>
      <c r="E11060">
        <v>833</v>
      </c>
      <c r="F11060" s="48" t="str">
        <f t="shared" si="172"/>
        <v>Tỉnh Vĩnh PhúcHuyện Vĩnh TườngXã Việt Xuân</v>
      </c>
      <c r="G11060" t="s">
        <v>7998</v>
      </c>
      <c r="H11060">
        <v>8620</v>
      </c>
    </row>
    <row r="11061" spans="1:8">
      <c r="A11061">
        <v>2384</v>
      </c>
      <c r="B11061" t="s">
        <v>507</v>
      </c>
      <c r="C11061">
        <v>88</v>
      </c>
      <c r="D11061" t="s">
        <v>794</v>
      </c>
      <c r="E11061">
        <v>833</v>
      </c>
      <c r="F11061" s="48" t="str">
        <f t="shared" si="172"/>
        <v>Tỉnh Vĩnh PhúcHuyện Vĩnh TườngXã Chấn Hưng</v>
      </c>
      <c r="G11061" t="s">
        <v>7999</v>
      </c>
      <c r="H11061">
        <v>8621</v>
      </c>
    </row>
    <row r="11062" spans="1:8">
      <c r="A11062">
        <v>2385</v>
      </c>
      <c r="B11062" t="s">
        <v>507</v>
      </c>
      <c r="C11062">
        <v>88</v>
      </c>
      <c r="D11062" t="s">
        <v>794</v>
      </c>
      <c r="E11062">
        <v>833</v>
      </c>
      <c r="F11062" s="48" t="str">
        <f t="shared" si="172"/>
        <v>Tỉnh Vĩnh PhúcHuyện Vĩnh TườngXã Tam Phúc</v>
      </c>
      <c r="G11062" t="s">
        <v>8000</v>
      </c>
      <c r="H11062">
        <v>8622</v>
      </c>
    </row>
    <row r="11063" spans="1:8">
      <c r="A11063">
        <v>2386</v>
      </c>
      <c r="B11063" t="s">
        <v>507</v>
      </c>
      <c r="C11063">
        <v>88</v>
      </c>
      <c r="D11063" t="s">
        <v>794</v>
      </c>
      <c r="E11063">
        <v>833</v>
      </c>
      <c r="F11063" s="48" t="str">
        <f t="shared" si="172"/>
        <v>Tỉnh Vĩnh PhúcHuyện Vĩnh TườngXã Yên Bình</v>
      </c>
      <c r="G11063" t="s">
        <v>2096</v>
      </c>
      <c r="H11063">
        <v>8623</v>
      </c>
    </row>
    <row r="11064" spans="1:8">
      <c r="A11064">
        <v>2387</v>
      </c>
      <c r="B11064" t="s">
        <v>507</v>
      </c>
      <c r="C11064">
        <v>88</v>
      </c>
      <c r="D11064" t="s">
        <v>794</v>
      </c>
      <c r="E11064">
        <v>833</v>
      </c>
      <c r="F11064" s="48" t="str">
        <f t="shared" si="172"/>
        <v>Tỉnh Vĩnh PhúcHuyện Vĩnh TườngXã Vĩnh Ninh</v>
      </c>
      <c r="G11064" t="s">
        <v>5354</v>
      </c>
      <c r="H11064">
        <v>8624</v>
      </c>
    </row>
    <row r="11065" spans="1:8">
      <c r="A11065">
        <v>2388</v>
      </c>
      <c r="B11065" t="s">
        <v>507</v>
      </c>
      <c r="C11065">
        <v>88</v>
      </c>
      <c r="D11065" t="s">
        <v>794</v>
      </c>
      <c r="E11065">
        <v>833</v>
      </c>
      <c r="F11065" s="48" t="str">
        <f t="shared" si="172"/>
        <v>Tỉnh Vĩnh PhúcHuyện Vĩnh TườngXã Thượng Trưng</v>
      </c>
      <c r="G11065" t="s">
        <v>8001</v>
      </c>
      <c r="H11065">
        <v>8625</v>
      </c>
    </row>
    <row r="11066" spans="1:8">
      <c r="A11066">
        <v>2389</v>
      </c>
      <c r="B11066" t="s">
        <v>507</v>
      </c>
      <c r="C11066">
        <v>88</v>
      </c>
      <c r="D11066" t="s">
        <v>794</v>
      </c>
      <c r="E11066">
        <v>833</v>
      </c>
      <c r="F11066" s="48" t="str">
        <f t="shared" si="172"/>
        <v>Tỉnh Vĩnh PhúcHuyện Vĩnh TườngXã Phú Thịnh</v>
      </c>
      <c r="G11066" t="s">
        <v>3811</v>
      </c>
      <c r="H11066">
        <v>8626</v>
      </c>
    </row>
    <row r="11067" spans="1:8">
      <c r="A11067">
        <v>2390</v>
      </c>
      <c r="B11067" t="s">
        <v>507</v>
      </c>
      <c r="C11067">
        <v>88</v>
      </c>
      <c r="D11067" t="s">
        <v>794</v>
      </c>
      <c r="E11067">
        <v>833</v>
      </c>
      <c r="F11067" s="48" t="str">
        <f t="shared" si="172"/>
        <v>Tỉnh Vĩnh PhúcHuyện Vĩnh TườngXã Vân Xuân</v>
      </c>
      <c r="G11067" t="s">
        <v>8002</v>
      </c>
      <c r="H11067">
        <v>8627</v>
      </c>
    </row>
    <row r="11068" spans="1:8">
      <c r="A11068">
        <v>2391</v>
      </c>
      <c r="B11068" t="s">
        <v>507</v>
      </c>
      <c r="C11068">
        <v>88</v>
      </c>
      <c r="D11068" t="s">
        <v>794</v>
      </c>
      <c r="E11068">
        <v>833</v>
      </c>
      <c r="F11068" s="48" t="str">
        <f t="shared" si="172"/>
        <v>Tỉnh Vĩnh PhúcHuyện Vĩnh TườngXã Vĩnh Sơn</v>
      </c>
      <c r="G11068" t="s">
        <v>2293</v>
      </c>
      <c r="H11068">
        <v>8628</v>
      </c>
    </row>
    <row r="11069" spans="1:8">
      <c r="A11069">
        <v>2392</v>
      </c>
      <c r="B11069" t="s">
        <v>507</v>
      </c>
      <c r="C11069">
        <v>88</v>
      </c>
      <c r="D11069" t="s">
        <v>794</v>
      </c>
      <c r="E11069">
        <v>833</v>
      </c>
      <c r="F11069" s="48" t="str">
        <f t="shared" si="172"/>
        <v>Tỉnh Vĩnh PhúcHuyện Vĩnh TườngXã Vũ Di</v>
      </c>
      <c r="G11069" t="s">
        <v>8003</v>
      </c>
      <c r="H11069">
        <v>8629</v>
      </c>
    </row>
    <row r="11070" spans="1:8">
      <c r="A11070">
        <v>2393</v>
      </c>
      <c r="B11070" t="s">
        <v>507</v>
      </c>
      <c r="C11070">
        <v>88</v>
      </c>
      <c r="D11070" t="s">
        <v>794</v>
      </c>
      <c r="E11070">
        <v>833</v>
      </c>
      <c r="F11070" s="48" t="str">
        <f t="shared" si="172"/>
        <v>Tỉnh Vĩnh PhúcHuyện Vĩnh TườngXã An Tường</v>
      </c>
      <c r="G11070" t="s">
        <v>3839</v>
      </c>
      <c r="H11070">
        <v>8630</v>
      </c>
    </row>
    <row r="11071" spans="1:8">
      <c r="A11071">
        <v>2394</v>
      </c>
      <c r="B11071" t="s">
        <v>507</v>
      </c>
      <c r="C11071">
        <v>88</v>
      </c>
      <c r="D11071" t="s">
        <v>794</v>
      </c>
      <c r="E11071">
        <v>833</v>
      </c>
      <c r="F11071" s="48" t="str">
        <f t="shared" si="172"/>
        <v>Tỉnh Vĩnh PhúcHuyện Vĩnh TườngXã Tân Cương</v>
      </c>
      <c r="G11071" t="s">
        <v>4454</v>
      </c>
      <c r="H11071">
        <v>8631</v>
      </c>
    </row>
    <row r="11072" spans="1:8">
      <c r="A11072">
        <v>2395</v>
      </c>
      <c r="B11072" t="s">
        <v>507</v>
      </c>
      <c r="C11072">
        <v>88</v>
      </c>
      <c r="D11072" t="s">
        <v>794</v>
      </c>
      <c r="E11072">
        <v>833</v>
      </c>
      <c r="F11072" s="48" t="str">
        <f t="shared" si="172"/>
        <v>Tỉnh Vĩnh PhúcHuyện Vĩnh TườngXã Lý Nhân</v>
      </c>
      <c r="G11072" t="s">
        <v>8004</v>
      </c>
      <c r="H11072">
        <v>8632</v>
      </c>
    </row>
    <row r="11073" spans="1:8">
      <c r="A11073">
        <v>2396</v>
      </c>
      <c r="B11073" t="s">
        <v>507</v>
      </c>
      <c r="C11073">
        <v>88</v>
      </c>
      <c r="D11073" t="s">
        <v>794</v>
      </c>
      <c r="E11073">
        <v>833</v>
      </c>
      <c r="F11073" s="48" t="str">
        <f t="shared" si="172"/>
        <v>Tỉnh Vĩnh PhúcHuyện Vĩnh TườngXã Vĩnh Thịnh</v>
      </c>
      <c r="G11073" t="s">
        <v>5359</v>
      </c>
      <c r="H11073">
        <v>8633</v>
      </c>
    </row>
    <row r="11074" spans="1:8">
      <c r="A11074">
        <v>2397</v>
      </c>
      <c r="B11074" t="s">
        <v>507</v>
      </c>
      <c r="C11074">
        <v>88</v>
      </c>
      <c r="D11074" t="s">
        <v>788</v>
      </c>
      <c r="E11074">
        <v>827</v>
      </c>
      <c r="F11074" s="48" t="str">
        <f t="shared" ref="F11074:F11137" si="173">B11074&amp;D11074&amp;G11074</f>
        <v>Tỉnh Vĩnh PhúcThị xã Phúc YênXã Ngọc Thanh</v>
      </c>
      <c r="G11074" t="s">
        <v>7897</v>
      </c>
      <c r="H11074">
        <v>8634</v>
      </c>
    </row>
    <row r="11075" spans="1:8">
      <c r="A11075">
        <v>2398</v>
      </c>
      <c r="B11075" t="s">
        <v>507</v>
      </c>
      <c r="C11075">
        <v>88</v>
      </c>
      <c r="D11075" t="s">
        <v>788</v>
      </c>
      <c r="E11075">
        <v>827</v>
      </c>
      <c r="F11075" s="48" t="str">
        <f t="shared" si="173"/>
        <v>Tỉnh Vĩnh PhúcThị xã Phúc YênPhường Phúc Thắng</v>
      </c>
      <c r="G11075" t="s">
        <v>8005</v>
      </c>
      <c r="H11075">
        <v>8635</v>
      </c>
    </row>
    <row r="11076" spans="1:8">
      <c r="A11076">
        <v>2399</v>
      </c>
      <c r="B11076" t="s">
        <v>507</v>
      </c>
      <c r="C11076">
        <v>88</v>
      </c>
      <c r="D11076" t="s">
        <v>788</v>
      </c>
      <c r="E11076">
        <v>827</v>
      </c>
      <c r="F11076" s="48" t="str">
        <f t="shared" si="173"/>
        <v>Tỉnh Vĩnh PhúcThị xã Phúc YênPhường Xuân Hoà</v>
      </c>
      <c r="G11076" t="s">
        <v>8006</v>
      </c>
      <c r="H11076">
        <v>8636</v>
      </c>
    </row>
    <row r="11077" spans="1:8">
      <c r="A11077">
        <v>2400</v>
      </c>
      <c r="B11077" t="s">
        <v>507</v>
      </c>
      <c r="C11077">
        <v>88</v>
      </c>
      <c r="D11077" t="s">
        <v>788</v>
      </c>
      <c r="E11077">
        <v>827</v>
      </c>
      <c r="F11077" s="48" t="str">
        <f t="shared" si="173"/>
        <v>Tỉnh Vĩnh PhúcThị xã Phúc YênXã Nam Viêm</v>
      </c>
      <c r="G11077" t="s">
        <v>8007</v>
      </c>
      <c r="H11077">
        <v>8637</v>
      </c>
    </row>
    <row r="11078" spans="1:8">
      <c r="A11078">
        <v>2401</v>
      </c>
      <c r="B11078" t="s">
        <v>507</v>
      </c>
      <c r="C11078">
        <v>88</v>
      </c>
      <c r="D11078" t="s">
        <v>788</v>
      </c>
      <c r="E11078">
        <v>827</v>
      </c>
      <c r="F11078" s="48" t="str">
        <f t="shared" si="173"/>
        <v>Tỉnh Vĩnh PhúcThị xã Phúc YênPhường Đồng Xuân</v>
      </c>
      <c r="G11078" t="s">
        <v>1838</v>
      </c>
      <c r="H11078">
        <v>8638</v>
      </c>
    </row>
    <row r="11079" spans="1:8">
      <c r="A11079">
        <v>2402</v>
      </c>
      <c r="B11079" t="s">
        <v>507</v>
      </c>
      <c r="C11079">
        <v>88</v>
      </c>
      <c r="D11079" t="s">
        <v>788</v>
      </c>
      <c r="E11079">
        <v>827</v>
      </c>
      <c r="F11079" s="48" t="str">
        <f t="shared" si="173"/>
        <v>Tỉnh Vĩnh PhúcThị xã Phúc YênPhường Trưng Nhị</v>
      </c>
      <c r="G11079" t="s">
        <v>8008</v>
      </c>
      <c r="H11079">
        <v>8639</v>
      </c>
    </row>
    <row r="11080" spans="1:8">
      <c r="A11080">
        <v>2403</v>
      </c>
      <c r="B11080" t="s">
        <v>507</v>
      </c>
      <c r="C11080">
        <v>88</v>
      </c>
      <c r="D11080" t="s">
        <v>788</v>
      </c>
      <c r="E11080">
        <v>827</v>
      </c>
      <c r="F11080" s="48" t="str">
        <f t="shared" si="173"/>
        <v>Tỉnh Vĩnh PhúcThị xã Phúc YênPhường Hùng Vương</v>
      </c>
      <c r="G11080" t="s">
        <v>3668</v>
      </c>
      <c r="H11080">
        <v>8640</v>
      </c>
    </row>
    <row r="11081" spans="1:8">
      <c r="A11081">
        <v>2404</v>
      </c>
      <c r="B11081" t="s">
        <v>507</v>
      </c>
      <c r="C11081">
        <v>88</v>
      </c>
      <c r="D11081" t="s">
        <v>788</v>
      </c>
      <c r="E11081">
        <v>827</v>
      </c>
      <c r="F11081" s="48" t="str">
        <f t="shared" si="173"/>
        <v>Tỉnh Vĩnh PhúcThị xã Phúc YênXã Cao Minh</v>
      </c>
      <c r="G11081" t="s">
        <v>2157</v>
      </c>
      <c r="H11081">
        <v>8641</v>
      </c>
    </row>
    <row r="11082" spans="1:8">
      <c r="A11082">
        <v>2405</v>
      </c>
      <c r="B11082" t="s">
        <v>507</v>
      </c>
      <c r="C11082">
        <v>88</v>
      </c>
      <c r="D11082" t="s">
        <v>788</v>
      </c>
      <c r="E11082">
        <v>827</v>
      </c>
      <c r="F11082" s="48" t="str">
        <f t="shared" si="173"/>
        <v>Tỉnh Vĩnh PhúcThị xã Phúc YênPhường Trưng Trắc</v>
      </c>
      <c r="G11082" t="s">
        <v>8009</v>
      </c>
      <c r="H11082">
        <v>8642</v>
      </c>
    </row>
    <row r="11083" spans="1:8">
      <c r="A11083">
        <v>2406</v>
      </c>
      <c r="B11083" t="s">
        <v>507</v>
      </c>
      <c r="C11083">
        <v>88</v>
      </c>
      <c r="D11083" t="s">
        <v>788</v>
      </c>
      <c r="E11083">
        <v>827</v>
      </c>
      <c r="F11083" s="48" t="str">
        <f t="shared" si="173"/>
        <v>Tỉnh Vĩnh PhúcThị xã Phúc YênXã Tiền Châu</v>
      </c>
      <c r="G11083" t="s">
        <v>8010</v>
      </c>
      <c r="H11083">
        <v>8643</v>
      </c>
    </row>
    <row r="11084" spans="1:8">
      <c r="A11084">
        <v>8760</v>
      </c>
      <c r="B11084" t="s">
        <v>507</v>
      </c>
      <c r="C11084">
        <v>88</v>
      </c>
      <c r="D11084" t="s">
        <v>795</v>
      </c>
      <c r="E11084">
        <v>834</v>
      </c>
      <c r="F11084" s="48" t="str">
        <f t="shared" si="173"/>
        <v>Tỉnh Vĩnh PhúcHuyện Sông LôXã Bạch Lưu</v>
      </c>
      <c r="G11084" t="s">
        <v>2852</v>
      </c>
      <c r="H11084">
        <v>11241</v>
      </c>
    </row>
    <row r="11085" spans="1:8">
      <c r="A11085">
        <v>8761</v>
      </c>
      <c r="B11085" t="s">
        <v>507</v>
      </c>
      <c r="C11085">
        <v>88</v>
      </c>
      <c r="D11085" t="s">
        <v>795</v>
      </c>
      <c r="E11085">
        <v>834</v>
      </c>
      <c r="F11085" s="48" t="str">
        <f t="shared" si="173"/>
        <v>Tỉnh Vĩnh PhúcHuyện Sông LôXã Hải Lựu</v>
      </c>
      <c r="G11085" t="s">
        <v>2866</v>
      </c>
      <c r="H11085">
        <v>11242</v>
      </c>
    </row>
    <row r="11086" spans="1:8">
      <c r="A11086">
        <v>8827</v>
      </c>
      <c r="B11086" t="s">
        <v>507</v>
      </c>
      <c r="C11086">
        <v>88</v>
      </c>
      <c r="D11086" t="s">
        <v>795</v>
      </c>
      <c r="E11086">
        <v>834</v>
      </c>
      <c r="F11086" s="48" t="str">
        <f t="shared" si="173"/>
        <v>Tỉnh Vĩnh PhúcHuyện Sông LôXã Đôn Nhân</v>
      </c>
      <c r="G11086" t="s">
        <v>2871</v>
      </c>
      <c r="H11086">
        <v>11243</v>
      </c>
    </row>
    <row r="11087" spans="1:8">
      <c r="A11087">
        <v>8828</v>
      </c>
      <c r="B11087" t="s">
        <v>507</v>
      </c>
      <c r="C11087">
        <v>88</v>
      </c>
      <c r="D11087" t="s">
        <v>795</v>
      </c>
      <c r="E11087">
        <v>834</v>
      </c>
      <c r="F11087" s="48" t="str">
        <f t="shared" si="173"/>
        <v>Tỉnh Vĩnh PhúcHuyện Sông LôXã Quang Yên</v>
      </c>
      <c r="G11087" t="s">
        <v>2854</v>
      </c>
      <c r="H11087">
        <v>11244</v>
      </c>
    </row>
    <row r="11088" spans="1:8">
      <c r="A11088">
        <v>8829</v>
      </c>
      <c r="B11088" t="s">
        <v>507</v>
      </c>
      <c r="C11088">
        <v>88</v>
      </c>
      <c r="D11088" t="s">
        <v>795</v>
      </c>
      <c r="E11088">
        <v>834</v>
      </c>
      <c r="F11088" s="48" t="str">
        <f t="shared" si="173"/>
        <v>Tỉnh Vĩnh PhúcHuyện Sông LôXã Lãng Công</v>
      </c>
      <c r="G11088" t="s">
        <v>2873</v>
      </c>
      <c r="H11088">
        <v>11245</v>
      </c>
    </row>
    <row r="11089" spans="1:8">
      <c r="A11089">
        <v>8830</v>
      </c>
      <c r="B11089" t="s">
        <v>507</v>
      </c>
      <c r="C11089">
        <v>88</v>
      </c>
      <c r="D11089" t="s">
        <v>795</v>
      </c>
      <c r="E11089">
        <v>834</v>
      </c>
      <c r="F11089" s="48" t="str">
        <f t="shared" si="173"/>
        <v>Tỉnh Vĩnh PhúcHuyện Sông LôXã Nhân Đạo</v>
      </c>
      <c r="G11089" t="s">
        <v>2853</v>
      </c>
      <c r="H11089">
        <v>11246</v>
      </c>
    </row>
    <row r="11090" spans="1:8">
      <c r="A11090">
        <v>8831</v>
      </c>
      <c r="B11090" t="s">
        <v>507</v>
      </c>
      <c r="C11090">
        <v>88</v>
      </c>
      <c r="D11090" t="s">
        <v>795</v>
      </c>
      <c r="E11090">
        <v>834</v>
      </c>
      <c r="F11090" s="48" t="str">
        <f t="shared" si="173"/>
        <v>Tỉnh Vĩnh PhúcHuyện Sông LôXã Phương Khoan</v>
      </c>
      <c r="G11090" t="s">
        <v>2880</v>
      </c>
      <c r="H11090">
        <v>11247</v>
      </c>
    </row>
    <row r="11091" spans="1:8">
      <c r="A11091">
        <v>8832</v>
      </c>
      <c r="B11091" t="s">
        <v>507</v>
      </c>
      <c r="C11091">
        <v>88</v>
      </c>
      <c r="D11091" t="s">
        <v>795</v>
      </c>
      <c r="E11091">
        <v>834</v>
      </c>
      <c r="F11091" s="48" t="str">
        <f t="shared" si="173"/>
        <v>Tỉnh Vĩnh PhúcHuyện Sông LôXã Đồng Quế</v>
      </c>
      <c r="G11091" t="s">
        <v>2878</v>
      </c>
      <c r="H11091">
        <v>11248</v>
      </c>
    </row>
    <row r="11092" spans="1:8">
      <c r="A11092">
        <v>8833</v>
      </c>
      <c r="B11092" t="s">
        <v>507</v>
      </c>
      <c r="C11092">
        <v>88</v>
      </c>
      <c r="D11092" t="s">
        <v>795</v>
      </c>
      <c r="E11092">
        <v>834</v>
      </c>
      <c r="F11092" s="48" t="str">
        <f t="shared" si="173"/>
        <v>Tỉnh Vĩnh PhúcHuyện Sông LôXã Nhạo Sơn</v>
      </c>
      <c r="G11092" t="s">
        <v>2855</v>
      </c>
      <c r="H11092">
        <v>11249</v>
      </c>
    </row>
    <row r="11093" spans="1:8">
      <c r="A11093">
        <v>8834</v>
      </c>
      <c r="B11093" t="s">
        <v>507</v>
      </c>
      <c r="C11093">
        <v>88</v>
      </c>
      <c r="D11093" t="s">
        <v>795</v>
      </c>
      <c r="E11093">
        <v>834</v>
      </c>
      <c r="F11093" s="48" t="str">
        <f t="shared" si="173"/>
        <v>Tỉnh Vĩnh PhúcHuyện Sông LôXã Như Thụy</v>
      </c>
      <c r="G11093" t="s">
        <v>2872</v>
      </c>
      <c r="H11093">
        <v>11250</v>
      </c>
    </row>
    <row r="11094" spans="1:8">
      <c r="A11094">
        <v>8835</v>
      </c>
      <c r="B11094" t="s">
        <v>507</v>
      </c>
      <c r="C11094">
        <v>88</v>
      </c>
      <c r="D11094" t="s">
        <v>795</v>
      </c>
      <c r="E11094">
        <v>834</v>
      </c>
      <c r="F11094" s="48" t="str">
        <f t="shared" si="173"/>
        <v>Tỉnh Vĩnh PhúcHuyện Sông LôXã Yên Thạch</v>
      </c>
      <c r="G11094" t="s">
        <v>2862</v>
      </c>
      <c r="H11094">
        <v>11251</v>
      </c>
    </row>
    <row r="11095" spans="1:8">
      <c r="A11095">
        <v>8836</v>
      </c>
      <c r="B11095" t="s">
        <v>507</v>
      </c>
      <c r="C11095">
        <v>88</v>
      </c>
      <c r="D11095" t="s">
        <v>795</v>
      </c>
      <c r="E11095">
        <v>834</v>
      </c>
      <c r="F11095" s="48" t="str">
        <f t="shared" si="173"/>
        <v>Tỉnh Vĩnh PhúcHuyện Sông LôXã Tân Lập</v>
      </c>
      <c r="G11095" t="s">
        <v>1699</v>
      </c>
      <c r="H11095">
        <v>11252</v>
      </c>
    </row>
    <row r="11096" spans="1:8">
      <c r="A11096">
        <v>8837</v>
      </c>
      <c r="B11096" t="s">
        <v>507</v>
      </c>
      <c r="C11096">
        <v>88</v>
      </c>
      <c r="D11096" t="s">
        <v>795</v>
      </c>
      <c r="E11096">
        <v>834</v>
      </c>
      <c r="F11096" s="48" t="str">
        <f t="shared" si="173"/>
        <v>Tỉnh Vĩnh PhúcHuyện Sông LôXã Tứ Yên</v>
      </c>
      <c r="G11096" t="s">
        <v>2867</v>
      </c>
      <c r="H11096">
        <v>11253</v>
      </c>
    </row>
    <row r="11097" spans="1:8">
      <c r="A11097">
        <v>8838</v>
      </c>
      <c r="B11097" t="s">
        <v>507</v>
      </c>
      <c r="C11097">
        <v>88</v>
      </c>
      <c r="D11097" t="s">
        <v>795</v>
      </c>
      <c r="E11097">
        <v>834</v>
      </c>
      <c r="F11097" s="48" t="str">
        <f t="shared" si="173"/>
        <v>Tỉnh Vĩnh PhúcHuyện Sông LôXã Đồng Thịnh</v>
      </c>
      <c r="G11097" t="s">
        <v>2868</v>
      </c>
      <c r="H11097">
        <v>11254</v>
      </c>
    </row>
    <row r="11098" spans="1:8">
      <c r="A11098">
        <v>8839</v>
      </c>
      <c r="B11098" t="s">
        <v>507</v>
      </c>
      <c r="C11098">
        <v>88</v>
      </c>
      <c r="D11098" t="s">
        <v>795</v>
      </c>
      <c r="E11098">
        <v>834</v>
      </c>
      <c r="F11098" s="48" t="str">
        <f t="shared" si="173"/>
        <v>Tỉnh Vĩnh PhúcHuyện Sông LôXã Đức Bác</v>
      </c>
      <c r="G11098" t="s">
        <v>2863</v>
      </c>
      <c r="H11098">
        <v>11255</v>
      </c>
    </row>
    <row r="11099" spans="1:8">
      <c r="A11099">
        <v>8840</v>
      </c>
      <c r="B11099" t="s">
        <v>507</v>
      </c>
      <c r="C11099">
        <v>88</v>
      </c>
      <c r="D11099" t="s">
        <v>795</v>
      </c>
      <c r="E11099">
        <v>834</v>
      </c>
      <c r="F11099" s="48" t="str">
        <f t="shared" si="173"/>
        <v>Tỉnh Vĩnh PhúcHuyện Sông LôXã Cao Phong</v>
      </c>
      <c r="G11099" t="s">
        <v>2865</v>
      </c>
      <c r="H11099">
        <v>11256</v>
      </c>
    </row>
    <row r="11100" spans="1:8">
      <c r="A11100">
        <v>8841</v>
      </c>
      <c r="B11100" t="s">
        <v>507</v>
      </c>
      <c r="C11100">
        <v>88</v>
      </c>
      <c r="D11100" t="s">
        <v>795</v>
      </c>
      <c r="E11100">
        <v>834</v>
      </c>
      <c r="F11100" s="48" t="str">
        <f t="shared" si="173"/>
        <v>Tỉnh Vĩnh PhúcHuyện Sông LôThị trấn Tam Sơn</v>
      </c>
      <c r="G11100" t="s">
        <v>2860</v>
      </c>
      <c r="H11100">
        <v>11257</v>
      </c>
    </row>
    <row r="11101" spans="1:8">
      <c r="A11101">
        <v>9990</v>
      </c>
      <c r="B11101" t="s">
        <v>507</v>
      </c>
      <c r="C11101">
        <v>88</v>
      </c>
      <c r="D11101" t="s">
        <v>789</v>
      </c>
      <c r="E11101">
        <v>828</v>
      </c>
      <c r="F11101" s="48" t="str">
        <f t="shared" si="173"/>
        <v>Tỉnh Vĩnh PhúcHuyện Lập ThạchXã Tử Du</v>
      </c>
      <c r="G11101" t="s">
        <v>2851</v>
      </c>
      <c r="H11101">
        <v>1699</v>
      </c>
    </row>
    <row r="11102" spans="1:8">
      <c r="A11102">
        <v>9991</v>
      </c>
      <c r="B11102" t="s">
        <v>507</v>
      </c>
      <c r="C11102">
        <v>88</v>
      </c>
      <c r="D11102" t="s">
        <v>789</v>
      </c>
      <c r="E11102">
        <v>828</v>
      </c>
      <c r="F11102" s="48" t="str">
        <f t="shared" si="173"/>
        <v>Tỉnh Vĩnh PhúcHuyện Lập ThạchXã Bạch Lưu</v>
      </c>
      <c r="G11102" t="s">
        <v>2852</v>
      </c>
      <c r="H11102">
        <v>1700</v>
      </c>
    </row>
    <row r="11103" spans="1:8">
      <c r="A11103">
        <v>9992</v>
      </c>
      <c r="B11103" t="s">
        <v>507</v>
      </c>
      <c r="C11103">
        <v>88</v>
      </c>
      <c r="D11103" t="s">
        <v>789</v>
      </c>
      <c r="E11103">
        <v>828</v>
      </c>
      <c r="F11103" s="48" t="str">
        <f t="shared" si="173"/>
        <v>Tỉnh Vĩnh PhúcHuyện Lập ThạchXã Nhân Đạo</v>
      </c>
      <c r="G11103" t="s">
        <v>2853</v>
      </c>
      <c r="H11103">
        <v>1701</v>
      </c>
    </row>
    <row r="11104" spans="1:8">
      <c r="A11104">
        <v>9993</v>
      </c>
      <c r="B11104" t="s">
        <v>507</v>
      </c>
      <c r="C11104">
        <v>88</v>
      </c>
      <c r="D11104" t="s">
        <v>789</v>
      </c>
      <c r="E11104">
        <v>828</v>
      </c>
      <c r="F11104" s="48" t="str">
        <f t="shared" si="173"/>
        <v>Tỉnh Vĩnh PhúcHuyện Lập ThạchXã Quang Yên</v>
      </c>
      <c r="G11104" t="s">
        <v>2854</v>
      </c>
      <c r="H11104">
        <v>1702</v>
      </c>
    </row>
    <row r="11105" spans="1:8">
      <c r="A11105">
        <v>9994</v>
      </c>
      <c r="B11105" t="s">
        <v>507</v>
      </c>
      <c r="C11105">
        <v>88</v>
      </c>
      <c r="D11105" t="s">
        <v>789</v>
      </c>
      <c r="E11105">
        <v>828</v>
      </c>
      <c r="F11105" s="48" t="str">
        <f t="shared" si="173"/>
        <v>Tỉnh Vĩnh PhúcHuyện Lập ThạchXã Nhạo Sơn</v>
      </c>
      <c r="G11105" t="s">
        <v>2855</v>
      </c>
      <c r="H11105">
        <v>1703</v>
      </c>
    </row>
    <row r="11106" spans="1:8">
      <c r="A11106">
        <v>9995</v>
      </c>
      <c r="B11106" t="s">
        <v>507</v>
      </c>
      <c r="C11106">
        <v>88</v>
      </c>
      <c r="D11106" t="s">
        <v>789</v>
      </c>
      <c r="E11106">
        <v>828</v>
      </c>
      <c r="F11106" s="48" t="str">
        <f t="shared" si="173"/>
        <v>Tỉnh Vĩnh PhúcHuyện Lập ThạchXã Tiên Lữ</v>
      </c>
      <c r="G11106" t="s">
        <v>2856</v>
      </c>
      <c r="H11106">
        <v>1704</v>
      </c>
    </row>
    <row r="11107" spans="1:8">
      <c r="A11107">
        <v>9996</v>
      </c>
      <c r="B11107" t="s">
        <v>507</v>
      </c>
      <c r="C11107">
        <v>88</v>
      </c>
      <c r="D11107" t="s">
        <v>789</v>
      </c>
      <c r="E11107">
        <v>828</v>
      </c>
      <c r="F11107" s="48" t="str">
        <f t="shared" si="173"/>
        <v>Tỉnh Vĩnh PhúcHuyện Lập ThạchXã Bắc Bình</v>
      </c>
      <c r="G11107" t="s">
        <v>2857</v>
      </c>
      <c r="H11107">
        <v>1705</v>
      </c>
    </row>
    <row r="11108" spans="1:8">
      <c r="A11108">
        <v>9997</v>
      </c>
      <c r="B11108" t="s">
        <v>507</v>
      </c>
      <c r="C11108">
        <v>88</v>
      </c>
      <c r="D11108" t="s">
        <v>789</v>
      </c>
      <c r="E11108">
        <v>828</v>
      </c>
      <c r="F11108" s="48" t="str">
        <f t="shared" si="173"/>
        <v>Tỉnh Vĩnh PhúcHuyện Lập ThạchXã Thái Hòa</v>
      </c>
      <c r="G11108" t="s">
        <v>2858</v>
      </c>
      <c r="H11108">
        <v>1706</v>
      </c>
    </row>
    <row r="11109" spans="1:8">
      <c r="A11109">
        <v>9998</v>
      </c>
      <c r="B11109" t="s">
        <v>507</v>
      </c>
      <c r="C11109">
        <v>88</v>
      </c>
      <c r="D11109" t="s">
        <v>789</v>
      </c>
      <c r="E11109">
        <v>828</v>
      </c>
      <c r="F11109" s="48" t="str">
        <f t="shared" si="173"/>
        <v>Tỉnh Vĩnh PhúcHuyện Lập ThạchXã Bàn Giản</v>
      </c>
      <c r="G11109" t="s">
        <v>2859</v>
      </c>
      <c r="H11109">
        <v>1707</v>
      </c>
    </row>
    <row r="11110" spans="1:8">
      <c r="A11110">
        <v>9999</v>
      </c>
      <c r="B11110" t="s">
        <v>507</v>
      </c>
      <c r="C11110">
        <v>88</v>
      </c>
      <c r="D11110" t="s">
        <v>789</v>
      </c>
      <c r="E11110">
        <v>828</v>
      </c>
      <c r="F11110" s="48" t="str">
        <f t="shared" si="173"/>
        <v>Tỉnh Vĩnh PhúcHuyện Lập ThạchThị trấn Tam Sơn</v>
      </c>
      <c r="G11110" t="s">
        <v>2860</v>
      </c>
      <c r="H11110">
        <v>1708</v>
      </c>
    </row>
    <row r="11111" spans="1:8">
      <c r="A11111">
        <v>10000</v>
      </c>
      <c r="B11111" t="s">
        <v>507</v>
      </c>
      <c r="C11111">
        <v>88</v>
      </c>
      <c r="D11111" t="s">
        <v>789</v>
      </c>
      <c r="E11111">
        <v>828</v>
      </c>
      <c r="F11111" s="48" t="str">
        <f t="shared" si="173"/>
        <v>Tỉnh Vĩnh PhúcHuyện Lập ThạchXã Ngọc Mỹ</v>
      </c>
      <c r="G11111" t="s">
        <v>2823</v>
      </c>
      <c r="H11111">
        <v>1709</v>
      </c>
    </row>
    <row r="11112" spans="1:8">
      <c r="A11112">
        <v>10001</v>
      </c>
      <c r="B11112" t="s">
        <v>507</v>
      </c>
      <c r="C11112">
        <v>88</v>
      </c>
      <c r="D11112" t="s">
        <v>789</v>
      </c>
      <c r="E11112">
        <v>828</v>
      </c>
      <c r="F11112" s="48" t="str">
        <f t="shared" si="173"/>
        <v>Tỉnh Vĩnh PhúcHuyện Lập ThạchXã Triệu Đề</v>
      </c>
      <c r="G11112" t="s">
        <v>2861</v>
      </c>
      <c r="H11112">
        <v>1710</v>
      </c>
    </row>
    <row r="11113" spans="1:8">
      <c r="A11113">
        <v>10002</v>
      </c>
      <c r="B11113" t="s">
        <v>507</v>
      </c>
      <c r="C11113">
        <v>88</v>
      </c>
      <c r="D11113" t="s">
        <v>789</v>
      </c>
      <c r="E11113">
        <v>828</v>
      </c>
      <c r="F11113" s="48" t="str">
        <f t="shared" si="173"/>
        <v>Tỉnh Vĩnh PhúcHuyện Lập ThạchXã Yên Thạch</v>
      </c>
      <c r="G11113" t="s">
        <v>2862</v>
      </c>
      <c r="H11113">
        <v>1711</v>
      </c>
    </row>
    <row r="11114" spans="1:8">
      <c r="A11114">
        <v>10003</v>
      </c>
      <c r="B11114" t="s">
        <v>507</v>
      </c>
      <c r="C11114">
        <v>88</v>
      </c>
      <c r="D11114" t="s">
        <v>789</v>
      </c>
      <c r="E11114">
        <v>828</v>
      </c>
      <c r="F11114" s="48" t="str">
        <f t="shared" si="173"/>
        <v>Tỉnh Vĩnh PhúcHuyện Lập ThạchXã Đức Bác</v>
      </c>
      <c r="G11114" t="s">
        <v>2863</v>
      </c>
      <c r="H11114">
        <v>1712</v>
      </c>
    </row>
    <row r="11115" spans="1:8">
      <c r="A11115">
        <v>10004</v>
      </c>
      <c r="B11115" t="s">
        <v>507</v>
      </c>
      <c r="C11115">
        <v>88</v>
      </c>
      <c r="D11115" t="s">
        <v>789</v>
      </c>
      <c r="E11115">
        <v>828</v>
      </c>
      <c r="F11115" s="48" t="str">
        <f t="shared" si="173"/>
        <v>Tỉnh Vĩnh PhúcHuyện Lập ThạchXã Xuân Lôi</v>
      </c>
      <c r="G11115" t="s">
        <v>2864</v>
      </c>
      <c r="H11115">
        <v>1713</v>
      </c>
    </row>
    <row r="11116" spans="1:8">
      <c r="A11116">
        <v>10005</v>
      </c>
      <c r="B11116" t="s">
        <v>507</v>
      </c>
      <c r="C11116">
        <v>88</v>
      </c>
      <c r="D11116" t="s">
        <v>789</v>
      </c>
      <c r="E11116">
        <v>828</v>
      </c>
      <c r="F11116" s="48" t="str">
        <f t="shared" si="173"/>
        <v>Tỉnh Vĩnh PhúcHuyện Lập ThạchXã Cao Phong</v>
      </c>
      <c r="G11116" t="s">
        <v>2865</v>
      </c>
      <c r="H11116">
        <v>1714</v>
      </c>
    </row>
    <row r="11117" spans="1:8">
      <c r="A11117">
        <v>10006</v>
      </c>
      <c r="B11117" t="s">
        <v>507</v>
      </c>
      <c r="C11117">
        <v>88</v>
      </c>
      <c r="D11117" t="s">
        <v>789</v>
      </c>
      <c r="E11117">
        <v>828</v>
      </c>
      <c r="F11117" s="48" t="str">
        <f t="shared" si="173"/>
        <v>Tỉnh Vĩnh PhúcHuyện Lập ThạchXã Hải Lựu</v>
      </c>
      <c r="G11117" t="s">
        <v>2866</v>
      </c>
      <c r="H11117">
        <v>1715</v>
      </c>
    </row>
    <row r="11118" spans="1:8">
      <c r="A11118">
        <v>10007</v>
      </c>
      <c r="B11118" t="s">
        <v>507</v>
      </c>
      <c r="C11118">
        <v>88</v>
      </c>
      <c r="D11118" t="s">
        <v>789</v>
      </c>
      <c r="E11118">
        <v>828</v>
      </c>
      <c r="F11118" s="48" t="str">
        <f t="shared" si="173"/>
        <v>Tỉnh Vĩnh PhúcHuyện Lập ThạchXã Tứ Yên</v>
      </c>
      <c r="G11118" t="s">
        <v>2867</v>
      </c>
      <c r="H11118">
        <v>1716</v>
      </c>
    </row>
    <row r="11119" spans="1:8">
      <c r="A11119">
        <v>10008</v>
      </c>
      <c r="B11119" t="s">
        <v>507</v>
      </c>
      <c r="C11119">
        <v>88</v>
      </c>
      <c r="D11119" t="s">
        <v>789</v>
      </c>
      <c r="E11119">
        <v>828</v>
      </c>
      <c r="F11119" s="48" t="str">
        <f t="shared" si="173"/>
        <v>Tỉnh Vĩnh PhúcHuyện Lập ThạchXã Liên Hòa</v>
      </c>
      <c r="G11119" t="s">
        <v>2680</v>
      </c>
      <c r="H11119">
        <v>1717</v>
      </c>
    </row>
    <row r="11120" spans="1:8">
      <c r="A11120">
        <v>10010</v>
      </c>
      <c r="B11120" t="s">
        <v>507</v>
      </c>
      <c r="C11120">
        <v>88</v>
      </c>
      <c r="D11120" t="s">
        <v>789</v>
      </c>
      <c r="E11120">
        <v>828</v>
      </c>
      <c r="F11120" s="48" t="str">
        <f t="shared" si="173"/>
        <v>Tỉnh Vĩnh PhúcHuyện Lập ThạchXã Đồng Thịnh</v>
      </c>
      <c r="G11120" t="s">
        <v>2868</v>
      </c>
      <c r="H11120">
        <v>1718</v>
      </c>
    </row>
    <row r="11121" spans="1:8">
      <c r="A11121">
        <v>10011</v>
      </c>
      <c r="B11121" t="s">
        <v>507</v>
      </c>
      <c r="C11121">
        <v>88</v>
      </c>
      <c r="D11121" t="s">
        <v>789</v>
      </c>
      <c r="E11121">
        <v>828</v>
      </c>
      <c r="F11121" s="48" t="str">
        <f t="shared" si="173"/>
        <v>Tỉnh Vĩnh PhúcHuyện Lập ThạchXã Liễn Sơn</v>
      </c>
      <c r="G11121" t="s">
        <v>2869</v>
      </c>
      <c r="H11121">
        <v>1719</v>
      </c>
    </row>
    <row r="11122" spans="1:8">
      <c r="A11122">
        <v>10012</v>
      </c>
      <c r="B11122" t="s">
        <v>507</v>
      </c>
      <c r="C11122">
        <v>88</v>
      </c>
      <c r="D11122" t="s">
        <v>789</v>
      </c>
      <c r="E11122">
        <v>828</v>
      </c>
      <c r="F11122" s="48" t="str">
        <f t="shared" si="173"/>
        <v>Tỉnh Vĩnh PhúcHuyện Lập ThạchXã Xuân Hòa</v>
      </c>
      <c r="G11122" t="s">
        <v>2870</v>
      </c>
      <c r="H11122">
        <v>1720</v>
      </c>
    </row>
    <row r="11123" spans="1:8">
      <c r="A11123">
        <v>10013</v>
      </c>
      <c r="B11123" t="s">
        <v>507</v>
      </c>
      <c r="C11123">
        <v>88</v>
      </c>
      <c r="D11123" t="s">
        <v>789</v>
      </c>
      <c r="E11123">
        <v>828</v>
      </c>
      <c r="F11123" s="48" t="str">
        <f t="shared" si="173"/>
        <v>Tỉnh Vĩnh PhúcHuyện Lập ThạchXã Đôn Nhân</v>
      </c>
      <c r="G11123" t="s">
        <v>2871</v>
      </c>
      <c r="H11123">
        <v>1721</v>
      </c>
    </row>
    <row r="11124" spans="1:8">
      <c r="A11124">
        <v>10014</v>
      </c>
      <c r="B11124" t="s">
        <v>507</v>
      </c>
      <c r="C11124">
        <v>88</v>
      </c>
      <c r="D11124" t="s">
        <v>789</v>
      </c>
      <c r="E11124">
        <v>828</v>
      </c>
      <c r="F11124" s="48" t="str">
        <f t="shared" si="173"/>
        <v>Tỉnh Vĩnh PhúcHuyện Lập ThạchXã Như Thụy</v>
      </c>
      <c r="G11124" t="s">
        <v>2872</v>
      </c>
      <c r="H11124">
        <v>1722</v>
      </c>
    </row>
    <row r="11125" spans="1:8">
      <c r="A11125">
        <v>10015</v>
      </c>
      <c r="B11125" t="s">
        <v>507</v>
      </c>
      <c r="C11125">
        <v>88</v>
      </c>
      <c r="D11125" t="s">
        <v>789</v>
      </c>
      <c r="E11125">
        <v>828</v>
      </c>
      <c r="F11125" s="48" t="str">
        <f t="shared" si="173"/>
        <v>Tỉnh Vĩnh PhúcHuyện Lập ThạchXã Lãng Công</v>
      </c>
      <c r="G11125" t="s">
        <v>2873</v>
      </c>
      <c r="H11125">
        <v>1723</v>
      </c>
    </row>
    <row r="11126" spans="1:8">
      <c r="A11126">
        <v>10016</v>
      </c>
      <c r="B11126" t="s">
        <v>507</v>
      </c>
      <c r="C11126">
        <v>88</v>
      </c>
      <c r="D11126" t="s">
        <v>789</v>
      </c>
      <c r="E11126">
        <v>828</v>
      </c>
      <c r="F11126" s="48" t="str">
        <f t="shared" si="173"/>
        <v>Tỉnh Vĩnh PhúcHuyện Lập ThạchThị trấn Lập Thạch</v>
      </c>
      <c r="G11126" t="s">
        <v>2874</v>
      </c>
      <c r="H11126">
        <v>1724</v>
      </c>
    </row>
    <row r="11127" spans="1:8">
      <c r="A11127">
        <v>10017</v>
      </c>
      <c r="B11127" t="s">
        <v>507</v>
      </c>
      <c r="C11127">
        <v>88</v>
      </c>
      <c r="D11127" t="s">
        <v>789</v>
      </c>
      <c r="E11127">
        <v>828</v>
      </c>
      <c r="F11127" s="48" t="str">
        <f t="shared" si="173"/>
        <v>Tỉnh Vĩnh PhúcHuyện Lập ThạchXã Quang Sơn</v>
      </c>
      <c r="G11127" t="s">
        <v>2875</v>
      </c>
      <c r="H11127">
        <v>1725</v>
      </c>
    </row>
    <row r="11128" spans="1:8">
      <c r="A11128">
        <v>10018</v>
      </c>
      <c r="B11128" t="s">
        <v>507</v>
      </c>
      <c r="C11128">
        <v>88</v>
      </c>
      <c r="D11128" t="s">
        <v>789</v>
      </c>
      <c r="E11128">
        <v>828</v>
      </c>
      <c r="F11128" s="48" t="str">
        <f t="shared" si="173"/>
        <v>Tỉnh Vĩnh PhúcHuyện Lập ThạchXã Đồng ích</v>
      </c>
      <c r="G11128" t="s">
        <v>2876</v>
      </c>
      <c r="H11128">
        <v>1726</v>
      </c>
    </row>
    <row r="11129" spans="1:8">
      <c r="A11129">
        <v>10019</v>
      </c>
      <c r="B11129" t="s">
        <v>507</v>
      </c>
      <c r="C11129">
        <v>88</v>
      </c>
      <c r="D11129" t="s">
        <v>789</v>
      </c>
      <c r="E11129">
        <v>828</v>
      </c>
      <c r="F11129" s="48" t="str">
        <f t="shared" si="173"/>
        <v>Tỉnh Vĩnh PhúcHuyện Lập ThạchXã Sơn Đông</v>
      </c>
      <c r="G11129" t="s">
        <v>2877</v>
      </c>
      <c r="H11129">
        <v>1727</v>
      </c>
    </row>
    <row r="11130" spans="1:8">
      <c r="A11130">
        <v>10020</v>
      </c>
      <c r="B11130" t="s">
        <v>507</v>
      </c>
      <c r="C11130">
        <v>88</v>
      </c>
      <c r="D11130" t="s">
        <v>789</v>
      </c>
      <c r="E11130">
        <v>828</v>
      </c>
      <c r="F11130" s="48" t="str">
        <f t="shared" si="173"/>
        <v>Tỉnh Vĩnh PhúcHuyện Lập ThạchXã Đồng Quế</v>
      </c>
      <c r="G11130" t="s">
        <v>2878</v>
      </c>
      <c r="H11130">
        <v>1728</v>
      </c>
    </row>
    <row r="11131" spans="1:8">
      <c r="A11131">
        <v>10021</v>
      </c>
      <c r="B11131" t="s">
        <v>507</v>
      </c>
      <c r="C11131">
        <v>88</v>
      </c>
      <c r="D11131" t="s">
        <v>789</v>
      </c>
      <c r="E11131">
        <v>828</v>
      </c>
      <c r="F11131" s="48" t="str">
        <f t="shared" si="173"/>
        <v>Tỉnh Vĩnh PhúcHuyện Lập ThạchXã Hợp Lý</v>
      </c>
      <c r="G11131" t="s">
        <v>2879</v>
      </c>
      <c r="H11131">
        <v>1729</v>
      </c>
    </row>
    <row r="11132" spans="1:8">
      <c r="A11132">
        <v>10022</v>
      </c>
      <c r="B11132" t="s">
        <v>507</v>
      </c>
      <c r="C11132">
        <v>88</v>
      </c>
      <c r="D11132" t="s">
        <v>789</v>
      </c>
      <c r="E11132">
        <v>828</v>
      </c>
      <c r="F11132" s="48" t="str">
        <f t="shared" si="173"/>
        <v>Tỉnh Vĩnh PhúcHuyện Lập ThạchXã Phương Khoan</v>
      </c>
      <c r="G11132" t="s">
        <v>2880</v>
      </c>
      <c r="H11132">
        <v>1730</v>
      </c>
    </row>
    <row r="11133" spans="1:8">
      <c r="A11133">
        <v>10023</v>
      </c>
      <c r="B11133" t="s">
        <v>507</v>
      </c>
      <c r="C11133">
        <v>88</v>
      </c>
      <c r="D11133" t="s">
        <v>789</v>
      </c>
      <c r="E11133">
        <v>828</v>
      </c>
      <c r="F11133" s="48" t="str">
        <f t="shared" si="173"/>
        <v>Tỉnh Vĩnh PhúcHuyện Lập ThạchXã Đình Chu</v>
      </c>
      <c r="G11133" t="s">
        <v>2881</v>
      </c>
      <c r="H11133">
        <v>1731</v>
      </c>
    </row>
    <row r="11134" spans="1:8">
      <c r="A11134">
        <v>10024</v>
      </c>
      <c r="B11134" t="s">
        <v>507</v>
      </c>
      <c r="C11134">
        <v>88</v>
      </c>
      <c r="D11134" t="s">
        <v>789</v>
      </c>
      <c r="E11134">
        <v>828</v>
      </c>
      <c r="F11134" s="48" t="str">
        <f t="shared" si="173"/>
        <v>Tỉnh Vĩnh PhúcHuyện Lập ThạchThị trấn Hoa Sơn</v>
      </c>
      <c r="G11134" t="s">
        <v>2882</v>
      </c>
      <c r="H11134">
        <v>1732</v>
      </c>
    </row>
    <row r="11135" spans="1:8">
      <c r="A11135">
        <v>10159</v>
      </c>
      <c r="B11135" t="s">
        <v>507</v>
      </c>
      <c r="C11135">
        <v>88</v>
      </c>
      <c r="D11135" t="s">
        <v>789</v>
      </c>
      <c r="E11135">
        <v>828</v>
      </c>
      <c r="F11135" s="48" t="str">
        <f t="shared" si="173"/>
        <v>Tỉnh Vĩnh PhúcHuyện Lập ThạchXã Tân Lập</v>
      </c>
      <c r="G11135" t="s">
        <v>1699</v>
      </c>
      <c r="H11135">
        <v>1733</v>
      </c>
    </row>
    <row r="11136" spans="1:8">
      <c r="A11136">
        <v>10160</v>
      </c>
      <c r="B11136" t="s">
        <v>507</v>
      </c>
      <c r="C11136">
        <v>88</v>
      </c>
      <c r="D11136" t="s">
        <v>789</v>
      </c>
      <c r="E11136">
        <v>828</v>
      </c>
      <c r="F11136" s="48" t="str">
        <f t="shared" si="173"/>
        <v>Tỉnh Vĩnh PhúcHuyện Lập ThạchXã Vân Trục</v>
      </c>
      <c r="G11136" t="s">
        <v>2883</v>
      </c>
      <c r="H11136">
        <v>1734</v>
      </c>
    </row>
    <row r="11137" spans="1:8">
      <c r="A11137">
        <v>10161</v>
      </c>
      <c r="B11137" t="s">
        <v>507</v>
      </c>
      <c r="C11137">
        <v>88</v>
      </c>
      <c r="D11137" t="s">
        <v>789</v>
      </c>
      <c r="E11137">
        <v>828</v>
      </c>
      <c r="F11137" s="48" t="str">
        <f t="shared" si="173"/>
        <v>Tỉnh Vĩnh PhúcHuyện Lập ThạchXã Văn Quán</v>
      </c>
      <c r="G11137" t="s">
        <v>2884</v>
      </c>
      <c r="H11137">
        <v>1735</v>
      </c>
    </row>
    <row r="11138" spans="1:8">
      <c r="A11138">
        <v>10180</v>
      </c>
      <c r="B11138" t="s">
        <v>507</v>
      </c>
      <c r="C11138">
        <v>88</v>
      </c>
      <c r="D11138" t="s">
        <v>792</v>
      </c>
      <c r="E11138">
        <v>831</v>
      </c>
      <c r="F11138" s="48" t="str">
        <f t="shared" ref="F11138:F11201" si="174">B11138&amp;D11138&amp;G11138</f>
        <v>Tỉnh Vĩnh PhúcHuyện Bình XuyênThị trấn Hương Canh</v>
      </c>
      <c r="G11138" t="s">
        <v>2900</v>
      </c>
      <c r="H11138">
        <v>1754</v>
      </c>
    </row>
    <row r="11139" spans="1:8">
      <c r="A11139">
        <v>10181</v>
      </c>
      <c r="B11139" t="s">
        <v>507</v>
      </c>
      <c r="C11139">
        <v>88</v>
      </c>
      <c r="D11139" t="s">
        <v>792</v>
      </c>
      <c r="E11139">
        <v>831</v>
      </c>
      <c r="F11139" s="48" t="str">
        <f t="shared" si="174"/>
        <v>Tỉnh Vĩnh PhúcHuyện Bình XuyênThị trấn Gia Khánh</v>
      </c>
      <c r="G11139" t="s">
        <v>2901</v>
      </c>
      <c r="H11139">
        <v>1755</v>
      </c>
    </row>
    <row r="11140" spans="1:8">
      <c r="A11140">
        <v>10182</v>
      </c>
      <c r="B11140" t="s">
        <v>507</v>
      </c>
      <c r="C11140">
        <v>88</v>
      </c>
      <c r="D11140" t="s">
        <v>792</v>
      </c>
      <c r="E11140">
        <v>831</v>
      </c>
      <c r="F11140" s="48" t="str">
        <f t="shared" si="174"/>
        <v>Tỉnh Vĩnh PhúcHuyện Bình XuyênXã Sơn Lôi</v>
      </c>
      <c r="G11140" t="s">
        <v>2902</v>
      </c>
      <c r="H11140">
        <v>1756</v>
      </c>
    </row>
    <row r="11141" spans="1:8">
      <c r="A11141">
        <v>10183</v>
      </c>
      <c r="B11141" t="s">
        <v>507</v>
      </c>
      <c r="C11141">
        <v>88</v>
      </c>
      <c r="D11141" t="s">
        <v>792</v>
      </c>
      <c r="E11141">
        <v>831</v>
      </c>
      <c r="F11141" s="48" t="str">
        <f t="shared" si="174"/>
        <v>Tỉnh Vĩnh PhúcHuyện Bình XuyênXã Tam Hợp</v>
      </c>
      <c r="G11141" t="s">
        <v>2903</v>
      </c>
      <c r="H11141">
        <v>1757</v>
      </c>
    </row>
    <row r="11142" spans="1:8">
      <c r="A11142">
        <v>10184</v>
      </c>
      <c r="B11142" t="s">
        <v>507</v>
      </c>
      <c r="C11142">
        <v>88</v>
      </c>
      <c r="D11142" t="s">
        <v>792</v>
      </c>
      <c r="E11142">
        <v>831</v>
      </c>
      <c r="F11142" s="48" t="str">
        <f t="shared" si="174"/>
        <v>Tỉnh Vĩnh PhúcHuyện Bình XuyênXã Hương Sơn</v>
      </c>
      <c r="G11142" t="s">
        <v>2904</v>
      </c>
      <c r="H11142">
        <v>1758</v>
      </c>
    </row>
    <row r="11143" spans="1:8">
      <c r="A11143">
        <v>10185</v>
      </c>
      <c r="B11143" t="s">
        <v>507</v>
      </c>
      <c r="C11143">
        <v>88</v>
      </c>
      <c r="D11143" t="s">
        <v>792</v>
      </c>
      <c r="E11143">
        <v>831</v>
      </c>
      <c r="F11143" s="48" t="str">
        <f t="shared" si="174"/>
        <v>Tỉnh Vĩnh PhúcHuyện Bình XuyênXã Quất Lưu</v>
      </c>
      <c r="G11143" t="s">
        <v>2905</v>
      </c>
      <c r="H11143">
        <v>1759</v>
      </c>
    </row>
    <row r="11144" spans="1:8">
      <c r="A11144">
        <v>10186</v>
      </c>
      <c r="B11144" t="s">
        <v>507</v>
      </c>
      <c r="C11144">
        <v>88</v>
      </c>
      <c r="D11144" t="s">
        <v>792</v>
      </c>
      <c r="E11144">
        <v>831</v>
      </c>
      <c r="F11144" s="48" t="str">
        <f t="shared" si="174"/>
        <v>Tỉnh Vĩnh PhúcHuyện Bình XuyênXã Thiện Kế</v>
      </c>
      <c r="G11144" t="s">
        <v>2906</v>
      </c>
      <c r="H11144">
        <v>1760</v>
      </c>
    </row>
    <row r="11145" spans="1:8">
      <c r="A11145">
        <v>10187</v>
      </c>
      <c r="B11145" t="s">
        <v>507</v>
      </c>
      <c r="C11145">
        <v>88</v>
      </c>
      <c r="D11145" t="s">
        <v>792</v>
      </c>
      <c r="E11145">
        <v>831</v>
      </c>
      <c r="F11145" s="48" t="str">
        <f t="shared" si="174"/>
        <v>Tỉnh Vĩnh PhúcHuyện Bình XuyênXã Trung Mỹ</v>
      </c>
      <c r="G11145" t="s">
        <v>2907</v>
      </c>
      <c r="H11145">
        <v>1761</v>
      </c>
    </row>
    <row r="11146" spans="1:8">
      <c r="A11146">
        <v>10188</v>
      </c>
      <c r="B11146" t="s">
        <v>507</v>
      </c>
      <c r="C11146">
        <v>88</v>
      </c>
      <c r="D11146" t="s">
        <v>792</v>
      </c>
      <c r="E11146">
        <v>831</v>
      </c>
      <c r="F11146" s="48" t="str">
        <f t="shared" si="174"/>
        <v>Tỉnh Vĩnh PhúcHuyện Bình XuyênXã Tân Phong</v>
      </c>
      <c r="G11146" t="s">
        <v>2813</v>
      </c>
      <c r="H11146">
        <v>1762</v>
      </c>
    </row>
    <row r="11147" spans="1:8">
      <c r="A11147">
        <v>10189</v>
      </c>
      <c r="B11147" t="s">
        <v>507</v>
      </c>
      <c r="C11147">
        <v>88</v>
      </c>
      <c r="D11147" t="s">
        <v>792</v>
      </c>
      <c r="E11147">
        <v>831</v>
      </c>
      <c r="F11147" s="48" t="str">
        <f t="shared" si="174"/>
        <v>Tỉnh Vĩnh PhúcHuyện Bình XuyênXã Phú Xuân</v>
      </c>
      <c r="G11147" t="s">
        <v>2908</v>
      </c>
      <c r="H11147">
        <v>1763</v>
      </c>
    </row>
    <row r="11148" spans="1:8">
      <c r="A11148">
        <v>10190</v>
      </c>
      <c r="B11148" t="s">
        <v>507</v>
      </c>
      <c r="C11148">
        <v>88</v>
      </c>
      <c r="D11148" t="s">
        <v>792</v>
      </c>
      <c r="E11148">
        <v>831</v>
      </c>
      <c r="F11148" s="48" t="str">
        <f t="shared" si="174"/>
        <v>Tỉnh Vĩnh PhúcHuyện Bình XuyênThị trấn Thanh Lãng</v>
      </c>
      <c r="G11148" t="s">
        <v>2909</v>
      </c>
      <c r="H11148">
        <v>1764</v>
      </c>
    </row>
    <row r="11149" spans="1:8">
      <c r="A11149">
        <v>10191</v>
      </c>
      <c r="B11149" t="s">
        <v>507</v>
      </c>
      <c r="C11149">
        <v>88</v>
      </c>
      <c r="D11149" t="s">
        <v>792</v>
      </c>
      <c r="E11149">
        <v>831</v>
      </c>
      <c r="F11149" s="48" t="str">
        <f t="shared" si="174"/>
        <v>Tỉnh Vĩnh PhúcHuyện Bình XuyênXã Đạo Đức</v>
      </c>
      <c r="G11149" t="s">
        <v>2910</v>
      </c>
      <c r="H11149">
        <v>1765</v>
      </c>
    </row>
    <row r="11150" spans="1:8">
      <c r="A11150">
        <v>10192</v>
      </c>
      <c r="B11150" t="s">
        <v>507</v>
      </c>
      <c r="C11150">
        <v>88</v>
      </c>
      <c r="D11150" t="s">
        <v>792</v>
      </c>
      <c r="E11150">
        <v>831</v>
      </c>
      <c r="F11150" s="48" t="str">
        <f t="shared" si="174"/>
        <v>Tỉnh Vĩnh PhúcHuyện Bình XuyênXã Bá Hiến</v>
      </c>
      <c r="G11150" t="s">
        <v>2911</v>
      </c>
      <c r="H11150">
        <v>1766</v>
      </c>
    </row>
    <row r="11151" spans="1:8">
      <c r="A11151">
        <v>10193</v>
      </c>
      <c r="B11151" t="s">
        <v>507</v>
      </c>
      <c r="C11151">
        <v>88</v>
      </c>
      <c r="D11151" t="s">
        <v>787</v>
      </c>
      <c r="E11151">
        <v>826</v>
      </c>
      <c r="F11151" s="48" t="str">
        <f t="shared" si="174"/>
        <v>Tỉnh Vĩnh PhúcThành phố Vĩnh YênPhường Đống Đa</v>
      </c>
      <c r="G11151" t="s">
        <v>2912</v>
      </c>
      <c r="H11151">
        <v>1767</v>
      </c>
    </row>
    <row r="11152" spans="1:8">
      <c r="A11152">
        <v>10194</v>
      </c>
      <c r="B11152" t="s">
        <v>507</v>
      </c>
      <c r="C11152">
        <v>88</v>
      </c>
      <c r="D11152" t="s">
        <v>787</v>
      </c>
      <c r="E11152">
        <v>826</v>
      </c>
      <c r="F11152" s="48" t="str">
        <f t="shared" si="174"/>
        <v>Tỉnh Vĩnh PhúcThành phố Vĩnh YênPhường Tích Sơn</v>
      </c>
      <c r="G11152" t="s">
        <v>2913</v>
      </c>
      <c r="H11152">
        <v>1768</v>
      </c>
    </row>
    <row r="11153" spans="1:8">
      <c r="A11153">
        <v>10195</v>
      </c>
      <c r="B11153" t="s">
        <v>507</v>
      </c>
      <c r="C11153">
        <v>88</v>
      </c>
      <c r="D11153" t="s">
        <v>787</v>
      </c>
      <c r="E11153">
        <v>826</v>
      </c>
      <c r="F11153" s="48" t="str">
        <f t="shared" si="174"/>
        <v>Tỉnh Vĩnh PhúcThành phố Vĩnh YênPhường Khai Quang</v>
      </c>
      <c r="G11153" t="s">
        <v>2914</v>
      </c>
      <c r="H11153">
        <v>1769</v>
      </c>
    </row>
    <row r="11154" spans="1:8">
      <c r="A11154">
        <v>10196</v>
      </c>
      <c r="B11154" t="s">
        <v>507</v>
      </c>
      <c r="C11154">
        <v>88</v>
      </c>
      <c r="D11154" t="s">
        <v>787</v>
      </c>
      <c r="E11154">
        <v>826</v>
      </c>
      <c r="F11154" s="48" t="str">
        <f t="shared" si="174"/>
        <v>Tỉnh Vĩnh PhúcThành phố Vĩnh YênPhường Đồng Tâm</v>
      </c>
      <c r="G11154" t="s">
        <v>1766</v>
      </c>
      <c r="H11154">
        <v>1770</v>
      </c>
    </row>
    <row r="11155" spans="1:8">
      <c r="A11155">
        <v>10197</v>
      </c>
      <c r="B11155" t="s">
        <v>507</v>
      </c>
      <c r="C11155">
        <v>88</v>
      </c>
      <c r="D11155" t="s">
        <v>787</v>
      </c>
      <c r="E11155">
        <v>826</v>
      </c>
      <c r="F11155" s="48" t="str">
        <f t="shared" si="174"/>
        <v>Tỉnh Vĩnh PhúcThành phố Vĩnh YênXã Định Trung</v>
      </c>
      <c r="G11155" t="s">
        <v>2915</v>
      </c>
      <c r="H11155">
        <v>1771</v>
      </c>
    </row>
    <row r="11156" spans="1:8">
      <c r="A11156">
        <v>10198</v>
      </c>
      <c r="B11156" t="s">
        <v>507</v>
      </c>
      <c r="C11156">
        <v>88</v>
      </c>
      <c r="D11156" t="s">
        <v>787</v>
      </c>
      <c r="E11156">
        <v>826</v>
      </c>
      <c r="F11156" s="48" t="str">
        <f t="shared" si="174"/>
        <v>Tỉnh Vĩnh PhúcThành phố Vĩnh YênPhường Ngô Quyền</v>
      </c>
      <c r="G11156" t="s">
        <v>1973</v>
      </c>
      <c r="H11156">
        <v>1772</v>
      </c>
    </row>
    <row r="11157" spans="1:8">
      <c r="A11157">
        <v>10199</v>
      </c>
      <c r="B11157" t="s">
        <v>507</v>
      </c>
      <c r="C11157">
        <v>88</v>
      </c>
      <c r="D11157" t="s">
        <v>787</v>
      </c>
      <c r="E11157">
        <v>826</v>
      </c>
      <c r="F11157" s="48" t="str">
        <f t="shared" si="174"/>
        <v>Tỉnh Vĩnh PhúcThành phố Vĩnh YênPhường Liên Bảo</v>
      </c>
      <c r="G11157" t="s">
        <v>2916</v>
      </c>
      <c r="H11157">
        <v>1773</v>
      </c>
    </row>
    <row r="11158" spans="1:8">
      <c r="A11158">
        <v>10200</v>
      </c>
      <c r="B11158" t="s">
        <v>507</v>
      </c>
      <c r="C11158">
        <v>88</v>
      </c>
      <c r="D11158" t="s">
        <v>787</v>
      </c>
      <c r="E11158">
        <v>826</v>
      </c>
      <c r="F11158" s="48" t="str">
        <f t="shared" si="174"/>
        <v>Tỉnh Vĩnh PhúcThành phố Vĩnh YênPhường Hội Hợp</v>
      </c>
      <c r="G11158" t="s">
        <v>2917</v>
      </c>
      <c r="H11158">
        <v>1774</v>
      </c>
    </row>
    <row r="11159" spans="1:8">
      <c r="A11159">
        <v>10201</v>
      </c>
      <c r="B11159" t="s">
        <v>507</v>
      </c>
      <c r="C11159">
        <v>88</v>
      </c>
      <c r="D11159" t="s">
        <v>787</v>
      </c>
      <c r="E11159">
        <v>826</v>
      </c>
      <c r="F11159" s="48" t="str">
        <f t="shared" si="174"/>
        <v>Tỉnh Vĩnh PhúcThành phố Vĩnh YênXã Thanh Trù</v>
      </c>
      <c r="G11159" t="s">
        <v>2918</v>
      </c>
      <c r="H11159">
        <v>1775</v>
      </c>
    </row>
    <row r="11160" spans="1:8">
      <c r="A11160">
        <v>10202</v>
      </c>
      <c r="B11160" t="s">
        <v>507</v>
      </c>
      <c r="C11160">
        <v>88</v>
      </c>
      <c r="D11160" t="s">
        <v>790</v>
      </c>
      <c r="E11160">
        <v>829</v>
      </c>
      <c r="F11160" s="48" t="str">
        <f t="shared" si="174"/>
        <v>Tỉnh Vĩnh PhúcHuyện Tam DươngXã Đạo Tú</v>
      </c>
      <c r="G11160" t="s">
        <v>2919</v>
      </c>
      <c r="H11160">
        <v>1776</v>
      </c>
    </row>
    <row r="11161" spans="1:8">
      <c r="A11161">
        <v>10203</v>
      </c>
      <c r="B11161" t="s">
        <v>507</v>
      </c>
      <c r="C11161">
        <v>88</v>
      </c>
      <c r="D11161" t="s">
        <v>790</v>
      </c>
      <c r="E11161">
        <v>829</v>
      </c>
      <c r="F11161" s="48" t="str">
        <f t="shared" si="174"/>
        <v>Tỉnh Vĩnh PhúcHuyện Tam DươngXã An Hòa</v>
      </c>
      <c r="G11161" t="s">
        <v>2920</v>
      </c>
      <c r="H11161">
        <v>1777</v>
      </c>
    </row>
    <row r="11162" spans="1:8">
      <c r="A11162">
        <v>10204</v>
      </c>
      <c r="B11162" t="s">
        <v>507</v>
      </c>
      <c r="C11162">
        <v>88</v>
      </c>
      <c r="D11162" t="s">
        <v>790</v>
      </c>
      <c r="E11162">
        <v>829</v>
      </c>
      <c r="F11162" s="48" t="str">
        <f t="shared" si="174"/>
        <v>Tỉnh Vĩnh PhúcHuyện Tam DươngXã Hoàng Lâu</v>
      </c>
      <c r="G11162" t="s">
        <v>2921</v>
      </c>
      <c r="H11162">
        <v>1778</v>
      </c>
    </row>
    <row r="11163" spans="1:8">
      <c r="A11163">
        <v>10205</v>
      </c>
      <c r="B11163" t="s">
        <v>507</v>
      </c>
      <c r="C11163">
        <v>88</v>
      </c>
      <c r="D11163" t="s">
        <v>790</v>
      </c>
      <c r="E11163">
        <v>829</v>
      </c>
      <c r="F11163" s="48" t="str">
        <f t="shared" si="174"/>
        <v>Tỉnh Vĩnh PhúcHuyện Tam DươngXã Hoàng Hoa</v>
      </c>
      <c r="G11163" t="s">
        <v>2922</v>
      </c>
      <c r="H11163">
        <v>1779</v>
      </c>
    </row>
    <row r="11164" spans="1:8">
      <c r="A11164">
        <v>10206</v>
      </c>
      <c r="B11164" t="s">
        <v>507</v>
      </c>
      <c r="C11164">
        <v>88</v>
      </c>
      <c r="D11164" t="s">
        <v>790</v>
      </c>
      <c r="E11164">
        <v>829</v>
      </c>
      <c r="F11164" s="48" t="str">
        <f t="shared" si="174"/>
        <v>Tỉnh Vĩnh PhúcHuyện Tam DươngXã Hoàng Đan</v>
      </c>
      <c r="G11164" t="s">
        <v>2923</v>
      </c>
      <c r="H11164">
        <v>1780</v>
      </c>
    </row>
    <row r="11165" spans="1:8">
      <c r="A11165">
        <v>10207</v>
      </c>
      <c r="B11165" t="s">
        <v>507</v>
      </c>
      <c r="C11165">
        <v>88</v>
      </c>
      <c r="D11165" t="s">
        <v>790</v>
      </c>
      <c r="E11165">
        <v>829</v>
      </c>
      <c r="F11165" s="48" t="str">
        <f t="shared" si="174"/>
        <v>Tỉnh Vĩnh PhúcHuyện Tam DươngXã Thanh Vân</v>
      </c>
      <c r="G11165" t="s">
        <v>2924</v>
      </c>
      <c r="H11165">
        <v>1781</v>
      </c>
    </row>
    <row r="11166" spans="1:8">
      <c r="A11166">
        <v>10208</v>
      </c>
      <c r="B11166" t="s">
        <v>507</v>
      </c>
      <c r="C11166">
        <v>88</v>
      </c>
      <c r="D11166" t="s">
        <v>790</v>
      </c>
      <c r="E11166">
        <v>829</v>
      </c>
      <c r="F11166" s="48" t="str">
        <f t="shared" si="174"/>
        <v>Tỉnh Vĩnh PhúcHuyện Tam DươngXã Hợp Thịnh</v>
      </c>
      <c r="G11166" t="s">
        <v>2925</v>
      </c>
      <c r="H11166">
        <v>1782</v>
      </c>
    </row>
    <row r="11167" spans="1:8">
      <c r="A11167">
        <v>10209</v>
      </c>
      <c r="B11167" t="s">
        <v>507</v>
      </c>
      <c r="C11167">
        <v>88</v>
      </c>
      <c r="D11167" t="s">
        <v>790</v>
      </c>
      <c r="E11167">
        <v>829</v>
      </c>
      <c r="F11167" s="48" t="str">
        <f t="shared" si="174"/>
        <v>Tỉnh Vĩnh PhúcHuyện Tam DươngXã Kim Long</v>
      </c>
      <c r="G11167" t="s">
        <v>2926</v>
      </c>
      <c r="H11167">
        <v>1783</v>
      </c>
    </row>
    <row r="11168" spans="1:8">
      <c r="A11168">
        <v>10210</v>
      </c>
      <c r="B11168" t="s">
        <v>507</v>
      </c>
      <c r="C11168">
        <v>88</v>
      </c>
      <c r="D11168" t="s">
        <v>790</v>
      </c>
      <c r="E11168">
        <v>829</v>
      </c>
      <c r="F11168" s="48" t="str">
        <f t="shared" si="174"/>
        <v>Tỉnh Vĩnh PhúcHuyện Tam DươngXã Đồng Tĩnh</v>
      </c>
      <c r="G11168" t="s">
        <v>2927</v>
      </c>
      <c r="H11168">
        <v>1784</v>
      </c>
    </row>
    <row r="11169" spans="1:8">
      <c r="A11169">
        <v>10211</v>
      </c>
      <c r="B11169" t="s">
        <v>507</v>
      </c>
      <c r="C11169">
        <v>88</v>
      </c>
      <c r="D11169" t="s">
        <v>790</v>
      </c>
      <c r="E11169">
        <v>829</v>
      </c>
      <c r="F11169" s="48" t="str">
        <f t="shared" si="174"/>
        <v>Tỉnh Vĩnh PhúcHuyện Tam DươngXã Hướng Đạo</v>
      </c>
      <c r="G11169" t="s">
        <v>2928</v>
      </c>
      <c r="H11169">
        <v>1785</v>
      </c>
    </row>
    <row r="11170" spans="1:8">
      <c r="A11170">
        <v>10212</v>
      </c>
      <c r="B11170" t="s">
        <v>507</v>
      </c>
      <c r="C11170">
        <v>88</v>
      </c>
      <c r="D11170" t="s">
        <v>790</v>
      </c>
      <c r="E11170">
        <v>829</v>
      </c>
      <c r="F11170" s="48" t="str">
        <f t="shared" si="174"/>
        <v>Tỉnh Vĩnh PhúcHuyện Tam DươngThị trấn Hợp Hòa</v>
      </c>
      <c r="G11170" t="s">
        <v>2929</v>
      </c>
      <c r="H11170">
        <v>1786</v>
      </c>
    </row>
    <row r="11171" spans="1:8">
      <c r="A11171">
        <v>10213</v>
      </c>
      <c r="B11171" t="s">
        <v>507</v>
      </c>
      <c r="C11171">
        <v>88</v>
      </c>
      <c r="D11171" t="s">
        <v>790</v>
      </c>
      <c r="E11171">
        <v>829</v>
      </c>
      <c r="F11171" s="48" t="str">
        <f t="shared" si="174"/>
        <v>Tỉnh Vĩnh PhúcHuyện Tam DươngXã Duy Phiên</v>
      </c>
      <c r="G11171" t="s">
        <v>2930</v>
      </c>
      <c r="H11171">
        <v>1787</v>
      </c>
    </row>
    <row r="11172" spans="1:8">
      <c r="A11172">
        <v>10214</v>
      </c>
      <c r="B11172" t="s">
        <v>507</v>
      </c>
      <c r="C11172">
        <v>88</v>
      </c>
      <c r="D11172" t="s">
        <v>790</v>
      </c>
      <c r="E11172">
        <v>829</v>
      </c>
      <c r="F11172" s="48" t="str">
        <f t="shared" si="174"/>
        <v>Tỉnh Vĩnh PhúcHuyện Tam DươngXã Vân Hội</v>
      </c>
      <c r="G11172" t="s">
        <v>2931</v>
      </c>
      <c r="H11172">
        <v>1788</v>
      </c>
    </row>
    <row r="11173" spans="1:8">
      <c r="A11173">
        <v>10215</v>
      </c>
      <c r="B11173" t="s">
        <v>507</v>
      </c>
      <c r="C11173">
        <v>88</v>
      </c>
      <c r="D11173" t="s">
        <v>793</v>
      </c>
      <c r="E11173">
        <v>832</v>
      </c>
      <c r="F11173" s="48" t="str">
        <f t="shared" si="174"/>
        <v>Tỉnh Vĩnh PhúcHuyện Yên LạcXã Tam Hồng</v>
      </c>
      <c r="G11173" t="s">
        <v>2932</v>
      </c>
      <c r="H11173">
        <v>1789</v>
      </c>
    </row>
    <row r="11174" spans="1:8">
      <c r="A11174">
        <v>10216</v>
      </c>
      <c r="B11174" t="s">
        <v>507</v>
      </c>
      <c r="C11174">
        <v>88</v>
      </c>
      <c r="D11174" t="s">
        <v>793</v>
      </c>
      <c r="E11174">
        <v>832</v>
      </c>
      <c r="F11174" s="48" t="str">
        <f t="shared" si="174"/>
        <v>Tỉnh Vĩnh PhúcHuyện Yên LạcXã Tề Lỗ</v>
      </c>
      <c r="G11174" t="s">
        <v>2933</v>
      </c>
      <c r="H11174">
        <v>1790</v>
      </c>
    </row>
    <row r="11175" spans="1:8">
      <c r="A11175">
        <v>10217</v>
      </c>
      <c r="B11175" t="s">
        <v>507</v>
      </c>
      <c r="C11175">
        <v>88</v>
      </c>
      <c r="D11175" t="s">
        <v>793</v>
      </c>
      <c r="E11175">
        <v>832</v>
      </c>
      <c r="F11175" s="48" t="str">
        <f t="shared" si="174"/>
        <v>Tỉnh Vĩnh PhúcHuyện Yên LạcXã Nguyệt Đức</v>
      </c>
      <c r="G11175" t="s">
        <v>2416</v>
      </c>
      <c r="H11175">
        <v>1791</v>
      </c>
    </row>
    <row r="11176" spans="1:8">
      <c r="A11176">
        <v>10218</v>
      </c>
      <c r="B11176" t="s">
        <v>507</v>
      </c>
      <c r="C11176">
        <v>88</v>
      </c>
      <c r="D11176" t="s">
        <v>793</v>
      </c>
      <c r="E11176">
        <v>832</v>
      </c>
      <c r="F11176" s="48" t="str">
        <f t="shared" si="174"/>
        <v>Tỉnh Vĩnh PhúcHuyện Yên LạcXã Trung Kiên</v>
      </c>
      <c r="G11176" t="s">
        <v>2934</v>
      </c>
      <c r="H11176">
        <v>1792</v>
      </c>
    </row>
    <row r="11177" spans="1:8">
      <c r="A11177">
        <v>10219</v>
      </c>
      <c r="B11177" t="s">
        <v>507</v>
      </c>
      <c r="C11177">
        <v>88</v>
      </c>
      <c r="D11177" t="s">
        <v>793</v>
      </c>
      <c r="E11177">
        <v>832</v>
      </c>
      <c r="F11177" s="48" t="str">
        <f t="shared" si="174"/>
        <v>Tỉnh Vĩnh PhúcHuyện Yên LạcXã Văn Tiến</v>
      </c>
      <c r="G11177" t="s">
        <v>2935</v>
      </c>
      <c r="H11177">
        <v>1793</v>
      </c>
    </row>
    <row r="11178" spans="1:8">
      <c r="A11178">
        <v>10220</v>
      </c>
      <c r="B11178" t="s">
        <v>507</v>
      </c>
      <c r="C11178">
        <v>88</v>
      </c>
      <c r="D11178" t="s">
        <v>793</v>
      </c>
      <c r="E11178">
        <v>832</v>
      </c>
      <c r="F11178" s="48" t="str">
        <f t="shared" si="174"/>
        <v>Tỉnh Vĩnh PhúcHuyện Yên LạcXã Hồng Châu</v>
      </c>
      <c r="G11178" t="s">
        <v>2936</v>
      </c>
      <c r="H11178">
        <v>1794</v>
      </c>
    </row>
    <row r="11179" spans="1:8">
      <c r="A11179">
        <v>10221</v>
      </c>
      <c r="B11179" t="s">
        <v>507</v>
      </c>
      <c r="C11179">
        <v>88</v>
      </c>
      <c r="D11179" t="s">
        <v>793</v>
      </c>
      <c r="E11179">
        <v>832</v>
      </c>
      <c r="F11179" s="48" t="str">
        <f t="shared" si="174"/>
        <v>Tỉnh Vĩnh PhúcHuyện Yên LạcXã Yên Đồng</v>
      </c>
      <c r="G11179" t="s">
        <v>2937</v>
      </c>
      <c r="H11179">
        <v>1795</v>
      </c>
    </row>
    <row r="11180" spans="1:8">
      <c r="A11180">
        <v>10222</v>
      </c>
      <c r="B11180" t="s">
        <v>507</v>
      </c>
      <c r="C11180">
        <v>88</v>
      </c>
      <c r="D11180" t="s">
        <v>793</v>
      </c>
      <c r="E11180">
        <v>832</v>
      </c>
      <c r="F11180" s="48" t="str">
        <f t="shared" si="174"/>
        <v>Tỉnh Vĩnh PhúcHuyện Yên LạcXã Đồng Cương</v>
      </c>
      <c r="G11180" t="s">
        <v>2938</v>
      </c>
      <c r="H11180">
        <v>1796</v>
      </c>
    </row>
    <row r="11181" spans="1:8">
      <c r="A11181">
        <v>10223</v>
      </c>
      <c r="B11181" t="s">
        <v>507</v>
      </c>
      <c r="C11181">
        <v>88</v>
      </c>
      <c r="D11181" t="s">
        <v>793</v>
      </c>
      <c r="E11181">
        <v>832</v>
      </c>
      <c r="F11181" s="48" t="str">
        <f t="shared" si="174"/>
        <v>Tỉnh Vĩnh PhúcHuyện Yên LạcXã Trung Nguyên</v>
      </c>
      <c r="G11181" t="s">
        <v>2939</v>
      </c>
      <c r="H11181">
        <v>1797</v>
      </c>
    </row>
    <row r="11182" spans="1:8">
      <c r="A11182">
        <v>10224</v>
      </c>
      <c r="B11182" t="s">
        <v>507</v>
      </c>
      <c r="C11182">
        <v>88</v>
      </c>
      <c r="D11182" t="s">
        <v>793</v>
      </c>
      <c r="E11182">
        <v>832</v>
      </c>
      <c r="F11182" s="48" t="str">
        <f t="shared" si="174"/>
        <v>Tỉnh Vĩnh PhúcHuyện Yên LạcXã Bình Định</v>
      </c>
      <c r="G11182" t="s">
        <v>2940</v>
      </c>
      <c r="H11182">
        <v>1798</v>
      </c>
    </row>
    <row r="11183" spans="1:8">
      <c r="A11183">
        <v>10225</v>
      </c>
      <c r="B11183" t="s">
        <v>507</v>
      </c>
      <c r="C11183">
        <v>88</v>
      </c>
      <c r="D11183" t="s">
        <v>793</v>
      </c>
      <c r="E11183">
        <v>832</v>
      </c>
      <c r="F11183" s="48" t="str">
        <f t="shared" si="174"/>
        <v>Tỉnh Vĩnh PhúcHuyện Yên LạcXã Yên Phương</v>
      </c>
      <c r="G11183" t="s">
        <v>2941</v>
      </c>
      <c r="H11183">
        <v>1799</v>
      </c>
    </row>
    <row r="11184" spans="1:8">
      <c r="A11184">
        <v>10361</v>
      </c>
      <c r="B11184" t="s">
        <v>507</v>
      </c>
      <c r="C11184">
        <v>88</v>
      </c>
      <c r="D11184" t="s">
        <v>793</v>
      </c>
      <c r="E11184">
        <v>832</v>
      </c>
      <c r="F11184" s="48" t="str">
        <f t="shared" si="174"/>
        <v>Tỉnh Vĩnh PhúcHuyện Yên LạcXã Trung Hà</v>
      </c>
      <c r="G11184" t="s">
        <v>2449</v>
      </c>
      <c r="H11184">
        <v>1800</v>
      </c>
    </row>
    <row r="11185" spans="1:8">
      <c r="A11185">
        <v>10362</v>
      </c>
      <c r="B11185" t="s">
        <v>507</v>
      </c>
      <c r="C11185">
        <v>88</v>
      </c>
      <c r="D11185" t="s">
        <v>793</v>
      </c>
      <c r="E11185">
        <v>832</v>
      </c>
      <c r="F11185" s="48" t="str">
        <f t="shared" si="174"/>
        <v>Tỉnh Vĩnh PhúcHuyện Yên LạcXã Hồng Phương</v>
      </c>
      <c r="G11185" t="s">
        <v>2942</v>
      </c>
      <c r="H11185">
        <v>1801</v>
      </c>
    </row>
    <row r="11186" spans="1:8">
      <c r="A11186">
        <v>10363</v>
      </c>
      <c r="B11186" t="s">
        <v>507</v>
      </c>
      <c r="C11186">
        <v>88</v>
      </c>
      <c r="D11186" t="s">
        <v>793</v>
      </c>
      <c r="E11186">
        <v>832</v>
      </c>
      <c r="F11186" s="48" t="str">
        <f t="shared" si="174"/>
        <v>Tỉnh Vĩnh PhúcHuyện Yên LạcXã Đồng Văn</v>
      </c>
      <c r="G11186" t="s">
        <v>2943</v>
      </c>
      <c r="H11186">
        <v>1802</v>
      </c>
    </row>
    <row r="11187" spans="1:8">
      <c r="A11187">
        <v>10364</v>
      </c>
      <c r="B11187" t="s">
        <v>507</v>
      </c>
      <c r="C11187">
        <v>88</v>
      </c>
      <c r="D11187" t="s">
        <v>793</v>
      </c>
      <c r="E11187">
        <v>832</v>
      </c>
      <c r="F11187" s="48" t="str">
        <f t="shared" si="174"/>
        <v>Tỉnh Vĩnh PhúcHuyện Yên LạcThị trấn Yên Lạc</v>
      </c>
      <c r="G11187" t="s">
        <v>2944</v>
      </c>
      <c r="H11187">
        <v>1803</v>
      </c>
    </row>
    <row r="11188" spans="1:8">
      <c r="A11188">
        <v>10365</v>
      </c>
      <c r="B11188" t="s">
        <v>507</v>
      </c>
      <c r="C11188">
        <v>88</v>
      </c>
      <c r="D11188" t="s">
        <v>793</v>
      </c>
      <c r="E11188">
        <v>832</v>
      </c>
      <c r="F11188" s="48" t="str">
        <f t="shared" si="174"/>
        <v>Tỉnh Vĩnh PhúcHuyện Yên LạcXã Đại Tự</v>
      </c>
      <c r="G11188" t="s">
        <v>2945</v>
      </c>
      <c r="H11188">
        <v>1804</v>
      </c>
    </row>
    <row r="11189" spans="1:8">
      <c r="A11189">
        <v>10366</v>
      </c>
      <c r="B11189" t="s">
        <v>507</v>
      </c>
      <c r="C11189">
        <v>88</v>
      </c>
      <c r="D11189" t="s">
        <v>793</v>
      </c>
      <c r="E11189">
        <v>832</v>
      </c>
      <c r="F11189" s="48" t="str">
        <f t="shared" si="174"/>
        <v>Tỉnh Vĩnh PhúcHuyện Yên LạcXã Liên Châu</v>
      </c>
      <c r="G11189" t="s">
        <v>1329</v>
      </c>
      <c r="H11189">
        <v>1805</v>
      </c>
    </row>
    <row r="11190" spans="1:8">
      <c r="A11190">
        <v>10383</v>
      </c>
      <c r="B11190" t="s">
        <v>507</v>
      </c>
      <c r="C11190">
        <v>88</v>
      </c>
      <c r="D11190" t="s">
        <v>791</v>
      </c>
      <c r="E11190">
        <v>830</v>
      </c>
      <c r="F11190" s="48" t="str">
        <f t="shared" si="174"/>
        <v>Tỉnh Vĩnh PhúcHuyện Tam ĐảoXã Hợp Châu</v>
      </c>
      <c r="G11190" t="s">
        <v>2797</v>
      </c>
      <c r="H11190">
        <v>1822</v>
      </c>
    </row>
    <row r="11191" spans="1:8">
      <c r="A11191">
        <v>10384</v>
      </c>
      <c r="B11191" t="s">
        <v>507</v>
      </c>
      <c r="C11191">
        <v>88</v>
      </c>
      <c r="D11191" t="s">
        <v>791</v>
      </c>
      <c r="E11191">
        <v>830</v>
      </c>
      <c r="F11191" s="48" t="str">
        <f t="shared" si="174"/>
        <v>Tỉnh Vĩnh PhúcHuyện Tam ĐảoXã Đại Đình</v>
      </c>
      <c r="G11191" t="s">
        <v>2959</v>
      </c>
      <c r="H11191">
        <v>1823</v>
      </c>
    </row>
    <row r="11192" spans="1:8">
      <c r="A11192">
        <v>10385</v>
      </c>
      <c r="B11192" t="s">
        <v>507</v>
      </c>
      <c r="C11192">
        <v>88</v>
      </c>
      <c r="D11192" t="s">
        <v>791</v>
      </c>
      <c r="E11192">
        <v>830</v>
      </c>
      <c r="F11192" s="48" t="str">
        <f t="shared" si="174"/>
        <v>Tỉnh Vĩnh PhúcHuyện Tam ĐảoThị trấn Tam Đảo</v>
      </c>
      <c r="G11192" t="s">
        <v>2960</v>
      </c>
      <c r="H11192">
        <v>1824</v>
      </c>
    </row>
    <row r="11193" spans="1:8">
      <c r="A11193">
        <v>10386</v>
      </c>
      <c r="B11193" t="s">
        <v>507</v>
      </c>
      <c r="C11193">
        <v>88</v>
      </c>
      <c r="D11193" t="s">
        <v>791</v>
      </c>
      <c r="E11193">
        <v>830</v>
      </c>
      <c r="F11193" s="48" t="str">
        <f t="shared" si="174"/>
        <v>Tỉnh Vĩnh PhúcHuyện Tam ĐảoXã Hồ Sơn</v>
      </c>
      <c r="G11193" t="s">
        <v>2115</v>
      </c>
      <c r="H11193">
        <v>1825</v>
      </c>
    </row>
    <row r="11194" spans="1:8">
      <c r="A11194">
        <v>10387</v>
      </c>
      <c r="B11194" t="s">
        <v>507</v>
      </c>
      <c r="C11194">
        <v>88</v>
      </c>
      <c r="D11194" t="s">
        <v>791</v>
      </c>
      <c r="E11194">
        <v>830</v>
      </c>
      <c r="F11194" s="48" t="str">
        <f t="shared" si="174"/>
        <v>Tỉnh Vĩnh PhúcHuyện Tam ĐảoXã Tam Quan</v>
      </c>
      <c r="G11194" t="s">
        <v>2961</v>
      </c>
      <c r="H11194">
        <v>1826</v>
      </c>
    </row>
    <row r="11195" spans="1:8">
      <c r="A11195">
        <v>10388</v>
      </c>
      <c r="B11195" t="s">
        <v>507</v>
      </c>
      <c r="C11195">
        <v>88</v>
      </c>
      <c r="D11195" t="s">
        <v>791</v>
      </c>
      <c r="E11195">
        <v>830</v>
      </c>
      <c r="F11195" s="48" t="str">
        <f t="shared" si="174"/>
        <v>Tỉnh Vĩnh PhúcHuyện Tam ĐảoXã Đạo Trù</v>
      </c>
      <c r="G11195" t="s">
        <v>2962</v>
      </c>
      <c r="H11195">
        <v>1827</v>
      </c>
    </row>
    <row r="11196" spans="1:8">
      <c r="A11196">
        <v>10389</v>
      </c>
      <c r="B11196" t="s">
        <v>507</v>
      </c>
      <c r="C11196">
        <v>88</v>
      </c>
      <c r="D11196" t="s">
        <v>791</v>
      </c>
      <c r="E11196">
        <v>830</v>
      </c>
      <c r="F11196" s="48" t="str">
        <f t="shared" si="174"/>
        <v>Tỉnh Vĩnh PhúcHuyện Tam ĐảoXã Yên Dương</v>
      </c>
      <c r="G11196" t="s">
        <v>2963</v>
      </c>
      <c r="H11196">
        <v>1828</v>
      </c>
    </row>
    <row r="11197" spans="1:8">
      <c r="A11197">
        <v>10390</v>
      </c>
      <c r="B11197" t="s">
        <v>507</v>
      </c>
      <c r="C11197">
        <v>88</v>
      </c>
      <c r="D11197" t="s">
        <v>791</v>
      </c>
      <c r="E11197">
        <v>830</v>
      </c>
      <c r="F11197" s="48" t="str">
        <f t="shared" si="174"/>
        <v>Tỉnh Vĩnh PhúcHuyện Tam ĐảoXã Minh Quang</v>
      </c>
      <c r="G11197" t="s">
        <v>2964</v>
      </c>
      <c r="H11197">
        <v>1829</v>
      </c>
    </row>
    <row r="11198" spans="1:8">
      <c r="A11198">
        <v>10391</v>
      </c>
      <c r="B11198" t="s">
        <v>507</v>
      </c>
      <c r="C11198">
        <v>88</v>
      </c>
      <c r="D11198" t="s">
        <v>791</v>
      </c>
      <c r="E11198">
        <v>830</v>
      </c>
      <c r="F11198" s="48" t="str">
        <f t="shared" si="174"/>
        <v>Tỉnh Vĩnh PhúcHuyện Tam ĐảoXã Bồ Lý</v>
      </c>
      <c r="G11198" t="s">
        <v>2965</v>
      </c>
      <c r="H11198">
        <v>1830</v>
      </c>
    </row>
    <row r="11199" spans="1:8">
      <c r="A11199">
        <v>339</v>
      </c>
      <c r="B11199" t="s">
        <v>493</v>
      </c>
      <c r="C11199">
        <v>81</v>
      </c>
      <c r="D11199" t="s">
        <v>712</v>
      </c>
      <c r="E11199">
        <v>751</v>
      </c>
      <c r="F11199" s="48" t="str">
        <f t="shared" si="174"/>
        <v>Tỉnh Yên BáiHuyện Lục YênXã Trung Tâm</v>
      </c>
      <c r="G11199" t="s">
        <v>4174</v>
      </c>
      <c r="H11199">
        <v>3282</v>
      </c>
    </row>
    <row r="11200" spans="1:8">
      <c r="A11200">
        <v>340</v>
      </c>
      <c r="B11200" t="s">
        <v>493</v>
      </c>
      <c r="C11200">
        <v>81</v>
      </c>
      <c r="D11200" t="s">
        <v>712</v>
      </c>
      <c r="E11200">
        <v>751</v>
      </c>
      <c r="F11200" s="48" t="str">
        <f t="shared" si="174"/>
        <v>Tỉnh Yên BáiHuyện Lục YênXã Tô Mậu</v>
      </c>
      <c r="G11200" t="s">
        <v>4175</v>
      </c>
      <c r="H11200">
        <v>3283</v>
      </c>
    </row>
    <row r="11201" spans="1:8">
      <c r="A11201">
        <v>341</v>
      </c>
      <c r="B11201" t="s">
        <v>493</v>
      </c>
      <c r="C11201">
        <v>81</v>
      </c>
      <c r="D11201" t="s">
        <v>712</v>
      </c>
      <c r="E11201">
        <v>751</v>
      </c>
      <c r="F11201" s="48" t="str">
        <f t="shared" si="174"/>
        <v>Tỉnh Yên BáiHuyện Lục YênXã Lâm Thượng</v>
      </c>
      <c r="G11201" t="s">
        <v>4176</v>
      </c>
      <c r="H11201">
        <v>3284</v>
      </c>
    </row>
    <row r="11202" spans="1:8">
      <c r="A11202">
        <v>342</v>
      </c>
      <c r="B11202" t="s">
        <v>493</v>
      </c>
      <c r="C11202">
        <v>81</v>
      </c>
      <c r="D11202" t="s">
        <v>712</v>
      </c>
      <c r="E11202">
        <v>751</v>
      </c>
      <c r="F11202" s="48" t="str">
        <f t="shared" ref="F11202:F11265" si="175">B11202&amp;D11202&amp;G11202</f>
        <v>Tỉnh Yên BáiHuyện Lục YênXã Khai Trung</v>
      </c>
      <c r="G11202" t="s">
        <v>4177</v>
      </c>
      <c r="H11202">
        <v>3285</v>
      </c>
    </row>
    <row r="11203" spans="1:8">
      <c r="A11203">
        <v>343</v>
      </c>
      <c r="B11203" t="s">
        <v>493</v>
      </c>
      <c r="C11203">
        <v>81</v>
      </c>
      <c r="D11203" t="s">
        <v>712</v>
      </c>
      <c r="E11203">
        <v>751</v>
      </c>
      <c r="F11203" s="48" t="str">
        <f t="shared" si="175"/>
        <v>Tỉnh Yên BáiHuyện Lục YênXã An Phú</v>
      </c>
      <c r="G11203" t="s">
        <v>1978</v>
      </c>
      <c r="H11203">
        <v>3286</v>
      </c>
    </row>
    <row r="11204" spans="1:8">
      <c r="A11204">
        <v>344</v>
      </c>
      <c r="B11204" t="s">
        <v>493</v>
      </c>
      <c r="C11204">
        <v>81</v>
      </c>
      <c r="D11204" t="s">
        <v>712</v>
      </c>
      <c r="E11204">
        <v>751</v>
      </c>
      <c r="F11204" s="48" t="str">
        <f t="shared" si="175"/>
        <v>Tỉnh Yên BáiHuyện Lục YênXã Mường Lai</v>
      </c>
      <c r="G11204" t="s">
        <v>4178</v>
      </c>
      <c r="H11204">
        <v>3287</v>
      </c>
    </row>
    <row r="11205" spans="1:8">
      <c r="A11205">
        <v>345</v>
      </c>
      <c r="B11205" t="s">
        <v>493</v>
      </c>
      <c r="C11205">
        <v>81</v>
      </c>
      <c r="D11205" t="s">
        <v>712</v>
      </c>
      <c r="E11205">
        <v>751</v>
      </c>
      <c r="F11205" s="48" t="str">
        <f t="shared" si="175"/>
        <v>Tỉnh Yên BáiHuyện Lục YênXã Động Quan</v>
      </c>
      <c r="G11205" t="s">
        <v>4179</v>
      </c>
      <c r="H11205">
        <v>3288</v>
      </c>
    </row>
    <row r="11206" spans="1:8">
      <c r="A11206">
        <v>346</v>
      </c>
      <c r="B11206" t="s">
        <v>493</v>
      </c>
      <c r="C11206">
        <v>81</v>
      </c>
      <c r="D11206" t="s">
        <v>712</v>
      </c>
      <c r="E11206">
        <v>751</v>
      </c>
      <c r="F11206" s="48" t="str">
        <f t="shared" si="175"/>
        <v>Tỉnh Yên BáiHuyện Lục YênXã Khánh Thiện</v>
      </c>
      <c r="G11206" t="s">
        <v>4180</v>
      </c>
      <c r="H11206">
        <v>3289</v>
      </c>
    </row>
    <row r="11207" spans="1:8">
      <c r="A11207">
        <v>347</v>
      </c>
      <c r="B11207" t="s">
        <v>493</v>
      </c>
      <c r="C11207">
        <v>81</v>
      </c>
      <c r="D11207" t="s">
        <v>712</v>
      </c>
      <c r="E11207">
        <v>751</v>
      </c>
      <c r="F11207" s="48" t="str">
        <f t="shared" si="175"/>
        <v>Tỉnh Yên BáiHuyện Lục YênXã Tân Lĩnh</v>
      </c>
      <c r="G11207" t="s">
        <v>4181</v>
      </c>
      <c r="H11207">
        <v>3290</v>
      </c>
    </row>
    <row r="11208" spans="1:8">
      <c r="A11208">
        <v>348</v>
      </c>
      <c r="B11208" t="s">
        <v>493</v>
      </c>
      <c r="C11208">
        <v>81</v>
      </c>
      <c r="D11208" t="s">
        <v>712</v>
      </c>
      <c r="E11208">
        <v>751</v>
      </c>
      <c r="F11208" s="48" t="str">
        <f t="shared" si="175"/>
        <v>Tỉnh Yên BáiHuyện Lục YênXã Khánh Hoà</v>
      </c>
      <c r="G11208" t="s">
        <v>4182</v>
      </c>
      <c r="H11208">
        <v>3291</v>
      </c>
    </row>
    <row r="11209" spans="1:8">
      <c r="A11209">
        <v>349</v>
      </c>
      <c r="B11209" t="s">
        <v>493</v>
      </c>
      <c r="C11209">
        <v>81</v>
      </c>
      <c r="D11209" t="s">
        <v>712</v>
      </c>
      <c r="E11209">
        <v>751</v>
      </c>
      <c r="F11209" s="48" t="str">
        <f t="shared" si="175"/>
        <v>Tỉnh Yên BáiHuyện Lục YênXã Minh Xuân</v>
      </c>
      <c r="G11209" t="s">
        <v>4183</v>
      </c>
      <c r="H11209">
        <v>3292</v>
      </c>
    </row>
    <row r="11210" spans="1:8">
      <c r="A11210">
        <v>350</v>
      </c>
      <c r="B11210" t="s">
        <v>493</v>
      </c>
      <c r="C11210">
        <v>81</v>
      </c>
      <c r="D11210" t="s">
        <v>712</v>
      </c>
      <c r="E11210">
        <v>751</v>
      </c>
      <c r="F11210" s="48" t="str">
        <f t="shared" si="175"/>
        <v>Tỉnh Yên BáiHuyện Lục YênXã Mai Sơn</v>
      </c>
      <c r="G11210" t="s">
        <v>4184</v>
      </c>
      <c r="H11210">
        <v>3293</v>
      </c>
    </row>
    <row r="11211" spans="1:8">
      <c r="A11211">
        <v>351</v>
      </c>
      <c r="B11211" t="s">
        <v>493</v>
      </c>
      <c r="C11211">
        <v>81</v>
      </c>
      <c r="D11211" t="s">
        <v>712</v>
      </c>
      <c r="E11211">
        <v>751</v>
      </c>
      <c r="F11211" s="48" t="str">
        <f t="shared" si="175"/>
        <v>Tỉnh Yên BáiHuyện Lục YênXã Liễu Đô</v>
      </c>
      <c r="G11211" t="s">
        <v>4185</v>
      </c>
      <c r="H11211">
        <v>3294</v>
      </c>
    </row>
    <row r="11212" spans="1:8">
      <c r="A11212">
        <v>352</v>
      </c>
      <c r="B11212" t="s">
        <v>493</v>
      </c>
      <c r="C11212">
        <v>81</v>
      </c>
      <c r="D11212" t="s">
        <v>712</v>
      </c>
      <c r="E11212">
        <v>751</v>
      </c>
      <c r="F11212" s="48" t="str">
        <f t="shared" si="175"/>
        <v>Tỉnh Yên BáiHuyện Lục YênXã Minh Tiến</v>
      </c>
      <c r="G11212" t="s">
        <v>2109</v>
      </c>
      <c r="H11212">
        <v>3295</v>
      </c>
    </row>
    <row r="11213" spans="1:8">
      <c r="A11213">
        <v>1655</v>
      </c>
      <c r="B11213" t="s">
        <v>493</v>
      </c>
      <c r="C11213">
        <v>81</v>
      </c>
      <c r="D11213" t="s">
        <v>715</v>
      </c>
      <c r="E11213">
        <v>754</v>
      </c>
      <c r="F11213" s="48" t="str">
        <f t="shared" si="175"/>
        <v>Tỉnh Yên BáiHuyện Trấn YênXã Minh Tiến</v>
      </c>
      <c r="G11213" t="s">
        <v>2109</v>
      </c>
      <c r="H11213">
        <v>7891</v>
      </c>
    </row>
    <row r="11214" spans="1:8">
      <c r="A11214">
        <v>1656</v>
      </c>
      <c r="B11214" t="s">
        <v>493</v>
      </c>
      <c r="C11214">
        <v>81</v>
      </c>
      <c r="D11214" t="s">
        <v>715</v>
      </c>
      <c r="E11214">
        <v>754</v>
      </c>
      <c r="F11214" s="48" t="str">
        <f t="shared" si="175"/>
        <v>Tỉnh Yên BáiHuyện Trấn YênXã Việt Thành</v>
      </c>
      <c r="G11214" t="s">
        <v>7518</v>
      </c>
      <c r="H11214">
        <v>7892</v>
      </c>
    </row>
    <row r="11215" spans="1:8">
      <c r="A11215">
        <v>1657</v>
      </c>
      <c r="B11215" t="s">
        <v>493</v>
      </c>
      <c r="C11215">
        <v>81</v>
      </c>
      <c r="D11215" t="s">
        <v>715</v>
      </c>
      <c r="E11215">
        <v>754</v>
      </c>
      <c r="F11215" s="48" t="str">
        <f t="shared" si="175"/>
        <v>Tỉnh Yên BáiHuyện Trấn YênXã Hòa Cuông</v>
      </c>
      <c r="G11215" t="s">
        <v>7519</v>
      </c>
      <c r="H11215">
        <v>7893</v>
      </c>
    </row>
    <row r="11216" spans="1:8">
      <c r="A11216">
        <v>1658</v>
      </c>
      <c r="B11216" t="s">
        <v>493</v>
      </c>
      <c r="C11216">
        <v>81</v>
      </c>
      <c r="D11216" t="s">
        <v>715</v>
      </c>
      <c r="E11216">
        <v>754</v>
      </c>
      <c r="F11216" s="48" t="str">
        <f t="shared" si="175"/>
        <v>Tỉnh Yên BáiHuyện Trấn YênXã Lương Thịnh</v>
      </c>
      <c r="G11216" t="s">
        <v>7520</v>
      </c>
      <c r="H11216">
        <v>7894</v>
      </c>
    </row>
    <row r="11217" spans="1:8">
      <c r="A11217">
        <v>1659</v>
      </c>
      <c r="B11217" t="s">
        <v>493</v>
      </c>
      <c r="C11217">
        <v>81</v>
      </c>
      <c r="D11217" t="s">
        <v>715</v>
      </c>
      <c r="E11217">
        <v>754</v>
      </c>
      <c r="F11217" s="48" t="str">
        <f t="shared" si="175"/>
        <v>Tỉnh Yên BáiHuyện Trấn YênXã Báo Đáp</v>
      </c>
      <c r="G11217" t="s">
        <v>7521</v>
      </c>
      <c r="H11217">
        <v>7895</v>
      </c>
    </row>
    <row r="11218" spans="1:8">
      <c r="A11218">
        <v>1660</v>
      </c>
      <c r="B11218" t="s">
        <v>493</v>
      </c>
      <c r="C11218">
        <v>81</v>
      </c>
      <c r="D11218" t="s">
        <v>715</v>
      </c>
      <c r="E11218">
        <v>754</v>
      </c>
      <c r="F11218" s="48" t="str">
        <f t="shared" si="175"/>
        <v>Tỉnh Yên BáiHuyện Trấn YênXã Nga Quán</v>
      </c>
      <c r="G11218" t="s">
        <v>7522</v>
      </c>
      <c r="H11218">
        <v>7896</v>
      </c>
    </row>
    <row r="11219" spans="1:8">
      <c r="A11219">
        <v>1661</v>
      </c>
      <c r="B11219" t="s">
        <v>493</v>
      </c>
      <c r="C11219">
        <v>81</v>
      </c>
      <c r="D11219" t="s">
        <v>715</v>
      </c>
      <c r="E11219">
        <v>754</v>
      </c>
      <c r="F11219" s="48" t="str">
        <f t="shared" si="175"/>
        <v>Tỉnh Yên BáiHuyện Trấn YênXã Phúc Lộc</v>
      </c>
      <c r="G11219" t="s">
        <v>2592</v>
      </c>
      <c r="H11219">
        <v>7897</v>
      </c>
    </row>
    <row r="11220" spans="1:8">
      <c r="A11220">
        <v>1662</v>
      </c>
      <c r="B11220" t="s">
        <v>493</v>
      </c>
      <c r="C11220">
        <v>81</v>
      </c>
      <c r="D11220" t="s">
        <v>715</v>
      </c>
      <c r="E11220">
        <v>754</v>
      </c>
      <c r="F11220" s="48" t="str">
        <f t="shared" si="175"/>
        <v>Tỉnh Yên BáiHuyện Trấn YênXã Văn Tiến</v>
      </c>
      <c r="G11220" t="s">
        <v>2935</v>
      </c>
      <c r="H11220">
        <v>7898</v>
      </c>
    </row>
    <row r="11221" spans="1:8">
      <c r="A11221">
        <v>1663</v>
      </c>
      <c r="B11221" t="s">
        <v>493</v>
      </c>
      <c r="C11221">
        <v>81</v>
      </c>
      <c r="D11221" t="s">
        <v>715</v>
      </c>
      <c r="E11221">
        <v>754</v>
      </c>
      <c r="F11221" s="48" t="str">
        <f t="shared" si="175"/>
        <v>Tỉnh Yên BáiHuyện Trấn YênXã Giới Phiên</v>
      </c>
      <c r="G11221" t="s">
        <v>7523</v>
      </c>
      <c r="H11221">
        <v>7899</v>
      </c>
    </row>
    <row r="11222" spans="1:8">
      <c r="A11222">
        <v>1664</v>
      </c>
      <c r="B11222" t="s">
        <v>493</v>
      </c>
      <c r="C11222">
        <v>81</v>
      </c>
      <c r="D11222" t="s">
        <v>715</v>
      </c>
      <c r="E11222">
        <v>754</v>
      </c>
      <c r="F11222" s="48" t="str">
        <f t="shared" si="175"/>
        <v>Tỉnh Yên BáiHuyện Trấn YênXã Đào Thịnh</v>
      </c>
      <c r="G11222" t="s">
        <v>7524</v>
      </c>
      <c r="H11222">
        <v>7900</v>
      </c>
    </row>
    <row r="11223" spans="1:8">
      <c r="A11223">
        <v>1665</v>
      </c>
      <c r="B11223" t="s">
        <v>493</v>
      </c>
      <c r="C11223">
        <v>81</v>
      </c>
      <c r="D11223" t="s">
        <v>715</v>
      </c>
      <c r="E11223">
        <v>754</v>
      </c>
      <c r="F11223" s="48" t="str">
        <f t="shared" si="175"/>
        <v>Tỉnh Yên BáiHuyện Trấn YênXã Hợp Minh</v>
      </c>
      <c r="G11223" t="s">
        <v>7525</v>
      </c>
      <c r="H11223">
        <v>7901</v>
      </c>
    </row>
    <row r="11224" spans="1:8">
      <c r="A11224">
        <v>1666</v>
      </c>
      <c r="B11224" t="s">
        <v>493</v>
      </c>
      <c r="C11224">
        <v>81</v>
      </c>
      <c r="D11224" t="s">
        <v>715</v>
      </c>
      <c r="E11224">
        <v>754</v>
      </c>
      <c r="F11224" s="48" t="str">
        <f t="shared" si="175"/>
        <v>Tỉnh Yên BáiHuyện Trấn YênXã Cường Thịnh</v>
      </c>
      <c r="G11224" t="s">
        <v>7526</v>
      </c>
      <c r="H11224">
        <v>7902</v>
      </c>
    </row>
    <row r="11225" spans="1:8">
      <c r="A11225">
        <v>1667</v>
      </c>
      <c r="B11225" t="s">
        <v>493</v>
      </c>
      <c r="C11225">
        <v>81</v>
      </c>
      <c r="D11225" t="s">
        <v>715</v>
      </c>
      <c r="E11225">
        <v>754</v>
      </c>
      <c r="F11225" s="48" t="str">
        <f t="shared" si="175"/>
        <v>Tỉnh Yên BáiHuyện Trấn YênXã Việt Cường</v>
      </c>
      <c r="G11225" t="s">
        <v>3197</v>
      </c>
      <c r="H11225">
        <v>7903</v>
      </c>
    </row>
    <row r="11226" spans="1:8">
      <c r="A11226">
        <v>1668</v>
      </c>
      <c r="B11226" t="s">
        <v>493</v>
      </c>
      <c r="C11226">
        <v>81</v>
      </c>
      <c r="D11226" t="s">
        <v>715</v>
      </c>
      <c r="E11226">
        <v>754</v>
      </c>
      <c r="F11226" s="48" t="str">
        <f t="shared" si="175"/>
        <v>Tỉnh Yên BáiHuyện Trấn YênXã Âu Lâu</v>
      </c>
      <c r="G11226" t="s">
        <v>7527</v>
      </c>
      <c r="H11226">
        <v>7904</v>
      </c>
    </row>
    <row r="11227" spans="1:8">
      <c r="A11227">
        <v>1669</v>
      </c>
      <c r="B11227" t="s">
        <v>493</v>
      </c>
      <c r="C11227">
        <v>81</v>
      </c>
      <c r="D11227" t="s">
        <v>715</v>
      </c>
      <c r="E11227">
        <v>754</v>
      </c>
      <c r="F11227" s="48" t="str">
        <f t="shared" si="175"/>
        <v>Tỉnh Yên BáiHuyện Trấn YênXã Văn Lãng</v>
      </c>
      <c r="G11227" t="s">
        <v>3816</v>
      </c>
      <c r="H11227">
        <v>7905</v>
      </c>
    </row>
    <row r="11228" spans="1:8">
      <c r="A11228">
        <v>1670</v>
      </c>
      <c r="B11228" t="s">
        <v>493</v>
      </c>
      <c r="C11228">
        <v>81</v>
      </c>
      <c r="D11228" t="s">
        <v>715</v>
      </c>
      <c r="E11228">
        <v>754</v>
      </c>
      <c r="F11228" s="48" t="str">
        <f t="shared" si="175"/>
        <v>Tỉnh Yên BáiHuyện Trấn YênXã Văn Phú</v>
      </c>
      <c r="G11228" t="s">
        <v>1353</v>
      </c>
      <c r="H11228">
        <v>7906</v>
      </c>
    </row>
    <row r="11229" spans="1:8">
      <c r="A11229">
        <v>1671</v>
      </c>
      <c r="B11229" t="s">
        <v>493</v>
      </c>
      <c r="C11229">
        <v>81</v>
      </c>
      <c r="D11229" t="s">
        <v>715</v>
      </c>
      <c r="E11229">
        <v>754</v>
      </c>
      <c r="F11229" s="48" t="str">
        <f t="shared" si="175"/>
        <v>Tỉnh Yên BáiHuyện Trấn YênThị trấn Cổ Phúc</v>
      </c>
      <c r="G11229" t="s">
        <v>7528</v>
      </c>
      <c r="H11229">
        <v>7907</v>
      </c>
    </row>
    <row r="11230" spans="1:8">
      <c r="A11230">
        <v>1672</v>
      </c>
      <c r="B11230" t="s">
        <v>493</v>
      </c>
      <c r="C11230">
        <v>81</v>
      </c>
      <c r="D11230" t="s">
        <v>715</v>
      </c>
      <c r="E11230">
        <v>754</v>
      </c>
      <c r="F11230" s="48" t="str">
        <f t="shared" si="175"/>
        <v>Tỉnh Yên BáiHuyện Trấn YênXã Minh Quán</v>
      </c>
      <c r="G11230" t="s">
        <v>7529</v>
      </c>
      <c r="H11230">
        <v>7908</v>
      </c>
    </row>
    <row r="11231" spans="1:8">
      <c r="A11231">
        <v>1673</v>
      </c>
      <c r="B11231" t="s">
        <v>493</v>
      </c>
      <c r="C11231">
        <v>81</v>
      </c>
      <c r="D11231" t="s">
        <v>715</v>
      </c>
      <c r="E11231">
        <v>754</v>
      </c>
      <c r="F11231" s="48" t="str">
        <f t="shared" si="175"/>
        <v>Tỉnh Yên BáiHuyện Trấn YênXã Quy Mông</v>
      </c>
      <c r="G11231" t="s">
        <v>7530</v>
      </c>
      <c r="H11231">
        <v>7909</v>
      </c>
    </row>
    <row r="11232" spans="1:8">
      <c r="A11232">
        <v>1674</v>
      </c>
      <c r="B11232" t="s">
        <v>493</v>
      </c>
      <c r="C11232">
        <v>81</v>
      </c>
      <c r="D11232" t="s">
        <v>715</v>
      </c>
      <c r="E11232">
        <v>754</v>
      </c>
      <c r="F11232" s="48" t="str">
        <f t="shared" si="175"/>
        <v>Tỉnh Yên BáiHuyện Trấn YênXã Tân Đồng</v>
      </c>
      <c r="G11232" t="s">
        <v>7531</v>
      </c>
      <c r="H11232">
        <v>7910</v>
      </c>
    </row>
    <row r="11233" spans="1:8">
      <c r="A11233">
        <v>1675</v>
      </c>
      <c r="B11233" t="s">
        <v>493</v>
      </c>
      <c r="C11233">
        <v>81</v>
      </c>
      <c r="D11233" t="s">
        <v>715</v>
      </c>
      <c r="E11233">
        <v>754</v>
      </c>
      <c r="F11233" s="48" t="str">
        <f t="shared" si="175"/>
        <v>Tỉnh Yên BáiHuyện Trấn YênXã Kiên Thành</v>
      </c>
      <c r="G11233" t="s">
        <v>5919</v>
      </c>
      <c r="H11233">
        <v>7911</v>
      </c>
    </row>
    <row r="11234" spans="1:8">
      <c r="A11234">
        <v>1676</v>
      </c>
      <c r="B11234" t="s">
        <v>493</v>
      </c>
      <c r="C11234">
        <v>81</v>
      </c>
      <c r="D11234" t="s">
        <v>715</v>
      </c>
      <c r="E11234">
        <v>754</v>
      </c>
      <c r="F11234" s="48" t="str">
        <f t="shared" si="175"/>
        <v>Tỉnh Yên BáiHuyện Trấn YênXã Y Can</v>
      </c>
      <c r="G11234" t="s">
        <v>7532</v>
      </c>
      <c r="H11234">
        <v>7912</v>
      </c>
    </row>
    <row r="11235" spans="1:8">
      <c r="A11235">
        <v>1677</v>
      </c>
      <c r="B11235" t="s">
        <v>493</v>
      </c>
      <c r="C11235">
        <v>81</v>
      </c>
      <c r="D11235" t="s">
        <v>715</v>
      </c>
      <c r="E11235">
        <v>754</v>
      </c>
      <c r="F11235" s="48" t="str">
        <f t="shared" si="175"/>
        <v>Tỉnh Yên BáiHuyện Trấn YênXã Bảo Hưng</v>
      </c>
      <c r="G11235" t="s">
        <v>7533</v>
      </c>
      <c r="H11235">
        <v>7913</v>
      </c>
    </row>
    <row r="11236" spans="1:8">
      <c r="A11236">
        <v>1678</v>
      </c>
      <c r="B11236" t="s">
        <v>493</v>
      </c>
      <c r="C11236">
        <v>81</v>
      </c>
      <c r="D11236" t="s">
        <v>715</v>
      </c>
      <c r="E11236">
        <v>754</v>
      </c>
      <c r="F11236" s="48" t="str">
        <f t="shared" si="175"/>
        <v>Tỉnh Yên BáiHuyện Trấn YênXã Hồng Ca</v>
      </c>
      <c r="G11236" t="s">
        <v>7535</v>
      </c>
      <c r="H11236">
        <v>7915</v>
      </c>
    </row>
    <row r="11237" spans="1:8">
      <c r="A11237">
        <v>1679</v>
      </c>
      <c r="B11237" t="s">
        <v>493</v>
      </c>
      <c r="C11237">
        <v>81</v>
      </c>
      <c r="D11237" t="s">
        <v>715</v>
      </c>
      <c r="E11237">
        <v>754</v>
      </c>
      <c r="F11237" s="48" t="str">
        <f t="shared" si="175"/>
        <v>Tỉnh Yên BáiHuyện Trấn YênXã Hưng Thịnh</v>
      </c>
      <c r="G11237" t="s">
        <v>1442</v>
      </c>
      <c r="H11237">
        <v>7916</v>
      </c>
    </row>
    <row r="11238" spans="1:8">
      <c r="A11238">
        <v>1680</v>
      </c>
      <c r="B11238" t="s">
        <v>493</v>
      </c>
      <c r="C11238">
        <v>81</v>
      </c>
      <c r="D11238" t="s">
        <v>715</v>
      </c>
      <c r="E11238">
        <v>754</v>
      </c>
      <c r="F11238" s="48" t="str">
        <f t="shared" si="175"/>
        <v>Tỉnh Yên BáiHuyện Trấn YênXã Hưng Khánh</v>
      </c>
      <c r="G11238" t="s">
        <v>5675</v>
      </c>
      <c r="H11238">
        <v>7917</v>
      </c>
    </row>
    <row r="11239" spans="1:8">
      <c r="A11239">
        <v>1681</v>
      </c>
      <c r="B11239" t="s">
        <v>493</v>
      </c>
      <c r="C11239">
        <v>81</v>
      </c>
      <c r="D11239" t="s">
        <v>715</v>
      </c>
      <c r="E11239">
        <v>754</v>
      </c>
      <c r="F11239" s="48" t="str">
        <f t="shared" si="175"/>
        <v>Tỉnh Yên BáiHuyện Trấn YênXã Việt Hồng</v>
      </c>
      <c r="G11239" t="s">
        <v>4279</v>
      </c>
      <c r="H11239">
        <v>7918</v>
      </c>
    </row>
    <row r="11240" spans="1:8">
      <c r="A11240">
        <v>1682</v>
      </c>
      <c r="B11240" t="s">
        <v>493</v>
      </c>
      <c r="C11240">
        <v>81</v>
      </c>
      <c r="D11240" t="s">
        <v>715</v>
      </c>
      <c r="E11240">
        <v>754</v>
      </c>
      <c r="F11240" s="48" t="str">
        <f t="shared" si="175"/>
        <v>Tỉnh Yên BáiHuyện Trấn YênXã Vân Hội</v>
      </c>
      <c r="G11240" t="s">
        <v>2931</v>
      </c>
      <c r="H11240">
        <v>7919</v>
      </c>
    </row>
    <row r="11241" spans="1:8">
      <c r="A11241">
        <v>1683</v>
      </c>
      <c r="B11241" t="s">
        <v>493</v>
      </c>
      <c r="C11241">
        <v>81</v>
      </c>
      <c r="D11241" t="s">
        <v>714</v>
      </c>
      <c r="E11241">
        <v>753</v>
      </c>
      <c r="F11241" s="48" t="str">
        <f t="shared" si="175"/>
        <v>Tỉnh Yên BáiHuyện Mù Căng ChảiXã Mồ Dề</v>
      </c>
      <c r="G11241" t="s">
        <v>7536</v>
      </c>
      <c r="H11241">
        <v>7920</v>
      </c>
    </row>
    <row r="11242" spans="1:8">
      <c r="A11242">
        <v>1684</v>
      </c>
      <c r="B11242" t="s">
        <v>493</v>
      </c>
      <c r="C11242">
        <v>81</v>
      </c>
      <c r="D11242" t="s">
        <v>714</v>
      </c>
      <c r="E11242">
        <v>753</v>
      </c>
      <c r="F11242" s="48" t="str">
        <f t="shared" si="175"/>
        <v>Tỉnh Yên BáiHuyện Mù Căng ChảiXã Hồ Bốn</v>
      </c>
      <c r="G11242" t="s">
        <v>7537</v>
      </c>
      <c r="H11242">
        <v>7921</v>
      </c>
    </row>
    <row r="11243" spans="1:8">
      <c r="A11243">
        <v>1685</v>
      </c>
      <c r="B11243" t="s">
        <v>493</v>
      </c>
      <c r="C11243">
        <v>81</v>
      </c>
      <c r="D11243" t="s">
        <v>714</v>
      </c>
      <c r="E11243">
        <v>753</v>
      </c>
      <c r="F11243" s="48" t="str">
        <f t="shared" si="175"/>
        <v>Tỉnh Yên BáiHuyện Mù Căng ChảiThị trấn Mù Căng Chải</v>
      </c>
      <c r="G11243" t="s">
        <v>7538</v>
      </c>
      <c r="H11243">
        <v>7922</v>
      </c>
    </row>
    <row r="11244" spans="1:8">
      <c r="A11244">
        <v>1686</v>
      </c>
      <c r="B11244" t="s">
        <v>493</v>
      </c>
      <c r="C11244">
        <v>81</v>
      </c>
      <c r="D11244" t="s">
        <v>714</v>
      </c>
      <c r="E11244">
        <v>753</v>
      </c>
      <c r="F11244" s="48" t="str">
        <f t="shared" si="175"/>
        <v>Tỉnh Yên BáiHuyện Mù Căng ChảiXã Dế Su Phình</v>
      </c>
      <c r="G11244" t="s">
        <v>7539</v>
      </c>
      <c r="H11244">
        <v>7923</v>
      </c>
    </row>
    <row r="11245" spans="1:8">
      <c r="A11245">
        <v>1687</v>
      </c>
      <c r="B11245" t="s">
        <v>493</v>
      </c>
      <c r="C11245">
        <v>81</v>
      </c>
      <c r="D11245" t="s">
        <v>714</v>
      </c>
      <c r="E11245">
        <v>753</v>
      </c>
      <c r="F11245" s="48" t="str">
        <f t="shared" si="175"/>
        <v>Tỉnh Yên BáiHuyện Mù Căng ChảiXã Chế Cu Nha</v>
      </c>
      <c r="G11245" t="s">
        <v>7540</v>
      </c>
      <c r="H11245">
        <v>7924</v>
      </c>
    </row>
    <row r="11246" spans="1:8">
      <c r="A11246">
        <v>1688</v>
      </c>
      <c r="B11246" t="s">
        <v>493</v>
      </c>
      <c r="C11246">
        <v>81</v>
      </c>
      <c r="D11246" t="s">
        <v>714</v>
      </c>
      <c r="E11246">
        <v>753</v>
      </c>
      <c r="F11246" s="48" t="str">
        <f t="shared" si="175"/>
        <v>Tỉnh Yên BáiHuyện Mù Căng ChảiXã La Pán Tẩn</v>
      </c>
      <c r="G11246" t="s">
        <v>7541</v>
      </c>
      <c r="H11246">
        <v>7925</v>
      </c>
    </row>
    <row r="11247" spans="1:8">
      <c r="A11247">
        <v>1689</v>
      </c>
      <c r="B11247" t="s">
        <v>493</v>
      </c>
      <c r="C11247">
        <v>81</v>
      </c>
      <c r="D11247" t="s">
        <v>714</v>
      </c>
      <c r="E11247">
        <v>753</v>
      </c>
      <c r="F11247" s="48" t="str">
        <f t="shared" si="175"/>
        <v>Tỉnh Yên BáiHuyện Mù Căng ChảiXã Nậm Có</v>
      </c>
      <c r="G11247" t="s">
        <v>7542</v>
      </c>
      <c r="H11247">
        <v>7926</v>
      </c>
    </row>
    <row r="11248" spans="1:8">
      <c r="A11248">
        <v>1690</v>
      </c>
      <c r="B11248" t="s">
        <v>493</v>
      </c>
      <c r="C11248">
        <v>81</v>
      </c>
      <c r="D11248" t="s">
        <v>714</v>
      </c>
      <c r="E11248">
        <v>753</v>
      </c>
      <c r="F11248" s="48" t="str">
        <f t="shared" si="175"/>
        <v>Tỉnh Yên BáiHuyện Mù Căng ChảiXã Cao Phạ</v>
      </c>
      <c r="G11248" t="s">
        <v>7543</v>
      </c>
      <c r="H11248">
        <v>7927</v>
      </c>
    </row>
    <row r="11249" spans="1:8">
      <c r="A11249">
        <v>1691</v>
      </c>
      <c r="B11249" t="s">
        <v>493</v>
      </c>
      <c r="C11249">
        <v>81</v>
      </c>
      <c r="D11249" t="s">
        <v>714</v>
      </c>
      <c r="E11249">
        <v>753</v>
      </c>
      <c r="F11249" s="48" t="str">
        <f t="shared" si="175"/>
        <v>Tỉnh Yên BáiHuyện Mù Căng ChảiXã Lao Chải</v>
      </c>
      <c r="G11249" t="s">
        <v>1644</v>
      </c>
      <c r="H11249">
        <v>7928</v>
      </c>
    </row>
    <row r="11250" spans="1:8">
      <c r="A11250">
        <v>1692</v>
      </c>
      <c r="B11250" t="s">
        <v>493</v>
      </c>
      <c r="C11250">
        <v>81</v>
      </c>
      <c r="D11250" t="s">
        <v>714</v>
      </c>
      <c r="E11250">
        <v>753</v>
      </c>
      <c r="F11250" s="48" t="str">
        <f t="shared" si="175"/>
        <v>Tỉnh Yên BáiHuyện Mù Căng ChảiXã Púng Luông</v>
      </c>
      <c r="G11250" t="s">
        <v>7544</v>
      </c>
      <c r="H11250">
        <v>7929</v>
      </c>
    </row>
    <row r="11251" spans="1:8">
      <c r="A11251">
        <v>1693</v>
      </c>
      <c r="B11251" t="s">
        <v>493</v>
      </c>
      <c r="C11251">
        <v>81</v>
      </c>
      <c r="D11251" t="s">
        <v>714</v>
      </c>
      <c r="E11251">
        <v>753</v>
      </c>
      <c r="F11251" s="48" t="str">
        <f t="shared" si="175"/>
        <v>Tỉnh Yên BáiHuyện Mù Căng ChảiXã Khao Mang</v>
      </c>
      <c r="G11251" t="s">
        <v>7545</v>
      </c>
      <c r="H11251">
        <v>7930</v>
      </c>
    </row>
    <row r="11252" spans="1:8">
      <c r="A11252">
        <v>1694</v>
      </c>
      <c r="B11252" t="s">
        <v>493</v>
      </c>
      <c r="C11252">
        <v>81</v>
      </c>
      <c r="D11252" t="s">
        <v>714</v>
      </c>
      <c r="E11252">
        <v>753</v>
      </c>
      <c r="F11252" s="48" t="str">
        <f t="shared" si="175"/>
        <v>Tỉnh Yên BáiHuyện Mù Căng ChảiXã Kim Nọi</v>
      </c>
      <c r="G11252" t="s">
        <v>7546</v>
      </c>
      <c r="H11252">
        <v>7931</v>
      </c>
    </row>
    <row r="11253" spans="1:8">
      <c r="A11253">
        <v>1695</v>
      </c>
      <c r="B11253" t="s">
        <v>493</v>
      </c>
      <c r="C11253">
        <v>81</v>
      </c>
      <c r="D11253" t="s">
        <v>714</v>
      </c>
      <c r="E11253">
        <v>753</v>
      </c>
      <c r="F11253" s="48" t="str">
        <f t="shared" si="175"/>
        <v>Tỉnh Yên BáiHuyện Mù Căng ChảiXã Chế Tạo</v>
      </c>
      <c r="G11253" t="s">
        <v>7547</v>
      </c>
      <c r="H11253">
        <v>7932</v>
      </c>
    </row>
    <row r="11254" spans="1:8">
      <c r="A11254">
        <v>1696</v>
      </c>
      <c r="B11254" t="s">
        <v>493</v>
      </c>
      <c r="C11254">
        <v>81</v>
      </c>
      <c r="D11254" t="s">
        <v>714</v>
      </c>
      <c r="E11254">
        <v>753</v>
      </c>
      <c r="F11254" s="48" t="str">
        <f t="shared" si="175"/>
        <v>Tỉnh Yên BáiHuyện Mù Căng ChảiXã Nậm Khắt</v>
      </c>
      <c r="G11254" t="s">
        <v>7548</v>
      </c>
      <c r="H11254">
        <v>7933</v>
      </c>
    </row>
    <row r="11255" spans="1:8">
      <c r="A11255">
        <v>1697</v>
      </c>
      <c r="B11255" t="s">
        <v>493</v>
      </c>
      <c r="C11255">
        <v>81</v>
      </c>
      <c r="D11255" t="s">
        <v>717</v>
      </c>
      <c r="E11255">
        <v>756</v>
      </c>
      <c r="F11255" s="48" t="str">
        <f t="shared" si="175"/>
        <v>Tỉnh Yên BáiHuyện Văn ChấnThị trấn NT Liên Sơn</v>
      </c>
      <c r="G11255" t="s">
        <v>7549</v>
      </c>
      <c r="H11255">
        <v>7934</v>
      </c>
    </row>
    <row r="11256" spans="1:8">
      <c r="A11256">
        <v>1698</v>
      </c>
      <c r="B11256" t="s">
        <v>493</v>
      </c>
      <c r="C11256">
        <v>81</v>
      </c>
      <c r="D11256" t="s">
        <v>717</v>
      </c>
      <c r="E11256">
        <v>756</v>
      </c>
      <c r="F11256" s="48" t="str">
        <f t="shared" si="175"/>
        <v>Tỉnh Yên BáiHuyện Văn ChấnXã Nậm Búng</v>
      </c>
      <c r="G11256" t="s">
        <v>7550</v>
      </c>
      <c r="H11256">
        <v>7935</v>
      </c>
    </row>
    <row r="11257" spans="1:8">
      <c r="A11257">
        <v>1699</v>
      </c>
      <c r="B11257" t="s">
        <v>493</v>
      </c>
      <c r="C11257">
        <v>81</v>
      </c>
      <c r="D11257" t="s">
        <v>717</v>
      </c>
      <c r="E11257">
        <v>756</v>
      </c>
      <c r="F11257" s="48" t="str">
        <f t="shared" si="175"/>
        <v>Tỉnh Yên BáiHuyện Văn ChấnXã Tân Thịnh</v>
      </c>
      <c r="G11257" t="s">
        <v>3848</v>
      </c>
      <c r="H11257">
        <v>7936</v>
      </c>
    </row>
    <row r="11258" spans="1:8">
      <c r="A11258">
        <v>1700</v>
      </c>
      <c r="B11258" t="s">
        <v>493</v>
      </c>
      <c r="C11258">
        <v>81</v>
      </c>
      <c r="D11258" t="s">
        <v>717</v>
      </c>
      <c r="E11258">
        <v>756</v>
      </c>
      <c r="F11258" s="48" t="str">
        <f t="shared" si="175"/>
        <v>Tỉnh Yên BáiHuyện Văn ChấnXã Thượng Bằng La</v>
      </c>
      <c r="G11258" t="s">
        <v>7551</v>
      </c>
      <c r="H11258">
        <v>7937</v>
      </c>
    </row>
    <row r="11259" spans="1:8">
      <c r="A11259">
        <v>1701</v>
      </c>
      <c r="B11259" t="s">
        <v>493</v>
      </c>
      <c r="C11259">
        <v>81</v>
      </c>
      <c r="D11259" t="s">
        <v>717</v>
      </c>
      <c r="E11259">
        <v>756</v>
      </c>
      <c r="F11259" s="48" t="str">
        <f t="shared" si="175"/>
        <v>Tỉnh Yên BáiHuyện Văn ChấnXã Cát Thịnh</v>
      </c>
      <c r="G11259" t="s">
        <v>7552</v>
      </c>
      <c r="H11259">
        <v>7938</v>
      </c>
    </row>
    <row r="11260" spans="1:8">
      <c r="A11260">
        <v>1702</v>
      </c>
      <c r="B11260" t="s">
        <v>493</v>
      </c>
      <c r="C11260">
        <v>81</v>
      </c>
      <c r="D11260" t="s">
        <v>717</v>
      </c>
      <c r="E11260">
        <v>756</v>
      </c>
      <c r="F11260" s="48" t="str">
        <f t="shared" si="175"/>
        <v>Tỉnh Yên BáiHuyện Văn ChấnXã Đồng Khê</v>
      </c>
      <c r="G11260" t="s">
        <v>7553</v>
      </c>
      <c r="H11260">
        <v>7939</v>
      </c>
    </row>
    <row r="11261" spans="1:8">
      <c r="A11261">
        <v>1703</v>
      </c>
      <c r="B11261" t="s">
        <v>493</v>
      </c>
      <c r="C11261">
        <v>81</v>
      </c>
      <c r="D11261" t="s">
        <v>717</v>
      </c>
      <c r="E11261">
        <v>756</v>
      </c>
      <c r="F11261" s="48" t="str">
        <f t="shared" si="175"/>
        <v>Tỉnh Yên BáiHuyện Văn ChấnXã Thanh Lương</v>
      </c>
      <c r="G11261" t="s">
        <v>2327</v>
      </c>
      <c r="H11261">
        <v>7940</v>
      </c>
    </row>
    <row r="11262" spans="1:8">
      <c r="A11262">
        <v>1704</v>
      </c>
      <c r="B11262" t="s">
        <v>493</v>
      </c>
      <c r="C11262">
        <v>81</v>
      </c>
      <c r="D11262" t="s">
        <v>717</v>
      </c>
      <c r="E11262">
        <v>756</v>
      </c>
      <c r="F11262" s="48" t="str">
        <f t="shared" si="175"/>
        <v>Tỉnh Yên BáiHuyện Văn ChấnXã Phúc Sơn</v>
      </c>
      <c r="G11262" t="s">
        <v>3860</v>
      </c>
      <c r="H11262">
        <v>7941</v>
      </c>
    </row>
    <row r="11263" spans="1:8">
      <c r="A11263">
        <v>1705</v>
      </c>
      <c r="B11263" t="s">
        <v>493</v>
      </c>
      <c r="C11263">
        <v>81</v>
      </c>
      <c r="D11263" t="s">
        <v>717</v>
      </c>
      <c r="E11263">
        <v>756</v>
      </c>
      <c r="F11263" s="48" t="str">
        <f t="shared" si="175"/>
        <v>Tỉnh Yên BáiHuyện Văn ChấnXã Thạch Lương</v>
      </c>
      <c r="G11263" t="s">
        <v>7554</v>
      </c>
      <c r="H11263">
        <v>7942</v>
      </c>
    </row>
    <row r="11264" spans="1:8">
      <c r="A11264">
        <v>1706</v>
      </c>
      <c r="B11264" t="s">
        <v>493</v>
      </c>
      <c r="C11264">
        <v>81</v>
      </c>
      <c r="D11264" t="s">
        <v>717</v>
      </c>
      <c r="E11264">
        <v>756</v>
      </c>
      <c r="F11264" s="48" t="str">
        <f t="shared" si="175"/>
        <v>Tỉnh Yên BáiHuyện Văn ChấnXã Sơn Thịnh</v>
      </c>
      <c r="G11264" t="s">
        <v>6375</v>
      </c>
      <c r="H11264">
        <v>7943</v>
      </c>
    </row>
    <row r="11265" spans="1:8">
      <c r="A11265">
        <v>1707</v>
      </c>
      <c r="B11265" t="s">
        <v>493</v>
      </c>
      <c r="C11265">
        <v>81</v>
      </c>
      <c r="D11265" t="s">
        <v>717</v>
      </c>
      <c r="E11265">
        <v>756</v>
      </c>
      <c r="F11265" s="48" t="str">
        <f t="shared" si="175"/>
        <v>Tỉnh Yên BáiHuyện Văn ChấnXã Hạnh Sơn</v>
      </c>
      <c r="G11265" t="s">
        <v>7555</v>
      </c>
      <c r="H11265">
        <v>7944</v>
      </c>
    </row>
    <row r="11266" spans="1:8">
      <c r="A11266">
        <v>1708</v>
      </c>
      <c r="B11266" t="s">
        <v>493</v>
      </c>
      <c r="C11266">
        <v>81</v>
      </c>
      <c r="D11266" t="s">
        <v>717</v>
      </c>
      <c r="E11266">
        <v>756</v>
      </c>
      <c r="F11266" s="48" t="str">
        <f t="shared" ref="F11266:F11329" si="176">B11266&amp;D11266&amp;G11266</f>
        <v>Tỉnh Yên BáiHuyện Văn ChấnXã Nghĩa Tâm</v>
      </c>
      <c r="G11266" t="s">
        <v>7556</v>
      </c>
      <c r="H11266">
        <v>7945</v>
      </c>
    </row>
    <row r="11267" spans="1:8">
      <c r="A11267">
        <v>1709</v>
      </c>
      <c r="B11267" t="s">
        <v>493</v>
      </c>
      <c r="C11267">
        <v>81</v>
      </c>
      <c r="D11267" t="s">
        <v>717</v>
      </c>
      <c r="E11267">
        <v>756</v>
      </c>
      <c r="F11267" s="48" t="str">
        <f t="shared" si="176"/>
        <v>Tỉnh Yên BáiHuyện Văn ChấnXã Tú Lệ</v>
      </c>
      <c r="G11267" t="s">
        <v>7557</v>
      </c>
      <c r="H11267">
        <v>7946</v>
      </c>
    </row>
    <row r="11268" spans="1:8">
      <c r="A11268">
        <v>1710</v>
      </c>
      <c r="B11268" t="s">
        <v>493</v>
      </c>
      <c r="C11268">
        <v>81</v>
      </c>
      <c r="D11268" t="s">
        <v>717</v>
      </c>
      <c r="E11268">
        <v>756</v>
      </c>
      <c r="F11268" s="48" t="str">
        <f t="shared" si="176"/>
        <v>Tỉnh Yên BáiHuyện Văn ChấnThị trấn NT Nghĩa Lộ</v>
      </c>
      <c r="G11268" t="s">
        <v>7558</v>
      </c>
      <c r="H11268">
        <v>7947</v>
      </c>
    </row>
    <row r="11269" spans="1:8">
      <c r="A11269">
        <v>1711</v>
      </c>
      <c r="B11269" t="s">
        <v>493</v>
      </c>
      <c r="C11269">
        <v>81</v>
      </c>
      <c r="D11269" t="s">
        <v>717</v>
      </c>
      <c r="E11269">
        <v>756</v>
      </c>
      <c r="F11269" s="48" t="str">
        <f t="shared" si="176"/>
        <v>Tỉnh Yên BáiHuyện Văn ChấnThị trấn NT Trần Phú</v>
      </c>
      <c r="G11269" t="s">
        <v>7559</v>
      </c>
      <c r="H11269">
        <v>7948</v>
      </c>
    </row>
    <row r="11270" spans="1:8">
      <c r="A11270">
        <v>1712</v>
      </c>
      <c r="B11270" t="s">
        <v>493</v>
      </c>
      <c r="C11270">
        <v>81</v>
      </c>
      <c r="D11270" t="s">
        <v>717</v>
      </c>
      <c r="E11270">
        <v>756</v>
      </c>
      <c r="F11270" s="48" t="str">
        <f t="shared" si="176"/>
        <v>Tỉnh Yên BáiHuyện Văn ChấnXã Đại Lịch</v>
      </c>
      <c r="G11270" t="s">
        <v>7560</v>
      </c>
      <c r="H11270">
        <v>7949</v>
      </c>
    </row>
    <row r="11271" spans="1:8">
      <c r="A11271">
        <v>1713</v>
      </c>
      <c r="B11271" t="s">
        <v>493</v>
      </c>
      <c r="C11271">
        <v>81</v>
      </c>
      <c r="D11271" t="s">
        <v>717</v>
      </c>
      <c r="E11271">
        <v>756</v>
      </c>
      <c r="F11271" s="48" t="str">
        <f t="shared" si="176"/>
        <v>Tỉnh Yên BáiHuyện Văn ChấnXã Chấn Thịnh</v>
      </c>
      <c r="G11271" t="s">
        <v>7561</v>
      </c>
      <c r="H11271">
        <v>7950</v>
      </c>
    </row>
    <row r="11272" spans="1:8">
      <c r="A11272">
        <v>1714</v>
      </c>
      <c r="B11272" t="s">
        <v>493</v>
      </c>
      <c r="C11272">
        <v>81</v>
      </c>
      <c r="D11272" t="s">
        <v>717</v>
      </c>
      <c r="E11272">
        <v>756</v>
      </c>
      <c r="F11272" s="48" t="str">
        <f t="shared" si="176"/>
        <v>Tỉnh Yên BáiHuyện Văn ChấnXã Sùng Đô</v>
      </c>
      <c r="G11272" t="s">
        <v>7562</v>
      </c>
      <c r="H11272">
        <v>7951</v>
      </c>
    </row>
    <row r="11273" spans="1:8">
      <c r="A11273">
        <v>1715</v>
      </c>
      <c r="B11273" t="s">
        <v>493</v>
      </c>
      <c r="C11273">
        <v>81</v>
      </c>
      <c r="D11273" t="s">
        <v>717</v>
      </c>
      <c r="E11273">
        <v>756</v>
      </c>
      <c r="F11273" s="48" t="str">
        <f t="shared" si="176"/>
        <v>Tỉnh Yên BáiHuyện Văn ChấnXã Suối Quyền</v>
      </c>
      <c r="G11273" t="s">
        <v>7563</v>
      </c>
      <c r="H11273">
        <v>7952</v>
      </c>
    </row>
    <row r="11274" spans="1:8">
      <c r="A11274">
        <v>1716</v>
      </c>
      <c r="B11274" t="s">
        <v>493</v>
      </c>
      <c r="C11274">
        <v>81</v>
      </c>
      <c r="D11274" t="s">
        <v>717</v>
      </c>
      <c r="E11274">
        <v>756</v>
      </c>
      <c r="F11274" s="48" t="str">
        <f t="shared" si="176"/>
        <v>Tỉnh Yên BáiHuyện Văn ChấnXã Suối Giàng</v>
      </c>
      <c r="G11274" t="s">
        <v>7564</v>
      </c>
      <c r="H11274">
        <v>7953</v>
      </c>
    </row>
    <row r="11275" spans="1:8">
      <c r="A11275">
        <v>1717</v>
      </c>
      <c r="B11275" t="s">
        <v>493</v>
      </c>
      <c r="C11275">
        <v>81</v>
      </c>
      <c r="D11275" t="s">
        <v>717</v>
      </c>
      <c r="E11275">
        <v>756</v>
      </c>
      <c r="F11275" s="48" t="str">
        <f t="shared" si="176"/>
        <v>Tỉnh Yên BáiHuyện Văn ChấnXã Nậm Lành</v>
      </c>
      <c r="G11275" t="s">
        <v>7565</v>
      </c>
      <c r="H11275">
        <v>7954</v>
      </c>
    </row>
    <row r="11276" spans="1:8">
      <c r="A11276">
        <v>1718</v>
      </c>
      <c r="B11276" t="s">
        <v>493</v>
      </c>
      <c r="C11276">
        <v>81</v>
      </c>
      <c r="D11276" t="s">
        <v>717</v>
      </c>
      <c r="E11276">
        <v>756</v>
      </c>
      <c r="F11276" s="48" t="str">
        <f t="shared" si="176"/>
        <v>Tỉnh Yên BáiHuyện Văn ChấnXã Gia Hội</v>
      </c>
      <c r="G11276" t="s">
        <v>7566</v>
      </c>
      <c r="H11276">
        <v>7955</v>
      </c>
    </row>
    <row r="11277" spans="1:8">
      <c r="A11277">
        <v>1719</v>
      </c>
      <c r="B11277" t="s">
        <v>493</v>
      </c>
      <c r="C11277">
        <v>81</v>
      </c>
      <c r="D11277" t="s">
        <v>717</v>
      </c>
      <c r="E11277">
        <v>756</v>
      </c>
      <c r="F11277" s="48" t="str">
        <f t="shared" si="176"/>
        <v>Tỉnh Yên BáiHuyện Văn ChấnXã Nậm Mười</v>
      </c>
      <c r="G11277" t="s">
        <v>7567</v>
      </c>
      <c r="H11277">
        <v>7956</v>
      </c>
    </row>
    <row r="11278" spans="1:8">
      <c r="A11278">
        <v>1720</v>
      </c>
      <c r="B11278" t="s">
        <v>493</v>
      </c>
      <c r="C11278">
        <v>81</v>
      </c>
      <c r="D11278" t="s">
        <v>717</v>
      </c>
      <c r="E11278">
        <v>756</v>
      </c>
      <c r="F11278" s="48" t="str">
        <f t="shared" si="176"/>
        <v>Tỉnh Yên BáiHuyện Văn ChấnXã An Lương</v>
      </c>
      <c r="G11278" t="s">
        <v>7568</v>
      </c>
      <c r="H11278">
        <v>7957</v>
      </c>
    </row>
    <row r="11279" spans="1:8">
      <c r="A11279">
        <v>1721</v>
      </c>
      <c r="B11279" t="s">
        <v>493</v>
      </c>
      <c r="C11279">
        <v>81</v>
      </c>
      <c r="D11279" t="s">
        <v>717</v>
      </c>
      <c r="E11279">
        <v>756</v>
      </c>
      <c r="F11279" s="48" t="str">
        <f t="shared" si="176"/>
        <v>Tỉnh Yên BáiHuyện Văn ChấnXã Sơn Lương</v>
      </c>
      <c r="G11279" t="s">
        <v>7569</v>
      </c>
      <c r="H11279">
        <v>7958</v>
      </c>
    </row>
    <row r="11280" spans="1:8">
      <c r="A11280">
        <v>1722</v>
      </c>
      <c r="B11280" t="s">
        <v>493</v>
      </c>
      <c r="C11280">
        <v>81</v>
      </c>
      <c r="D11280" t="s">
        <v>717</v>
      </c>
      <c r="E11280">
        <v>756</v>
      </c>
      <c r="F11280" s="48" t="str">
        <f t="shared" si="176"/>
        <v>Tỉnh Yên BáiHuyện Văn ChấnXã Minh An</v>
      </c>
      <c r="G11280" t="s">
        <v>7570</v>
      </c>
      <c r="H11280">
        <v>7959</v>
      </c>
    </row>
    <row r="11281" spans="1:8">
      <c r="A11281">
        <v>1723</v>
      </c>
      <c r="B11281" t="s">
        <v>493</v>
      </c>
      <c r="C11281">
        <v>81</v>
      </c>
      <c r="D11281" t="s">
        <v>717</v>
      </c>
      <c r="E11281">
        <v>756</v>
      </c>
      <c r="F11281" s="48" t="str">
        <f t="shared" si="176"/>
        <v>Tỉnh Yên BáiHuyện Văn ChấnXã Sơn A</v>
      </c>
      <c r="G11281" t="s">
        <v>7571</v>
      </c>
      <c r="H11281">
        <v>7960</v>
      </c>
    </row>
    <row r="11282" spans="1:8">
      <c r="A11282">
        <v>1724</v>
      </c>
      <c r="B11282" t="s">
        <v>493</v>
      </c>
      <c r="C11282">
        <v>81</v>
      </c>
      <c r="D11282" t="s">
        <v>717</v>
      </c>
      <c r="E11282">
        <v>756</v>
      </c>
      <c r="F11282" s="48" t="str">
        <f t="shared" si="176"/>
        <v>Tỉnh Yên BáiHuyện Văn ChấnXã Bình Thuận</v>
      </c>
      <c r="G11282" t="s">
        <v>4428</v>
      </c>
      <c r="H11282">
        <v>7961</v>
      </c>
    </row>
    <row r="11283" spans="1:8">
      <c r="A11283">
        <v>1725</v>
      </c>
      <c r="B11283" t="s">
        <v>493</v>
      </c>
      <c r="C11283">
        <v>81</v>
      </c>
      <c r="D11283" t="s">
        <v>717</v>
      </c>
      <c r="E11283">
        <v>756</v>
      </c>
      <c r="F11283" s="48" t="str">
        <f t="shared" si="176"/>
        <v>Tỉnh Yên BáiHuyện Văn ChấnXã Phù Nham</v>
      </c>
      <c r="G11283" t="s">
        <v>7572</v>
      </c>
      <c r="H11283">
        <v>7962</v>
      </c>
    </row>
    <row r="11284" spans="1:8">
      <c r="A11284">
        <v>1726</v>
      </c>
      <c r="B11284" t="s">
        <v>493</v>
      </c>
      <c r="C11284">
        <v>81</v>
      </c>
      <c r="D11284" t="s">
        <v>717</v>
      </c>
      <c r="E11284">
        <v>756</v>
      </c>
      <c r="F11284" s="48" t="str">
        <f t="shared" si="176"/>
        <v>Tỉnh Yên BáiHuyện Văn ChấnXã Nghĩa Sơn</v>
      </c>
      <c r="G11284" t="s">
        <v>4922</v>
      </c>
      <c r="H11284">
        <v>7963</v>
      </c>
    </row>
    <row r="11285" spans="1:8">
      <c r="A11285">
        <v>1727</v>
      </c>
      <c r="B11285" t="s">
        <v>493</v>
      </c>
      <c r="C11285">
        <v>81</v>
      </c>
      <c r="D11285" t="s">
        <v>717</v>
      </c>
      <c r="E11285">
        <v>756</v>
      </c>
      <c r="F11285" s="48" t="str">
        <f t="shared" si="176"/>
        <v>Tỉnh Yên BáiHuyện Văn ChấnXã Suối Bu</v>
      </c>
      <c r="G11285" t="s">
        <v>7573</v>
      </c>
      <c r="H11285">
        <v>7964</v>
      </c>
    </row>
    <row r="11286" spans="1:8">
      <c r="A11286">
        <v>1731</v>
      </c>
      <c r="B11286" t="s">
        <v>493</v>
      </c>
      <c r="C11286">
        <v>81</v>
      </c>
      <c r="D11286" t="s">
        <v>715</v>
      </c>
      <c r="E11286">
        <v>754</v>
      </c>
      <c r="F11286" s="48" t="str">
        <f t="shared" si="176"/>
        <v>Tỉnh Yên BáiHuyện Trấn YênXã Minh Quân</v>
      </c>
      <c r="G11286" t="s">
        <v>7534</v>
      </c>
      <c r="H11286">
        <v>7914</v>
      </c>
    </row>
    <row r="11287" spans="1:8">
      <c r="A11287">
        <v>3410</v>
      </c>
      <c r="B11287" t="s">
        <v>493</v>
      </c>
      <c r="C11287">
        <v>81</v>
      </c>
      <c r="D11287" t="s">
        <v>716</v>
      </c>
      <c r="E11287">
        <v>755</v>
      </c>
      <c r="F11287" s="48" t="str">
        <f t="shared" si="176"/>
        <v>Tỉnh Yên BáiHuyện Trạm TấuXã Pá Lau</v>
      </c>
      <c r="G11287" t="s">
        <v>5938</v>
      </c>
      <c r="H11287">
        <v>5627</v>
      </c>
    </row>
    <row r="11288" spans="1:8">
      <c r="A11288">
        <v>3411</v>
      </c>
      <c r="B11288" t="s">
        <v>493</v>
      </c>
      <c r="C11288">
        <v>81</v>
      </c>
      <c r="D11288" t="s">
        <v>716</v>
      </c>
      <c r="E11288">
        <v>755</v>
      </c>
      <c r="F11288" s="48" t="str">
        <f t="shared" si="176"/>
        <v>Tỉnh Yên BáiHuyện Trạm TấuThị trấn Trạm Tấu</v>
      </c>
      <c r="G11288" t="s">
        <v>5939</v>
      </c>
      <c r="H11288">
        <v>5628</v>
      </c>
    </row>
    <row r="11289" spans="1:8">
      <c r="A11289">
        <v>3412</v>
      </c>
      <c r="B11289" t="s">
        <v>493</v>
      </c>
      <c r="C11289">
        <v>81</v>
      </c>
      <c r="D11289" t="s">
        <v>716</v>
      </c>
      <c r="E11289">
        <v>755</v>
      </c>
      <c r="F11289" s="48" t="str">
        <f t="shared" si="176"/>
        <v>Tỉnh Yên BáiHuyện Trạm TấuXã Pá Hu</v>
      </c>
      <c r="G11289" t="s">
        <v>5940</v>
      </c>
      <c r="H11289">
        <v>5629</v>
      </c>
    </row>
    <row r="11290" spans="1:8">
      <c r="A11290">
        <v>3413</v>
      </c>
      <c r="B11290" t="s">
        <v>493</v>
      </c>
      <c r="C11290">
        <v>81</v>
      </c>
      <c r="D11290" t="s">
        <v>716</v>
      </c>
      <c r="E11290">
        <v>755</v>
      </c>
      <c r="F11290" s="48" t="str">
        <f t="shared" si="176"/>
        <v>Tỉnh Yên BáiHuyện Trạm TấuXã Làng Nhì</v>
      </c>
      <c r="G11290" t="s">
        <v>5941</v>
      </c>
      <c r="H11290">
        <v>5630</v>
      </c>
    </row>
    <row r="11291" spans="1:8">
      <c r="A11291">
        <v>3414</v>
      </c>
      <c r="B11291" t="s">
        <v>493</v>
      </c>
      <c r="C11291">
        <v>81</v>
      </c>
      <c r="D11291" t="s">
        <v>716</v>
      </c>
      <c r="E11291">
        <v>755</v>
      </c>
      <c r="F11291" s="48" t="str">
        <f t="shared" si="176"/>
        <v>Tỉnh Yên BáiHuyện Trạm TấuXã Xà Hồ</v>
      </c>
      <c r="G11291" t="s">
        <v>5942</v>
      </c>
      <c r="H11291">
        <v>5631</v>
      </c>
    </row>
    <row r="11292" spans="1:8">
      <c r="A11292">
        <v>3415</v>
      </c>
      <c r="B11292" t="s">
        <v>493</v>
      </c>
      <c r="C11292">
        <v>81</v>
      </c>
      <c r="D11292" t="s">
        <v>716</v>
      </c>
      <c r="E11292">
        <v>755</v>
      </c>
      <c r="F11292" s="48" t="str">
        <f t="shared" si="176"/>
        <v>Tỉnh Yên BáiHuyện Trạm TấuXã Phình Hồ</v>
      </c>
      <c r="G11292" t="s">
        <v>5943</v>
      </c>
      <c r="H11292">
        <v>5632</v>
      </c>
    </row>
    <row r="11293" spans="1:8">
      <c r="A11293">
        <v>3416</v>
      </c>
      <c r="B11293" t="s">
        <v>493</v>
      </c>
      <c r="C11293">
        <v>81</v>
      </c>
      <c r="D11293" t="s">
        <v>716</v>
      </c>
      <c r="E11293">
        <v>755</v>
      </c>
      <c r="F11293" s="48" t="str">
        <f t="shared" si="176"/>
        <v>Tỉnh Yên BáiHuyện Trạm TấuXã Hát Lìu</v>
      </c>
      <c r="G11293" t="s">
        <v>5944</v>
      </c>
      <c r="H11293">
        <v>5633</v>
      </c>
    </row>
    <row r="11294" spans="1:8">
      <c r="A11294">
        <v>3417</v>
      </c>
      <c r="B11294" t="s">
        <v>493</v>
      </c>
      <c r="C11294">
        <v>81</v>
      </c>
      <c r="D11294" t="s">
        <v>716</v>
      </c>
      <c r="E11294">
        <v>755</v>
      </c>
      <c r="F11294" s="48" t="str">
        <f t="shared" si="176"/>
        <v>Tỉnh Yên BáiHuyện Trạm TấuXã Trạm Tấu</v>
      </c>
      <c r="G11294" t="s">
        <v>5945</v>
      </c>
      <c r="H11294">
        <v>5634</v>
      </c>
    </row>
    <row r="11295" spans="1:8">
      <c r="A11295">
        <v>3418</v>
      </c>
      <c r="B11295" t="s">
        <v>493</v>
      </c>
      <c r="C11295">
        <v>81</v>
      </c>
      <c r="D11295" t="s">
        <v>716</v>
      </c>
      <c r="E11295">
        <v>755</v>
      </c>
      <c r="F11295" s="48" t="str">
        <f t="shared" si="176"/>
        <v>Tỉnh Yên BáiHuyện Trạm TấuXã Túc Đán</v>
      </c>
      <c r="G11295" t="s">
        <v>5946</v>
      </c>
      <c r="H11295">
        <v>5635</v>
      </c>
    </row>
    <row r="11296" spans="1:8">
      <c r="A11296">
        <v>3419</v>
      </c>
      <c r="B11296" t="s">
        <v>493</v>
      </c>
      <c r="C11296">
        <v>81</v>
      </c>
      <c r="D11296" t="s">
        <v>716</v>
      </c>
      <c r="E11296">
        <v>755</v>
      </c>
      <c r="F11296" s="48" t="str">
        <f t="shared" si="176"/>
        <v>Tỉnh Yên BáiHuyện Trạm TấuXã Bản Công</v>
      </c>
      <c r="G11296" t="s">
        <v>5947</v>
      </c>
      <c r="H11296">
        <v>5636</v>
      </c>
    </row>
    <row r="11297" spans="1:8">
      <c r="A11297">
        <v>3420</v>
      </c>
      <c r="B11297" t="s">
        <v>493</v>
      </c>
      <c r="C11297">
        <v>81</v>
      </c>
      <c r="D11297" t="s">
        <v>716</v>
      </c>
      <c r="E11297">
        <v>755</v>
      </c>
      <c r="F11297" s="48" t="str">
        <f t="shared" si="176"/>
        <v>Tỉnh Yên BáiHuyện Trạm TấuXã Tà Si Láng</v>
      </c>
      <c r="G11297" t="s">
        <v>5948</v>
      </c>
      <c r="H11297">
        <v>5637</v>
      </c>
    </row>
    <row r="11298" spans="1:8">
      <c r="A11298">
        <v>3469</v>
      </c>
      <c r="B11298" t="s">
        <v>493</v>
      </c>
      <c r="C11298">
        <v>81</v>
      </c>
      <c r="D11298" t="s">
        <v>711</v>
      </c>
      <c r="E11298">
        <v>750</v>
      </c>
      <c r="F11298" s="48" t="str">
        <f t="shared" si="176"/>
        <v>Tỉnh Yên BáiThị xã Nghĩa LộPhường Pú Trạng</v>
      </c>
      <c r="G11298" t="s">
        <v>5987</v>
      </c>
      <c r="H11298">
        <v>5687</v>
      </c>
    </row>
    <row r="11299" spans="1:8">
      <c r="A11299">
        <v>3470</v>
      </c>
      <c r="B11299" t="s">
        <v>493</v>
      </c>
      <c r="C11299">
        <v>81</v>
      </c>
      <c r="D11299" t="s">
        <v>711</v>
      </c>
      <c r="E11299">
        <v>750</v>
      </c>
      <c r="F11299" s="48" t="str">
        <f t="shared" si="176"/>
        <v>Tỉnh Yên BáiThị xã Nghĩa LộPhường Trung Tâm</v>
      </c>
      <c r="G11299" t="s">
        <v>5988</v>
      </c>
      <c r="H11299">
        <v>5688</v>
      </c>
    </row>
    <row r="11300" spans="1:8">
      <c r="A11300">
        <v>3471</v>
      </c>
      <c r="B11300" t="s">
        <v>493</v>
      </c>
      <c r="C11300">
        <v>81</v>
      </c>
      <c r="D11300" t="s">
        <v>711</v>
      </c>
      <c r="E11300">
        <v>750</v>
      </c>
      <c r="F11300" s="48" t="str">
        <f t="shared" si="176"/>
        <v>Tỉnh Yên BáiThị xã Nghĩa LộXã Nghĩa An</v>
      </c>
      <c r="G11300" t="s">
        <v>4792</v>
      </c>
      <c r="H11300">
        <v>5689</v>
      </c>
    </row>
    <row r="11301" spans="1:8">
      <c r="A11301">
        <v>3472</v>
      </c>
      <c r="B11301" t="s">
        <v>493</v>
      </c>
      <c r="C11301">
        <v>81</v>
      </c>
      <c r="D11301" t="s">
        <v>711</v>
      </c>
      <c r="E11301">
        <v>750</v>
      </c>
      <c r="F11301" s="48" t="str">
        <f t="shared" si="176"/>
        <v>Tỉnh Yên BáiThị xã Nghĩa LộXã Nghĩa Lợi</v>
      </c>
      <c r="G11301" t="s">
        <v>5615</v>
      </c>
      <c r="H11301">
        <v>5690</v>
      </c>
    </row>
    <row r="11302" spans="1:8">
      <c r="A11302">
        <v>3473</v>
      </c>
      <c r="B11302" t="s">
        <v>493</v>
      </c>
      <c r="C11302">
        <v>81</v>
      </c>
      <c r="D11302" t="s">
        <v>716</v>
      </c>
      <c r="E11302">
        <v>755</v>
      </c>
      <c r="F11302" s="48" t="str">
        <f t="shared" si="176"/>
        <v>Tỉnh Yên BáiHuyện Trạm TấuXã Bản Mù</v>
      </c>
      <c r="G11302" t="s">
        <v>5949</v>
      </c>
      <c r="H11302">
        <v>5638</v>
      </c>
    </row>
    <row r="11303" spans="1:8">
      <c r="A11303">
        <v>3474</v>
      </c>
      <c r="B11303" t="s">
        <v>493</v>
      </c>
      <c r="C11303">
        <v>81</v>
      </c>
      <c r="D11303" t="s">
        <v>711</v>
      </c>
      <c r="E11303">
        <v>750</v>
      </c>
      <c r="F11303" s="48" t="str">
        <f t="shared" si="176"/>
        <v>Tỉnh Yên BáiThị xã Nghĩa LộPhường Tân An</v>
      </c>
      <c r="G11303" t="s">
        <v>2034</v>
      </c>
      <c r="H11303">
        <v>5691</v>
      </c>
    </row>
    <row r="11304" spans="1:8">
      <c r="A11304">
        <v>3475</v>
      </c>
      <c r="B11304" t="s">
        <v>493</v>
      </c>
      <c r="C11304">
        <v>81</v>
      </c>
      <c r="D11304" t="s">
        <v>711</v>
      </c>
      <c r="E11304">
        <v>750</v>
      </c>
      <c r="F11304" s="48" t="str">
        <f t="shared" si="176"/>
        <v>Tỉnh Yên BáiThị xã Nghĩa LộXã Nghĩa Phúc</v>
      </c>
      <c r="G11304" t="s">
        <v>5715</v>
      </c>
      <c r="H11304">
        <v>5692</v>
      </c>
    </row>
    <row r="11305" spans="1:8">
      <c r="A11305">
        <v>3476</v>
      </c>
      <c r="B11305" t="s">
        <v>493</v>
      </c>
      <c r="C11305">
        <v>81</v>
      </c>
      <c r="D11305" t="s">
        <v>711</v>
      </c>
      <c r="E11305">
        <v>750</v>
      </c>
      <c r="F11305" s="48" t="str">
        <f t="shared" si="176"/>
        <v>Tỉnh Yên BáiThị xã Nghĩa LộPhường Cầu Thia</v>
      </c>
      <c r="G11305" t="s">
        <v>5989</v>
      </c>
      <c r="H11305">
        <v>5693</v>
      </c>
    </row>
    <row r="11306" spans="1:8">
      <c r="A11306">
        <v>8687</v>
      </c>
      <c r="B11306" t="s">
        <v>493</v>
      </c>
      <c r="C11306">
        <v>81</v>
      </c>
      <c r="D11306" t="s">
        <v>710</v>
      </c>
      <c r="E11306">
        <v>749</v>
      </c>
      <c r="F11306" s="48" t="str">
        <f t="shared" si="176"/>
        <v>Tỉnh Yên BáiThành phố Yên BáiXã Âu Lâu</v>
      </c>
      <c r="G11306" t="s">
        <v>7527</v>
      </c>
      <c r="H11306">
        <v>11168</v>
      </c>
    </row>
    <row r="11307" spans="1:8">
      <c r="A11307">
        <v>8688</v>
      </c>
      <c r="B11307" t="s">
        <v>493</v>
      </c>
      <c r="C11307">
        <v>81</v>
      </c>
      <c r="D11307" t="s">
        <v>710</v>
      </c>
      <c r="E11307">
        <v>749</v>
      </c>
      <c r="F11307" s="48" t="str">
        <f t="shared" si="176"/>
        <v>Tỉnh Yên BáiThành phố Yên BáiPhường Yên Thịnh</v>
      </c>
      <c r="G11307" t="s">
        <v>9421</v>
      </c>
      <c r="H11307">
        <v>11169</v>
      </c>
    </row>
    <row r="11308" spans="1:8">
      <c r="A11308">
        <v>8689</v>
      </c>
      <c r="B11308" t="s">
        <v>493</v>
      </c>
      <c r="C11308">
        <v>81</v>
      </c>
      <c r="D11308" t="s">
        <v>710</v>
      </c>
      <c r="E11308">
        <v>749</v>
      </c>
      <c r="F11308" s="48" t="str">
        <f t="shared" si="176"/>
        <v>Tỉnh Yên BáiThành phố Yên BáiPhường Nguyễn Phúc</v>
      </c>
      <c r="G11308" t="s">
        <v>9422</v>
      </c>
      <c r="H11308">
        <v>11170</v>
      </c>
    </row>
    <row r="11309" spans="1:8">
      <c r="A11309">
        <v>8690</v>
      </c>
      <c r="B11309" t="s">
        <v>493</v>
      </c>
      <c r="C11309">
        <v>81</v>
      </c>
      <c r="D11309" t="s">
        <v>710</v>
      </c>
      <c r="E11309">
        <v>749</v>
      </c>
      <c r="F11309" s="48" t="str">
        <f t="shared" si="176"/>
        <v>Tỉnh Yên BáiThành phố Yên BáiPhường Đồng Tâm</v>
      </c>
      <c r="G11309" t="s">
        <v>1766</v>
      </c>
      <c r="H11309">
        <v>11171</v>
      </c>
    </row>
    <row r="11310" spans="1:8">
      <c r="A11310">
        <v>8691</v>
      </c>
      <c r="B11310" t="s">
        <v>493</v>
      </c>
      <c r="C11310">
        <v>81</v>
      </c>
      <c r="D11310" t="s">
        <v>710</v>
      </c>
      <c r="E11310">
        <v>749</v>
      </c>
      <c r="F11310" s="48" t="str">
        <f t="shared" si="176"/>
        <v>Tỉnh Yên BáiThành phố Yên BáiPhường Hồng Hà</v>
      </c>
      <c r="G11310" t="s">
        <v>7027</v>
      </c>
      <c r="H11310">
        <v>11172</v>
      </c>
    </row>
    <row r="11311" spans="1:8">
      <c r="A11311">
        <v>8692</v>
      </c>
      <c r="B11311" t="s">
        <v>493</v>
      </c>
      <c r="C11311">
        <v>81</v>
      </c>
      <c r="D11311" t="s">
        <v>710</v>
      </c>
      <c r="E11311">
        <v>749</v>
      </c>
      <c r="F11311" s="48" t="str">
        <f t="shared" si="176"/>
        <v>Tỉnh Yên BáiThành phố Yên BáiXã Nam Cường</v>
      </c>
      <c r="G11311" t="s">
        <v>3976</v>
      </c>
      <c r="H11311">
        <v>11173</v>
      </c>
    </row>
    <row r="11312" spans="1:8">
      <c r="A11312">
        <v>8693</v>
      </c>
      <c r="B11312" t="s">
        <v>493</v>
      </c>
      <c r="C11312">
        <v>81</v>
      </c>
      <c r="D11312" t="s">
        <v>710</v>
      </c>
      <c r="E11312">
        <v>749</v>
      </c>
      <c r="F11312" s="48" t="str">
        <f t="shared" si="176"/>
        <v>Tỉnh Yên BáiThành phố Yên BáiXã Tân Thịnh</v>
      </c>
      <c r="G11312" t="s">
        <v>3848</v>
      </c>
      <c r="H11312">
        <v>11174</v>
      </c>
    </row>
    <row r="11313" spans="1:8">
      <c r="A11313">
        <v>8694</v>
      </c>
      <c r="B11313" t="s">
        <v>493</v>
      </c>
      <c r="C11313">
        <v>81</v>
      </c>
      <c r="D11313" t="s">
        <v>710</v>
      </c>
      <c r="E11313">
        <v>749</v>
      </c>
      <c r="F11313" s="48" t="str">
        <f t="shared" si="176"/>
        <v>Tỉnh Yên BáiThành phố Yên BáiPhường Yên Ninh</v>
      </c>
      <c r="G11313" t="s">
        <v>9423</v>
      </c>
      <c r="H11313">
        <v>11175</v>
      </c>
    </row>
    <row r="11314" spans="1:8">
      <c r="A11314">
        <v>8695</v>
      </c>
      <c r="B11314" t="s">
        <v>493</v>
      </c>
      <c r="C11314">
        <v>81</v>
      </c>
      <c r="D11314" t="s">
        <v>710</v>
      </c>
      <c r="E11314">
        <v>749</v>
      </c>
      <c r="F11314" s="48" t="str">
        <f t="shared" si="176"/>
        <v>Tỉnh Yên BáiThành phố Yên BáiPhường Nguyễn Thái Học</v>
      </c>
      <c r="G11314" t="s">
        <v>9424</v>
      </c>
      <c r="H11314">
        <v>11176</v>
      </c>
    </row>
    <row r="11315" spans="1:8">
      <c r="A11315">
        <v>8696</v>
      </c>
      <c r="B11315" t="s">
        <v>493</v>
      </c>
      <c r="C11315">
        <v>81</v>
      </c>
      <c r="D11315" t="s">
        <v>710</v>
      </c>
      <c r="E11315">
        <v>749</v>
      </c>
      <c r="F11315" s="48" t="str">
        <f t="shared" si="176"/>
        <v>Tỉnh Yên BáiThành phố Yên BáiXã Minh Bảo</v>
      </c>
      <c r="G11315" t="s">
        <v>9425</v>
      </c>
      <c r="H11315">
        <v>11177</v>
      </c>
    </row>
    <row r="11316" spans="1:8">
      <c r="A11316">
        <v>8697</v>
      </c>
      <c r="B11316" t="s">
        <v>493</v>
      </c>
      <c r="C11316">
        <v>81</v>
      </c>
      <c r="D11316" t="s">
        <v>710</v>
      </c>
      <c r="E11316">
        <v>749</v>
      </c>
      <c r="F11316" s="48" t="str">
        <f t="shared" si="176"/>
        <v>Tỉnh Yên BáiThành phố Yên BáiXã Tuy Lộc</v>
      </c>
      <c r="G11316" t="s">
        <v>3694</v>
      </c>
      <c r="H11316">
        <v>11178</v>
      </c>
    </row>
    <row r="11317" spans="1:8">
      <c r="A11317">
        <v>8698</v>
      </c>
      <c r="B11317" t="s">
        <v>493</v>
      </c>
      <c r="C11317">
        <v>81</v>
      </c>
      <c r="D11317" t="s">
        <v>710</v>
      </c>
      <c r="E11317">
        <v>749</v>
      </c>
      <c r="F11317" s="48" t="str">
        <f t="shared" si="176"/>
        <v>Tỉnh Yên BáiThành phố Yên BáiPhường Minh Tân</v>
      </c>
      <c r="G11317" t="s">
        <v>9426</v>
      </c>
      <c r="H11317">
        <v>11179</v>
      </c>
    </row>
    <row r="11318" spans="1:8">
      <c r="A11318">
        <v>8699</v>
      </c>
      <c r="B11318" t="s">
        <v>493</v>
      </c>
      <c r="C11318">
        <v>81</v>
      </c>
      <c r="D11318" t="s">
        <v>710</v>
      </c>
      <c r="E11318">
        <v>749</v>
      </c>
      <c r="F11318" s="48" t="str">
        <f t="shared" si="176"/>
        <v>Tỉnh Yên BáiThành phố Yên BáiXã Giơi Phiên</v>
      </c>
      <c r="G11318" t="s">
        <v>9427</v>
      </c>
      <c r="H11318">
        <v>11180</v>
      </c>
    </row>
    <row r="11319" spans="1:8">
      <c r="A11319">
        <v>8700</v>
      </c>
      <c r="B11319" t="s">
        <v>493</v>
      </c>
      <c r="C11319">
        <v>81</v>
      </c>
      <c r="D11319" t="s">
        <v>710</v>
      </c>
      <c r="E11319">
        <v>749</v>
      </c>
      <c r="F11319" s="48" t="str">
        <f t="shared" si="176"/>
        <v>Tỉnh Yên BáiThành phố Yên BáiXã Hợp Minh</v>
      </c>
      <c r="G11319" t="s">
        <v>7525</v>
      </c>
      <c r="H11319">
        <v>11181</v>
      </c>
    </row>
    <row r="11320" spans="1:8">
      <c r="A11320">
        <v>8701</v>
      </c>
      <c r="B11320" t="s">
        <v>493</v>
      </c>
      <c r="C11320">
        <v>81</v>
      </c>
      <c r="D11320" t="s">
        <v>710</v>
      </c>
      <c r="E11320">
        <v>749</v>
      </c>
      <c r="F11320" s="48" t="str">
        <f t="shared" si="176"/>
        <v>Tỉnh Yên BáiThành phố Yên BáiXã Văn Tiến</v>
      </c>
      <c r="G11320" t="s">
        <v>2935</v>
      </c>
      <c r="H11320">
        <v>11182</v>
      </c>
    </row>
    <row r="11321" spans="1:8">
      <c r="A11321">
        <v>8702</v>
      </c>
      <c r="B11321" t="s">
        <v>493</v>
      </c>
      <c r="C11321">
        <v>81</v>
      </c>
      <c r="D11321" t="s">
        <v>710</v>
      </c>
      <c r="E11321">
        <v>749</v>
      </c>
      <c r="F11321" s="48" t="str">
        <f t="shared" si="176"/>
        <v>Tỉnh Yên BáiThành phố Yên BáiXã Phúc Lộc</v>
      </c>
      <c r="G11321" t="s">
        <v>2592</v>
      </c>
      <c r="H11321">
        <v>11183</v>
      </c>
    </row>
    <row r="11322" spans="1:8">
      <c r="A11322">
        <v>8703</v>
      </c>
      <c r="B11322" t="s">
        <v>493</v>
      </c>
      <c r="C11322">
        <v>81</v>
      </c>
      <c r="D11322" t="s">
        <v>710</v>
      </c>
      <c r="E11322">
        <v>749</v>
      </c>
      <c r="F11322" s="48" t="str">
        <f t="shared" si="176"/>
        <v>Tỉnh Yên BáiThành phố Yên BáiXã Văn Phú</v>
      </c>
      <c r="G11322" t="s">
        <v>1353</v>
      </c>
      <c r="H11322">
        <v>11184</v>
      </c>
    </row>
    <row r="11323" spans="1:8">
      <c r="A11323">
        <v>9827</v>
      </c>
      <c r="B11323" t="s">
        <v>493</v>
      </c>
      <c r="C11323">
        <v>81</v>
      </c>
      <c r="D11323" t="s">
        <v>713</v>
      </c>
      <c r="E11323">
        <v>752</v>
      </c>
      <c r="F11323" s="48" t="str">
        <f t="shared" si="176"/>
        <v>Tỉnh Yên BáiHuyện Văn YênXã Châu Quế Thượng</v>
      </c>
      <c r="G11323" t="s">
        <v>4122</v>
      </c>
      <c r="H11323">
        <v>3218</v>
      </c>
    </row>
    <row r="11324" spans="1:8">
      <c r="A11324">
        <v>9828</v>
      </c>
      <c r="B11324" t="s">
        <v>493</v>
      </c>
      <c r="C11324">
        <v>81</v>
      </c>
      <c r="D11324" t="s">
        <v>713</v>
      </c>
      <c r="E11324">
        <v>752</v>
      </c>
      <c r="F11324" s="48" t="str">
        <f t="shared" si="176"/>
        <v>Tỉnh Yên BáiHuyện Văn YênXã Đông An</v>
      </c>
      <c r="G11324" t="s">
        <v>4123</v>
      </c>
      <c r="H11324">
        <v>3219</v>
      </c>
    </row>
    <row r="11325" spans="1:8">
      <c r="A11325">
        <v>9829</v>
      </c>
      <c r="B11325" t="s">
        <v>493</v>
      </c>
      <c r="C11325">
        <v>81</v>
      </c>
      <c r="D11325" t="s">
        <v>713</v>
      </c>
      <c r="E11325">
        <v>752</v>
      </c>
      <c r="F11325" s="48" t="str">
        <f t="shared" si="176"/>
        <v>Tỉnh Yên BáiHuyện Văn YênXã Xuân ái</v>
      </c>
      <c r="G11325" t="s">
        <v>4124</v>
      </c>
      <c r="H11325">
        <v>3220</v>
      </c>
    </row>
    <row r="11326" spans="1:8">
      <c r="A11326">
        <v>9830</v>
      </c>
      <c r="B11326" t="s">
        <v>493</v>
      </c>
      <c r="C11326">
        <v>81</v>
      </c>
      <c r="D11326" t="s">
        <v>713</v>
      </c>
      <c r="E11326">
        <v>752</v>
      </c>
      <c r="F11326" s="48" t="str">
        <f t="shared" si="176"/>
        <v>Tỉnh Yên BáiHuyện Văn YênXã Mỏ Vàng</v>
      </c>
      <c r="G11326" t="s">
        <v>4125</v>
      </c>
      <c r="H11326">
        <v>3221</v>
      </c>
    </row>
    <row r="11327" spans="1:8">
      <c r="A11327">
        <v>9831</v>
      </c>
      <c r="B11327" t="s">
        <v>493</v>
      </c>
      <c r="C11327">
        <v>81</v>
      </c>
      <c r="D11327" t="s">
        <v>713</v>
      </c>
      <c r="E11327">
        <v>752</v>
      </c>
      <c r="F11327" s="48" t="str">
        <f t="shared" si="176"/>
        <v>Tỉnh Yên BáiHuyện Văn YênXã Lâm Giang</v>
      </c>
      <c r="G11327" t="s">
        <v>4126</v>
      </c>
      <c r="H11327">
        <v>3222</v>
      </c>
    </row>
    <row r="11328" spans="1:8">
      <c r="A11328">
        <v>9832</v>
      </c>
      <c r="B11328" t="s">
        <v>493</v>
      </c>
      <c r="C11328">
        <v>81</v>
      </c>
      <c r="D11328" t="s">
        <v>713</v>
      </c>
      <c r="E11328">
        <v>752</v>
      </c>
      <c r="F11328" s="48" t="str">
        <f t="shared" si="176"/>
        <v>Tỉnh Yên BáiHuyện Văn YênXã Yên Phú</v>
      </c>
      <c r="G11328" t="s">
        <v>2723</v>
      </c>
      <c r="H11328">
        <v>3223</v>
      </c>
    </row>
    <row r="11329" spans="1:8">
      <c r="A11329">
        <v>9833</v>
      </c>
      <c r="B11329" t="s">
        <v>493</v>
      </c>
      <c r="C11329">
        <v>81</v>
      </c>
      <c r="D11329" t="s">
        <v>713</v>
      </c>
      <c r="E11329">
        <v>752</v>
      </c>
      <c r="F11329" s="48" t="str">
        <f t="shared" si="176"/>
        <v>Tỉnh Yên BáiHuyện Văn YênXã Quang Minh</v>
      </c>
      <c r="G11329" t="s">
        <v>4127</v>
      </c>
      <c r="H11329">
        <v>3224</v>
      </c>
    </row>
    <row r="11330" spans="1:8">
      <c r="A11330">
        <v>9834</v>
      </c>
      <c r="B11330" t="s">
        <v>493</v>
      </c>
      <c r="C11330">
        <v>81</v>
      </c>
      <c r="D11330" t="s">
        <v>713</v>
      </c>
      <c r="E11330">
        <v>752</v>
      </c>
      <c r="F11330" s="48" t="str">
        <f t="shared" ref="F11330:F11393" si="177">B11330&amp;D11330&amp;G11330</f>
        <v>Tỉnh Yên BáiHuyện Văn YênXã An Thịnh</v>
      </c>
      <c r="G11330" t="s">
        <v>4128</v>
      </c>
      <c r="H11330">
        <v>3225</v>
      </c>
    </row>
    <row r="11331" spans="1:8">
      <c r="A11331">
        <v>9835</v>
      </c>
      <c r="B11331" t="s">
        <v>493</v>
      </c>
      <c r="C11331">
        <v>81</v>
      </c>
      <c r="D11331" t="s">
        <v>713</v>
      </c>
      <c r="E11331">
        <v>752</v>
      </c>
      <c r="F11331" s="48" t="str">
        <f t="shared" si="177"/>
        <v>Tỉnh Yên BáiHuyện Văn YênXã Đại Phác</v>
      </c>
      <c r="G11331" t="s">
        <v>4129</v>
      </c>
      <c r="H11331">
        <v>3226</v>
      </c>
    </row>
    <row r="11332" spans="1:8">
      <c r="A11332">
        <v>9836</v>
      </c>
      <c r="B11332" t="s">
        <v>493</v>
      </c>
      <c r="C11332">
        <v>81</v>
      </c>
      <c r="D11332" t="s">
        <v>713</v>
      </c>
      <c r="E11332">
        <v>752</v>
      </c>
      <c r="F11332" s="48" t="str">
        <f t="shared" si="177"/>
        <v>Tỉnh Yên BáiHuyện Văn YênXã Đại Sơn</v>
      </c>
      <c r="G11332" t="s">
        <v>1379</v>
      </c>
      <c r="H11332">
        <v>3227</v>
      </c>
    </row>
    <row r="11333" spans="1:8">
      <c r="A11333">
        <v>9837</v>
      </c>
      <c r="B11333" t="s">
        <v>493</v>
      </c>
      <c r="C11333">
        <v>81</v>
      </c>
      <c r="D11333" t="s">
        <v>713</v>
      </c>
      <c r="E11333">
        <v>752</v>
      </c>
      <c r="F11333" s="48" t="str">
        <f t="shared" si="177"/>
        <v>Tỉnh Yên BáiHuyện Văn YênXã Đông Cuông</v>
      </c>
      <c r="G11333" t="s">
        <v>4130</v>
      </c>
      <c r="H11333">
        <v>3228</v>
      </c>
    </row>
    <row r="11334" spans="1:8">
      <c r="A11334">
        <v>9838</v>
      </c>
      <c r="B11334" t="s">
        <v>493</v>
      </c>
      <c r="C11334">
        <v>81</v>
      </c>
      <c r="D11334" t="s">
        <v>713</v>
      </c>
      <c r="E11334">
        <v>752</v>
      </c>
      <c r="F11334" s="48" t="str">
        <f t="shared" si="177"/>
        <v>Tỉnh Yên BáiHuyện Văn YênXã Châu Quế Hạ</v>
      </c>
      <c r="G11334" t="s">
        <v>4131</v>
      </c>
      <c r="H11334">
        <v>3229</v>
      </c>
    </row>
    <row r="11335" spans="1:8">
      <c r="A11335">
        <v>9839</v>
      </c>
      <c r="B11335" t="s">
        <v>493</v>
      </c>
      <c r="C11335">
        <v>81</v>
      </c>
      <c r="D11335" t="s">
        <v>713</v>
      </c>
      <c r="E11335">
        <v>752</v>
      </c>
      <c r="F11335" s="48" t="str">
        <f t="shared" si="177"/>
        <v>Tỉnh Yên BáiHuyện Văn YênXã Phong Dụ Hạ</v>
      </c>
      <c r="G11335" t="s">
        <v>4132</v>
      </c>
      <c r="H11335">
        <v>3230</v>
      </c>
    </row>
    <row r="11336" spans="1:8">
      <c r="A11336">
        <v>9840</v>
      </c>
      <c r="B11336" t="s">
        <v>493</v>
      </c>
      <c r="C11336">
        <v>81</v>
      </c>
      <c r="D11336" t="s">
        <v>713</v>
      </c>
      <c r="E11336">
        <v>752</v>
      </c>
      <c r="F11336" s="48" t="str">
        <f t="shared" si="177"/>
        <v>Tỉnh Yên BáiHuyện Văn YênXã Phong Dụ Thượng</v>
      </c>
      <c r="G11336" t="s">
        <v>4133</v>
      </c>
      <c r="H11336">
        <v>3231</v>
      </c>
    </row>
    <row r="11337" spans="1:8">
      <c r="A11337">
        <v>9841</v>
      </c>
      <c r="B11337" t="s">
        <v>493</v>
      </c>
      <c r="C11337">
        <v>81</v>
      </c>
      <c r="D11337" t="s">
        <v>713</v>
      </c>
      <c r="E11337">
        <v>752</v>
      </c>
      <c r="F11337" s="48" t="str">
        <f t="shared" si="177"/>
        <v>Tỉnh Yên BáiHuyện Văn YênXã Nà Hẩu</v>
      </c>
      <c r="G11337" t="s">
        <v>4134</v>
      </c>
      <c r="H11337">
        <v>3232</v>
      </c>
    </row>
    <row r="11338" spans="1:8">
      <c r="A11338">
        <v>9842</v>
      </c>
      <c r="B11338" t="s">
        <v>493</v>
      </c>
      <c r="C11338">
        <v>81</v>
      </c>
      <c r="D11338" t="s">
        <v>713</v>
      </c>
      <c r="E11338">
        <v>752</v>
      </c>
      <c r="F11338" s="48" t="str">
        <f t="shared" si="177"/>
        <v>Tỉnh Yên BáiHuyện Văn YênXã Tân Hợp</v>
      </c>
      <c r="G11338" t="s">
        <v>2368</v>
      </c>
      <c r="H11338">
        <v>3233</v>
      </c>
    </row>
    <row r="11339" spans="1:8">
      <c r="A11339">
        <v>9843</v>
      </c>
      <c r="B11339" t="s">
        <v>493</v>
      </c>
      <c r="C11339">
        <v>81</v>
      </c>
      <c r="D11339" t="s">
        <v>713</v>
      </c>
      <c r="E11339">
        <v>752</v>
      </c>
      <c r="F11339" s="48" t="str">
        <f t="shared" si="177"/>
        <v>Tỉnh Yên BáiHuyện Văn YênXã Yên Hợp</v>
      </c>
      <c r="G11339" t="s">
        <v>4135</v>
      </c>
      <c r="H11339">
        <v>3234</v>
      </c>
    </row>
    <row r="11340" spans="1:8">
      <c r="A11340">
        <v>9844</v>
      </c>
      <c r="B11340" t="s">
        <v>493</v>
      </c>
      <c r="C11340">
        <v>81</v>
      </c>
      <c r="D11340" t="s">
        <v>713</v>
      </c>
      <c r="E11340">
        <v>752</v>
      </c>
      <c r="F11340" s="48" t="str">
        <f t="shared" si="177"/>
        <v>Tỉnh Yên BáiHuyện Văn YênXã Viễn Sơn</v>
      </c>
      <c r="G11340" t="s">
        <v>4136</v>
      </c>
      <c r="H11340">
        <v>3235</v>
      </c>
    </row>
    <row r="11341" spans="1:8">
      <c r="A11341">
        <v>9845</v>
      </c>
      <c r="B11341" t="s">
        <v>493</v>
      </c>
      <c r="C11341">
        <v>81</v>
      </c>
      <c r="D11341" t="s">
        <v>713</v>
      </c>
      <c r="E11341">
        <v>752</v>
      </c>
      <c r="F11341" s="48" t="str">
        <f t="shared" si="177"/>
        <v>Tỉnh Yên BáiHuyện Văn YênXã An Bình</v>
      </c>
      <c r="G11341" t="s">
        <v>2415</v>
      </c>
      <c r="H11341">
        <v>3236</v>
      </c>
    </row>
    <row r="11342" spans="1:8">
      <c r="A11342">
        <v>9846</v>
      </c>
      <c r="B11342" t="s">
        <v>493</v>
      </c>
      <c r="C11342">
        <v>81</v>
      </c>
      <c r="D11342" t="s">
        <v>713</v>
      </c>
      <c r="E11342">
        <v>752</v>
      </c>
      <c r="F11342" s="48" t="str">
        <f t="shared" si="177"/>
        <v>Tỉnh Yên BáiHuyện Văn YênXã Hoàng Thắng</v>
      </c>
      <c r="G11342" t="s">
        <v>4137</v>
      </c>
      <c r="H11342">
        <v>3237</v>
      </c>
    </row>
    <row r="11343" spans="1:8">
      <c r="A11343">
        <v>9847</v>
      </c>
      <c r="B11343" t="s">
        <v>493</v>
      </c>
      <c r="C11343">
        <v>81</v>
      </c>
      <c r="D11343" t="s">
        <v>713</v>
      </c>
      <c r="E11343">
        <v>752</v>
      </c>
      <c r="F11343" s="48" t="str">
        <f t="shared" si="177"/>
        <v>Tỉnh Yên BáiHuyện Văn YênThị trấn Mậu A</v>
      </c>
      <c r="G11343" t="s">
        <v>4138</v>
      </c>
      <c r="H11343">
        <v>3238</v>
      </c>
    </row>
    <row r="11344" spans="1:8">
      <c r="A11344">
        <v>9848</v>
      </c>
      <c r="B11344" t="s">
        <v>493</v>
      </c>
      <c r="C11344">
        <v>81</v>
      </c>
      <c r="D11344" t="s">
        <v>713</v>
      </c>
      <c r="E11344">
        <v>752</v>
      </c>
      <c r="F11344" s="48" t="str">
        <f t="shared" si="177"/>
        <v>Tỉnh Yên BáiHuyện Văn YênXã Xuân Tầm</v>
      </c>
      <c r="G11344" t="s">
        <v>4139</v>
      </c>
      <c r="H11344">
        <v>3239</v>
      </c>
    </row>
    <row r="11345" spans="1:8">
      <c r="A11345">
        <v>9849</v>
      </c>
      <c r="B11345" t="s">
        <v>493</v>
      </c>
      <c r="C11345">
        <v>81</v>
      </c>
      <c r="D11345" t="s">
        <v>713</v>
      </c>
      <c r="E11345">
        <v>752</v>
      </c>
      <c r="F11345" s="48" t="str">
        <f t="shared" si="177"/>
        <v>Tỉnh Yên BáiHuyện Văn YênXã Lang Thíp</v>
      </c>
      <c r="G11345" t="s">
        <v>4140</v>
      </c>
      <c r="H11345">
        <v>3240</v>
      </c>
    </row>
    <row r="11346" spans="1:8">
      <c r="A11346">
        <v>9850</v>
      </c>
      <c r="B11346" t="s">
        <v>493</v>
      </c>
      <c r="C11346">
        <v>81</v>
      </c>
      <c r="D11346" t="s">
        <v>713</v>
      </c>
      <c r="E11346">
        <v>752</v>
      </c>
      <c r="F11346" s="48" t="str">
        <f t="shared" si="177"/>
        <v>Tỉnh Yên BáiHuyện Văn YênXã Mậu Đông</v>
      </c>
      <c r="G11346" t="s">
        <v>4141</v>
      </c>
      <c r="H11346">
        <v>3241</v>
      </c>
    </row>
    <row r="11347" spans="1:8">
      <c r="A11347">
        <v>9851</v>
      </c>
      <c r="B11347" t="s">
        <v>493</v>
      </c>
      <c r="C11347">
        <v>81</v>
      </c>
      <c r="D11347" t="s">
        <v>713</v>
      </c>
      <c r="E11347">
        <v>752</v>
      </c>
      <c r="F11347" s="48" t="str">
        <f t="shared" si="177"/>
        <v>Tỉnh Yên BáiHuyện Văn YênXã Yên Hưng</v>
      </c>
      <c r="G11347" t="s">
        <v>3247</v>
      </c>
      <c r="H11347">
        <v>3242</v>
      </c>
    </row>
    <row r="11348" spans="1:8">
      <c r="A11348">
        <v>9852</v>
      </c>
      <c r="B11348" t="s">
        <v>493</v>
      </c>
      <c r="C11348">
        <v>81</v>
      </c>
      <c r="D11348" t="s">
        <v>713</v>
      </c>
      <c r="E11348">
        <v>752</v>
      </c>
      <c r="F11348" s="48" t="str">
        <f t="shared" si="177"/>
        <v>Tỉnh Yên BáiHuyện Văn YênXã Ngòi A</v>
      </c>
      <c r="G11348" t="s">
        <v>4142</v>
      </c>
      <c r="H11348">
        <v>3243</v>
      </c>
    </row>
    <row r="11349" spans="1:8">
      <c r="A11349">
        <v>9853</v>
      </c>
      <c r="B11349" t="s">
        <v>493</v>
      </c>
      <c r="C11349">
        <v>81</v>
      </c>
      <c r="D11349" t="s">
        <v>713</v>
      </c>
      <c r="E11349">
        <v>752</v>
      </c>
      <c r="F11349" s="48" t="str">
        <f t="shared" si="177"/>
        <v>Tỉnh Yên BáiHuyện Văn YênXã Yên Thái</v>
      </c>
      <c r="G11349" t="s">
        <v>4143</v>
      </c>
      <c r="H11349">
        <v>3244</v>
      </c>
    </row>
    <row r="11350" spans="1:8">
      <c r="A11350">
        <v>9881</v>
      </c>
      <c r="B11350" t="s">
        <v>493</v>
      </c>
      <c r="C11350">
        <v>81</v>
      </c>
      <c r="D11350" t="s">
        <v>712</v>
      </c>
      <c r="E11350">
        <v>751</v>
      </c>
      <c r="F11350" s="48" t="str">
        <f t="shared" si="177"/>
        <v>Tỉnh Yên BáiHuyện Lục YênXã Vĩnh Lạc</v>
      </c>
      <c r="G11350" t="s">
        <v>4167</v>
      </c>
      <c r="H11350">
        <v>3272</v>
      </c>
    </row>
    <row r="11351" spans="1:8">
      <c r="A11351">
        <v>9882</v>
      </c>
      <c r="B11351" t="s">
        <v>493</v>
      </c>
      <c r="C11351">
        <v>81</v>
      </c>
      <c r="D11351" t="s">
        <v>712</v>
      </c>
      <c r="E11351">
        <v>751</v>
      </c>
      <c r="F11351" s="48" t="str">
        <f t="shared" si="177"/>
        <v>Tỉnh Yên BáiHuyện Lục YênXã Minh Chuẩn</v>
      </c>
      <c r="G11351" t="s">
        <v>4168</v>
      </c>
      <c r="H11351">
        <v>3273</v>
      </c>
    </row>
    <row r="11352" spans="1:8">
      <c r="A11352">
        <v>9883</v>
      </c>
      <c r="B11352" t="s">
        <v>493</v>
      </c>
      <c r="C11352">
        <v>81</v>
      </c>
      <c r="D11352" t="s">
        <v>712</v>
      </c>
      <c r="E11352">
        <v>751</v>
      </c>
      <c r="F11352" s="48" t="str">
        <f t="shared" si="177"/>
        <v>Tỉnh Yên BáiHuyện Lục YênXã An Lạc</v>
      </c>
      <c r="G11352" t="s">
        <v>3401</v>
      </c>
      <c r="H11352">
        <v>3274</v>
      </c>
    </row>
    <row r="11353" spans="1:8">
      <c r="A11353">
        <v>9884</v>
      </c>
      <c r="B11353" t="s">
        <v>493</v>
      </c>
      <c r="C11353">
        <v>81</v>
      </c>
      <c r="D11353" t="s">
        <v>712</v>
      </c>
      <c r="E11353">
        <v>751</v>
      </c>
      <c r="F11353" s="48" t="str">
        <f t="shared" si="177"/>
        <v>Tỉnh Yên BáiHuyện Lục YênThị trấn Yên Thế</v>
      </c>
      <c r="G11353" t="s">
        <v>4169</v>
      </c>
      <c r="H11353">
        <v>3275</v>
      </c>
    </row>
    <row r="11354" spans="1:8">
      <c r="A11354">
        <v>9885</v>
      </c>
      <c r="B11354" t="s">
        <v>493</v>
      </c>
      <c r="C11354">
        <v>81</v>
      </c>
      <c r="D11354" t="s">
        <v>712</v>
      </c>
      <c r="E11354">
        <v>751</v>
      </c>
      <c r="F11354" s="48" t="str">
        <f t="shared" si="177"/>
        <v>Tỉnh Yên BáiHuyện Lục YênXã Tân Phượng</v>
      </c>
      <c r="G11354" t="s">
        <v>4170</v>
      </c>
      <c r="H11354">
        <v>3276</v>
      </c>
    </row>
    <row r="11355" spans="1:8">
      <c r="A11355">
        <v>9886</v>
      </c>
      <c r="B11355" t="s">
        <v>493</v>
      </c>
      <c r="C11355">
        <v>81</v>
      </c>
      <c r="D11355" t="s">
        <v>712</v>
      </c>
      <c r="E11355">
        <v>751</v>
      </c>
      <c r="F11355" s="48" t="str">
        <f t="shared" si="177"/>
        <v>Tỉnh Yên BáiHuyện Lục YênXã Phan Thanh</v>
      </c>
      <c r="G11355" t="s">
        <v>1419</v>
      </c>
      <c r="H11355">
        <v>3277</v>
      </c>
    </row>
    <row r="11356" spans="1:8">
      <c r="A11356">
        <v>9887</v>
      </c>
      <c r="B11356" t="s">
        <v>493</v>
      </c>
      <c r="C11356">
        <v>81</v>
      </c>
      <c r="D11356" t="s">
        <v>712</v>
      </c>
      <c r="E11356">
        <v>751</v>
      </c>
      <c r="F11356" s="48" t="str">
        <f t="shared" si="177"/>
        <v>Tỉnh Yên BáiHuyện Lục YênXã Yên Thắng</v>
      </c>
      <c r="G11356" t="s">
        <v>4171</v>
      </c>
      <c r="H11356">
        <v>3278</v>
      </c>
    </row>
    <row r="11357" spans="1:8">
      <c r="A11357">
        <v>9888</v>
      </c>
      <c r="B11357" t="s">
        <v>493</v>
      </c>
      <c r="C11357">
        <v>81</v>
      </c>
      <c r="D11357" t="s">
        <v>712</v>
      </c>
      <c r="E11357">
        <v>751</v>
      </c>
      <c r="F11357" s="48" t="str">
        <f t="shared" si="177"/>
        <v>Tỉnh Yên BáiHuyện Lục YênXã Tân Lập</v>
      </c>
      <c r="G11357" t="s">
        <v>1699</v>
      </c>
      <c r="H11357">
        <v>3279</v>
      </c>
    </row>
    <row r="11358" spans="1:8">
      <c r="A11358">
        <v>9889</v>
      </c>
      <c r="B11358" t="s">
        <v>493</v>
      </c>
      <c r="C11358">
        <v>81</v>
      </c>
      <c r="D11358" t="s">
        <v>712</v>
      </c>
      <c r="E11358">
        <v>751</v>
      </c>
      <c r="F11358" s="48" t="str">
        <f t="shared" si="177"/>
        <v>Tỉnh Yên BáiHuyện Lục YênXã Trúc Lâu</v>
      </c>
      <c r="G11358" t="s">
        <v>4172</v>
      </c>
      <c r="H11358">
        <v>3280</v>
      </c>
    </row>
    <row r="11359" spans="1:8">
      <c r="A11359">
        <v>9890</v>
      </c>
      <c r="B11359" t="s">
        <v>493</v>
      </c>
      <c r="C11359">
        <v>81</v>
      </c>
      <c r="D11359" t="s">
        <v>712</v>
      </c>
      <c r="E11359">
        <v>751</v>
      </c>
      <c r="F11359" s="48" t="str">
        <f t="shared" si="177"/>
        <v>Tỉnh Yên BáiHuyện Lục YênXã Phúc Lợi</v>
      </c>
      <c r="G11359" t="s">
        <v>4173</v>
      </c>
      <c r="H11359">
        <v>3281</v>
      </c>
    </row>
    <row r="11360" spans="1:8">
      <c r="A11360">
        <v>11639</v>
      </c>
      <c r="B11360" t="s">
        <v>493</v>
      </c>
      <c r="C11360">
        <v>81</v>
      </c>
      <c r="D11360" t="s">
        <v>718</v>
      </c>
      <c r="E11360">
        <v>757</v>
      </c>
      <c r="F11360" s="48" t="str">
        <f t="shared" si="177"/>
        <v>Tỉnh Yên BáiHuyện Yên BìnhThị trấn Yên Bình</v>
      </c>
      <c r="G11360" t="s">
        <v>3798</v>
      </c>
      <c r="H11360">
        <v>2814</v>
      </c>
    </row>
    <row r="11361" spans="1:8">
      <c r="A11361">
        <v>11640</v>
      </c>
      <c r="B11361" t="s">
        <v>493</v>
      </c>
      <c r="C11361">
        <v>81</v>
      </c>
      <c r="D11361" t="s">
        <v>718</v>
      </c>
      <c r="E11361">
        <v>757</v>
      </c>
      <c r="F11361" s="48" t="str">
        <f t="shared" si="177"/>
        <v>Tỉnh Yên BáiHuyện Yên BìnhXã Ngọc Chấn</v>
      </c>
      <c r="G11361" t="s">
        <v>3799</v>
      </c>
      <c r="H11361">
        <v>2815</v>
      </c>
    </row>
    <row r="11362" spans="1:8">
      <c r="A11362">
        <v>11641</v>
      </c>
      <c r="B11362" t="s">
        <v>493</v>
      </c>
      <c r="C11362">
        <v>81</v>
      </c>
      <c r="D11362" t="s">
        <v>718</v>
      </c>
      <c r="E11362">
        <v>757</v>
      </c>
      <c r="F11362" s="48" t="str">
        <f t="shared" si="177"/>
        <v>Tỉnh Yên BáiHuyện Yên BìnhXã Tân Nguyên</v>
      </c>
      <c r="G11362" t="s">
        <v>3800</v>
      </c>
      <c r="H11362">
        <v>2816</v>
      </c>
    </row>
    <row r="11363" spans="1:8">
      <c r="A11363">
        <v>11642</v>
      </c>
      <c r="B11363" t="s">
        <v>493</v>
      </c>
      <c r="C11363">
        <v>81</v>
      </c>
      <c r="D11363" t="s">
        <v>718</v>
      </c>
      <c r="E11363">
        <v>757</v>
      </c>
      <c r="F11363" s="48" t="str">
        <f t="shared" si="177"/>
        <v>Tỉnh Yên BáiHuyện Yên BìnhXã Hán Đà</v>
      </c>
      <c r="G11363" t="s">
        <v>3801</v>
      </c>
      <c r="H11363">
        <v>2817</v>
      </c>
    </row>
    <row r="11364" spans="1:8">
      <c r="A11364">
        <v>11643</v>
      </c>
      <c r="B11364" t="s">
        <v>493</v>
      </c>
      <c r="C11364">
        <v>81</v>
      </c>
      <c r="D11364" t="s">
        <v>718</v>
      </c>
      <c r="E11364">
        <v>757</v>
      </c>
      <c r="F11364" s="48" t="str">
        <f t="shared" si="177"/>
        <v>Tỉnh Yên BáiHuyện Yên BìnhXã Cảm Ân</v>
      </c>
      <c r="G11364" t="s">
        <v>3802</v>
      </c>
      <c r="H11364">
        <v>2818</v>
      </c>
    </row>
    <row r="11365" spans="1:8">
      <c r="A11365">
        <v>11644</v>
      </c>
      <c r="B11365" t="s">
        <v>493</v>
      </c>
      <c r="C11365">
        <v>81</v>
      </c>
      <c r="D11365" t="s">
        <v>718</v>
      </c>
      <c r="E11365">
        <v>757</v>
      </c>
      <c r="F11365" s="48" t="str">
        <f t="shared" si="177"/>
        <v>Tỉnh Yên BáiHuyện Yên BìnhXã Tân Hương</v>
      </c>
      <c r="G11365" t="s">
        <v>2089</v>
      </c>
      <c r="H11365">
        <v>2819</v>
      </c>
    </row>
    <row r="11366" spans="1:8">
      <c r="A11366">
        <v>11645</v>
      </c>
      <c r="B11366" t="s">
        <v>493</v>
      </c>
      <c r="C11366">
        <v>81</v>
      </c>
      <c r="D11366" t="s">
        <v>718</v>
      </c>
      <c r="E11366">
        <v>757</v>
      </c>
      <c r="F11366" s="48" t="str">
        <f t="shared" si="177"/>
        <v>Tỉnh Yên BáiHuyện Yên BìnhXã Đại Đồng</v>
      </c>
      <c r="G11366" t="s">
        <v>2161</v>
      </c>
      <c r="H11366">
        <v>2820</v>
      </c>
    </row>
    <row r="11367" spans="1:8">
      <c r="A11367">
        <v>11646</v>
      </c>
      <c r="B11367" t="s">
        <v>493</v>
      </c>
      <c r="C11367">
        <v>81</v>
      </c>
      <c r="D11367" t="s">
        <v>718</v>
      </c>
      <c r="E11367">
        <v>757</v>
      </c>
      <c r="F11367" s="48" t="str">
        <f t="shared" si="177"/>
        <v>Tỉnh Yên BáiHuyện Yên BìnhXã Tích Cốc</v>
      </c>
      <c r="G11367" t="s">
        <v>3803</v>
      </c>
      <c r="H11367">
        <v>2821</v>
      </c>
    </row>
    <row r="11368" spans="1:8">
      <c r="A11368">
        <v>11647</v>
      </c>
      <c r="B11368" t="s">
        <v>493</v>
      </c>
      <c r="C11368">
        <v>81</v>
      </c>
      <c r="D11368" t="s">
        <v>718</v>
      </c>
      <c r="E11368">
        <v>757</v>
      </c>
      <c r="F11368" s="48" t="str">
        <f t="shared" si="177"/>
        <v>Tỉnh Yên BáiHuyện Yên BìnhXã Bảo ái</v>
      </c>
      <c r="G11368" t="s">
        <v>3804</v>
      </c>
      <c r="H11368">
        <v>2822</v>
      </c>
    </row>
    <row r="11369" spans="1:8">
      <c r="A11369">
        <v>11648</v>
      </c>
      <c r="B11369" t="s">
        <v>493</v>
      </c>
      <c r="C11369">
        <v>81</v>
      </c>
      <c r="D11369" t="s">
        <v>718</v>
      </c>
      <c r="E11369">
        <v>757</v>
      </c>
      <c r="F11369" s="48" t="str">
        <f t="shared" si="177"/>
        <v>Tỉnh Yên BáiHuyện Yên BìnhXã Mông Sơn</v>
      </c>
      <c r="G11369" t="s">
        <v>3805</v>
      </c>
      <c r="H11369">
        <v>2823</v>
      </c>
    </row>
    <row r="11370" spans="1:8">
      <c r="A11370">
        <v>11649</v>
      </c>
      <c r="B11370" t="s">
        <v>493</v>
      </c>
      <c r="C11370">
        <v>81</v>
      </c>
      <c r="D11370" t="s">
        <v>718</v>
      </c>
      <c r="E11370">
        <v>757</v>
      </c>
      <c r="F11370" s="48" t="str">
        <f t="shared" si="177"/>
        <v>Tỉnh Yên BáiHuyện Yên BìnhThị trấn Thác Bà</v>
      </c>
      <c r="G11370" t="s">
        <v>3806</v>
      </c>
      <c r="H11370">
        <v>2824</v>
      </c>
    </row>
    <row r="11371" spans="1:8">
      <c r="A11371">
        <v>11650</v>
      </c>
      <c r="B11371" t="s">
        <v>493</v>
      </c>
      <c r="C11371">
        <v>81</v>
      </c>
      <c r="D11371" t="s">
        <v>718</v>
      </c>
      <c r="E11371">
        <v>757</v>
      </c>
      <c r="F11371" s="48" t="str">
        <f t="shared" si="177"/>
        <v>Tỉnh Yên BáiHuyện Yên BìnhXã Vũ Linh</v>
      </c>
      <c r="G11371" t="s">
        <v>3807</v>
      </c>
      <c r="H11371">
        <v>2825</v>
      </c>
    </row>
    <row r="11372" spans="1:8">
      <c r="A11372">
        <v>11651</v>
      </c>
      <c r="B11372" t="s">
        <v>493</v>
      </c>
      <c r="C11372">
        <v>81</v>
      </c>
      <c r="D11372" t="s">
        <v>718</v>
      </c>
      <c r="E11372">
        <v>757</v>
      </c>
      <c r="F11372" s="48" t="str">
        <f t="shared" si="177"/>
        <v>Tỉnh Yên BáiHuyện Yên BìnhXã Xuân Long</v>
      </c>
      <c r="G11372" t="s">
        <v>2139</v>
      </c>
      <c r="H11372">
        <v>2826</v>
      </c>
    </row>
    <row r="11373" spans="1:8">
      <c r="A11373">
        <v>11652</v>
      </c>
      <c r="B11373" t="s">
        <v>493</v>
      </c>
      <c r="C11373">
        <v>81</v>
      </c>
      <c r="D11373" t="s">
        <v>718</v>
      </c>
      <c r="E11373">
        <v>757</v>
      </c>
      <c r="F11373" s="48" t="str">
        <f t="shared" si="177"/>
        <v>Tỉnh Yên BáiHuyện Yên BìnhXã Mỹ Gia</v>
      </c>
      <c r="G11373" t="s">
        <v>3808</v>
      </c>
      <c r="H11373">
        <v>2827</v>
      </c>
    </row>
    <row r="11374" spans="1:8">
      <c r="A11374">
        <v>11653</v>
      </c>
      <c r="B11374" t="s">
        <v>493</v>
      </c>
      <c r="C11374">
        <v>81</v>
      </c>
      <c r="D11374" t="s">
        <v>718</v>
      </c>
      <c r="E11374">
        <v>757</v>
      </c>
      <c r="F11374" s="48" t="str">
        <f t="shared" si="177"/>
        <v>Tỉnh Yên BáiHuyện Yên BìnhXã Xuân Lai</v>
      </c>
      <c r="G11374" t="s">
        <v>2392</v>
      </c>
      <c r="H11374">
        <v>2828</v>
      </c>
    </row>
    <row r="11375" spans="1:8">
      <c r="A11375">
        <v>11654</v>
      </c>
      <c r="B11375" t="s">
        <v>493</v>
      </c>
      <c r="C11375">
        <v>81</v>
      </c>
      <c r="D11375" t="s">
        <v>718</v>
      </c>
      <c r="E11375">
        <v>757</v>
      </c>
      <c r="F11375" s="48" t="str">
        <f t="shared" si="177"/>
        <v>Tỉnh Yên BáiHuyện Yên BìnhXã Bạch Hà</v>
      </c>
      <c r="G11375" t="s">
        <v>3809</v>
      </c>
      <c r="H11375">
        <v>2829</v>
      </c>
    </row>
    <row r="11376" spans="1:8">
      <c r="A11376">
        <v>11655</v>
      </c>
      <c r="B11376" t="s">
        <v>493</v>
      </c>
      <c r="C11376">
        <v>81</v>
      </c>
      <c r="D11376" t="s">
        <v>718</v>
      </c>
      <c r="E11376">
        <v>757</v>
      </c>
      <c r="F11376" s="48" t="str">
        <f t="shared" si="177"/>
        <v>Tỉnh Yên BáiHuyện Yên BìnhXã Thịnh Hưng</v>
      </c>
      <c r="G11376" t="s">
        <v>3810</v>
      </c>
      <c r="H11376">
        <v>2830</v>
      </c>
    </row>
    <row r="11377" spans="1:8">
      <c r="A11377">
        <v>11656</v>
      </c>
      <c r="B11377" t="s">
        <v>493</v>
      </c>
      <c r="C11377">
        <v>81</v>
      </c>
      <c r="D11377" t="s">
        <v>718</v>
      </c>
      <c r="E11377">
        <v>757</v>
      </c>
      <c r="F11377" s="48" t="str">
        <f t="shared" si="177"/>
        <v>Tỉnh Yên BáiHuyện Yên BìnhXã Phú Thịnh</v>
      </c>
      <c r="G11377" t="s">
        <v>3811</v>
      </c>
      <c r="H11377">
        <v>2831</v>
      </c>
    </row>
    <row r="11378" spans="1:8">
      <c r="A11378">
        <v>11657</v>
      </c>
      <c r="B11378" t="s">
        <v>493</v>
      </c>
      <c r="C11378">
        <v>81</v>
      </c>
      <c r="D11378" t="s">
        <v>718</v>
      </c>
      <c r="E11378">
        <v>757</v>
      </c>
      <c r="F11378" s="48" t="str">
        <f t="shared" si="177"/>
        <v>Tỉnh Yên BáiHuyện Yên BìnhXã Phúc An</v>
      </c>
      <c r="G11378" t="s">
        <v>3812</v>
      </c>
      <c r="H11378">
        <v>2832</v>
      </c>
    </row>
    <row r="11379" spans="1:8">
      <c r="A11379">
        <v>11658</v>
      </c>
      <c r="B11379" t="s">
        <v>493</v>
      </c>
      <c r="C11379">
        <v>81</v>
      </c>
      <c r="D11379" t="s">
        <v>718</v>
      </c>
      <c r="E11379">
        <v>757</v>
      </c>
      <c r="F11379" s="48" t="str">
        <f t="shared" si="177"/>
        <v>Tỉnh Yên BáiHuyện Yên BìnhXã Yên Thành</v>
      </c>
      <c r="G11379" t="s">
        <v>3813</v>
      </c>
      <c r="H11379">
        <v>2833</v>
      </c>
    </row>
    <row r="11380" spans="1:8">
      <c r="A11380">
        <v>11659</v>
      </c>
      <c r="B11380" t="s">
        <v>493</v>
      </c>
      <c r="C11380">
        <v>81</v>
      </c>
      <c r="D11380" t="s">
        <v>718</v>
      </c>
      <c r="E11380">
        <v>757</v>
      </c>
      <c r="F11380" s="48" t="str">
        <f t="shared" si="177"/>
        <v>Tỉnh Yên BáiHuyện Yên BìnhXã Vĩnh Kiên</v>
      </c>
      <c r="G11380" t="s">
        <v>3814</v>
      </c>
      <c r="H11380">
        <v>2834</v>
      </c>
    </row>
    <row r="11381" spans="1:8">
      <c r="A11381">
        <v>11660</v>
      </c>
      <c r="B11381" t="s">
        <v>493</v>
      </c>
      <c r="C11381">
        <v>81</v>
      </c>
      <c r="D11381" t="s">
        <v>718</v>
      </c>
      <c r="E11381">
        <v>757</v>
      </c>
      <c r="F11381" s="48" t="str">
        <f t="shared" si="177"/>
        <v>Tỉnh Yên BáiHuyện Yên BìnhXã Phúc Ninh</v>
      </c>
      <c r="G11381" t="s">
        <v>3815</v>
      </c>
      <c r="H11381">
        <v>2835</v>
      </c>
    </row>
    <row r="11382" spans="1:8">
      <c r="A11382">
        <v>11661</v>
      </c>
      <c r="B11382" t="s">
        <v>493</v>
      </c>
      <c r="C11382">
        <v>81</v>
      </c>
      <c r="D11382" t="s">
        <v>718</v>
      </c>
      <c r="E11382">
        <v>757</v>
      </c>
      <c r="F11382" s="48" t="str">
        <f t="shared" si="177"/>
        <v>Tỉnh Yên BáiHuyện Yên BìnhXã Văn Lãng</v>
      </c>
      <c r="G11382" t="s">
        <v>3816</v>
      </c>
      <c r="H11382">
        <v>2836</v>
      </c>
    </row>
    <row r="11383" spans="1:8">
      <c r="A11383">
        <v>11662</v>
      </c>
      <c r="B11383" t="s">
        <v>493</v>
      </c>
      <c r="C11383">
        <v>81</v>
      </c>
      <c r="D11383" t="s">
        <v>718</v>
      </c>
      <c r="E11383">
        <v>757</v>
      </c>
      <c r="F11383" s="48" t="str">
        <f t="shared" si="177"/>
        <v>Tỉnh Yên BáiHuyện Yên BìnhXã Yên Bình</v>
      </c>
      <c r="G11383" t="s">
        <v>2096</v>
      </c>
      <c r="H11383">
        <v>2837</v>
      </c>
    </row>
    <row r="11384" spans="1:8">
      <c r="A11384">
        <v>11663</v>
      </c>
      <c r="B11384" t="s">
        <v>493</v>
      </c>
      <c r="C11384">
        <v>81</v>
      </c>
      <c r="D11384" t="s">
        <v>718</v>
      </c>
      <c r="E11384">
        <v>757</v>
      </c>
      <c r="F11384" s="48" t="str">
        <f t="shared" si="177"/>
        <v>Tỉnh Yên BáiHuyện Yên BìnhXã Cảm Nhân</v>
      </c>
      <c r="G11384" t="s">
        <v>3817</v>
      </c>
      <c r="H11384">
        <v>2838</v>
      </c>
    </row>
    <row r="11385" spans="1:8">
      <c r="A11385">
        <v>11664</v>
      </c>
      <c r="B11385" t="s">
        <v>493</v>
      </c>
      <c r="C11385">
        <v>81</v>
      </c>
      <c r="D11385" t="s">
        <v>718</v>
      </c>
      <c r="E11385">
        <v>757</v>
      </c>
      <c r="F11385" s="48" t="str">
        <f t="shared" si="177"/>
        <v>Tỉnh Yên BáiHuyện Yên BìnhXã Đại Minh</v>
      </c>
      <c r="G11385" t="s">
        <v>3818</v>
      </c>
      <c r="H11385">
        <v>2839</v>
      </c>
    </row>
    <row r="11386" spans="1:8">
      <c r="A11386">
        <v>1180</v>
      </c>
      <c r="B11386" t="s">
        <v>573</v>
      </c>
      <c r="C11386">
        <v>121</v>
      </c>
      <c r="D11386" t="s">
        <v>1175</v>
      </c>
      <c r="E11386">
        <v>1218</v>
      </c>
      <c r="F11386" s="48" t="str">
        <f t="shared" si="177"/>
        <v>TP. Hồ Chí MinhHuyện Bình ChánhThị trấn Tân Túc</v>
      </c>
      <c r="G11386" t="s">
        <v>7155</v>
      </c>
      <c r="H11386">
        <v>7416</v>
      </c>
    </row>
    <row r="11387" spans="1:8">
      <c r="A11387">
        <v>1181</v>
      </c>
      <c r="B11387" t="s">
        <v>573</v>
      </c>
      <c r="C11387">
        <v>121</v>
      </c>
      <c r="D11387" t="s">
        <v>1175</v>
      </c>
      <c r="E11387">
        <v>1218</v>
      </c>
      <c r="F11387" s="48" t="str">
        <f t="shared" si="177"/>
        <v>TP. Hồ Chí MinhHuyện Bình ChánhXã Bình Lợi</v>
      </c>
      <c r="G11387" t="s">
        <v>7156</v>
      </c>
      <c r="H11387">
        <v>7417</v>
      </c>
    </row>
    <row r="11388" spans="1:8">
      <c r="A11388">
        <v>1182</v>
      </c>
      <c r="B11388" t="s">
        <v>573</v>
      </c>
      <c r="C11388">
        <v>121</v>
      </c>
      <c r="D11388" t="s">
        <v>1175</v>
      </c>
      <c r="E11388">
        <v>1218</v>
      </c>
      <c r="F11388" s="48" t="str">
        <f t="shared" si="177"/>
        <v>TP. Hồ Chí MinhHuyện Bình ChánhXã Tân Kiên</v>
      </c>
      <c r="G11388" t="s">
        <v>7157</v>
      </c>
      <c r="H11388">
        <v>7418</v>
      </c>
    </row>
    <row r="11389" spans="1:8">
      <c r="A11389">
        <v>1183</v>
      </c>
      <c r="B11389" t="s">
        <v>573</v>
      </c>
      <c r="C11389">
        <v>121</v>
      </c>
      <c r="D11389" t="s">
        <v>1175</v>
      </c>
      <c r="E11389">
        <v>1218</v>
      </c>
      <c r="F11389" s="48" t="str">
        <f t="shared" si="177"/>
        <v>TP. Hồ Chí MinhHuyện Bình ChánhXã An Phú Tây</v>
      </c>
      <c r="G11389" t="s">
        <v>7158</v>
      </c>
      <c r="H11389">
        <v>7419</v>
      </c>
    </row>
    <row r="11390" spans="1:8">
      <c r="A11390">
        <v>1184</v>
      </c>
      <c r="B11390" t="s">
        <v>573</v>
      </c>
      <c r="C11390">
        <v>121</v>
      </c>
      <c r="D11390" t="s">
        <v>1175</v>
      </c>
      <c r="E11390">
        <v>1218</v>
      </c>
      <c r="F11390" s="48" t="str">
        <f t="shared" si="177"/>
        <v>TP. Hồ Chí MinhHuyện Bình ChánhXã Hưng Long</v>
      </c>
      <c r="G11390" t="s">
        <v>3210</v>
      </c>
      <c r="H11390">
        <v>7420</v>
      </c>
    </row>
    <row r="11391" spans="1:8">
      <c r="A11391">
        <v>1185</v>
      </c>
      <c r="B11391" t="s">
        <v>573</v>
      </c>
      <c r="C11391">
        <v>121</v>
      </c>
      <c r="D11391" t="s">
        <v>1175</v>
      </c>
      <c r="E11391">
        <v>1218</v>
      </c>
      <c r="F11391" s="48" t="str">
        <f t="shared" si="177"/>
        <v>TP. Hồ Chí MinhHuyện Bình ChánhXã Tân Quý Tây</v>
      </c>
      <c r="G11391" t="s">
        <v>7159</v>
      </c>
      <c r="H11391">
        <v>7421</v>
      </c>
    </row>
    <row r="11392" spans="1:8">
      <c r="A11392">
        <v>1186</v>
      </c>
      <c r="B11392" t="s">
        <v>573</v>
      </c>
      <c r="C11392">
        <v>121</v>
      </c>
      <c r="D11392" t="s">
        <v>1175</v>
      </c>
      <c r="E11392">
        <v>1218</v>
      </c>
      <c r="F11392" s="48" t="str">
        <f t="shared" si="177"/>
        <v>TP. Hồ Chí MinhHuyện Bình ChánhXã Vĩnh Lộc A</v>
      </c>
      <c r="G11392" t="s">
        <v>7160</v>
      </c>
      <c r="H11392">
        <v>7422</v>
      </c>
    </row>
    <row r="11393" spans="1:8">
      <c r="A11393">
        <v>1187</v>
      </c>
      <c r="B11393" t="s">
        <v>573</v>
      </c>
      <c r="C11393">
        <v>121</v>
      </c>
      <c r="D11393" t="s">
        <v>1175</v>
      </c>
      <c r="E11393">
        <v>1218</v>
      </c>
      <c r="F11393" s="48" t="str">
        <f t="shared" si="177"/>
        <v>TP. Hồ Chí MinhHuyện Bình ChánhXã Bình Chánh</v>
      </c>
      <c r="G11393" t="s">
        <v>6963</v>
      </c>
      <c r="H11393">
        <v>7423</v>
      </c>
    </row>
    <row r="11394" spans="1:8">
      <c r="A11394">
        <v>1188</v>
      </c>
      <c r="B11394" t="s">
        <v>573</v>
      </c>
      <c r="C11394">
        <v>121</v>
      </c>
      <c r="D11394" t="s">
        <v>1175</v>
      </c>
      <c r="E11394">
        <v>1218</v>
      </c>
      <c r="F11394" s="48" t="str">
        <f t="shared" ref="F11394:F11457" si="178">B11394&amp;D11394&amp;G11394</f>
        <v>TP. Hồ Chí MinhHuyện Bình ChánhXã Đa Phước</v>
      </c>
      <c r="G11394" t="s">
        <v>7161</v>
      </c>
      <c r="H11394">
        <v>7424</v>
      </c>
    </row>
    <row r="11395" spans="1:8">
      <c r="A11395">
        <v>1189</v>
      </c>
      <c r="B11395" t="s">
        <v>573</v>
      </c>
      <c r="C11395">
        <v>121</v>
      </c>
      <c r="D11395" t="s">
        <v>1175</v>
      </c>
      <c r="E11395">
        <v>1218</v>
      </c>
      <c r="F11395" s="48" t="str">
        <f t="shared" si="178"/>
        <v>TP. Hồ Chí MinhHuyện Bình ChánhXã Quy Đức</v>
      </c>
      <c r="G11395" t="s">
        <v>7162</v>
      </c>
      <c r="H11395">
        <v>7425</v>
      </c>
    </row>
    <row r="11396" spans="1:8">
      <c r="A11396">
        <v>1190</v>
      </c>
      <c r="B11396" t="s">
        <v>573</v>
      </c>
      <c r="C11396">
        <v>121</v>
      </c>
      <c r="D11396" t="s">
        <v>1175</v>
      </c>
      <c r="E11396">
        <v>1218</v>
      </c>
      <c r="F11396" s="48" t="str">
        <f t="shared" si="178"/>
        <v>TP. Hồ Chí MinhHuyện Bình ChánhXã Bình Hưng</v>
      </c>
      <c r="G11396" t="s">
        <v>7163</v>
      </c>
      <c r="H11396">
        <v>7426</v>
      </c>
    </row>
    <row r="11397" spans="1:8">
      <c r="A11397">
        <v>1191</v>
      </c>
      <c r="B11397" t="s">
        <v>573</v>
      </c>
      <c r="C11397">
        <v>121</v>
      </c>
      <c r="D11397" t="s">
        <v>1175</v>
      </c>
      <c r="E11397">
        <v>1218</v>
      </c>
      <c r="F11397" s="48" t="str">
        <f t="shared" si="178"/>
        <v>TP. Hồ Chí MinhHuyện Bình ChánhXã Vĩnh Lộc B</v>
      </c>
      <c r="G11397" t="s">
        <v>7164</v>
      </c>
      <c r="H11397">
        <v>7427</v>
      </c>
    </row>
    <row r="11398" spans="1:8">
      <c r="A11398">
        <v>1192</v>
      </c>
      <c r="B11398" t="s">
        <v>573</v>
      </c>
      <c r="C11398">
        <v>121</v>
      </c>
      <c r="D11398" t="s">
        <v>1175</v>
      </c>
      <c r="E11398">
        <v>1218</v>
      </c>
      <c r="F11398" s="48" t="str">
        <f t="shared" si="178"/>
        <v>TP. Hồ Chí MinhHuyện Bình ChánhXã Lê Minh Xuân</v>
      </c>
      <c r="G11398" t="s">
        <v>7165</v>
      </c>
      <c r="H11398">
        <v>7428</v>
      </c>
    </row>
    <row r="11399" spans="1:8">
      <c r="A11399">
        <v>1193</v>
      </c>
      <c r="B11399" t="s">
        <v>573</v>
      </c>
      <c r="C11399">
        <v>121</v>
      </c>
      <c r="D11399" t="s">
        <v>1175</v>
      </c>
      <c r="E11399">
        <v>1218</v>
      </c>
      <c r="F11399" s="48" t="str">
        <f t="shared" si="178"/>
        <v>TP. Hồ Chí MinhHuyện Bình ChánhXã Phạm Văn Hai</v>
      </c>
      <c r="G11399" t="s">
        <v>7166</v>
      </c>
      <c r="H11399">
        <v>7429</v>
      </c>
    </row>
    <row r="11400" spans="1:8">
      <c r="A11400">
        <v>1194</v>
      </c>
      <c r="B11400" t="s">
        <v>573</v>
      </c>
      <c r="C11400">
        <v>121</v>
      </c>
      <c r="D11400" t="s">
        <v>1175</v>
      </c>
      <c r="E11400">
        <v>1218</v>
      </c>
      <c r="F11400" s="48" t="str">
        <f t="shared" si="178"/>
        <v>TP. Hồ Chí MinhHuyện Bình ChánhXã Tân Nhựt</v>
      </c>
      <c r="G11400" t="s">
        <v>7167</v>
      </c>
      <c r="H11400">
        <v>7430</v>
      </c>
    </row>
    <row r="11401" spans="1:8">
      <c r="A11401">
        <v>1195</v>
      </c>
      <c r="B11401" t="s">
        <v>573</v>
      </c>
      <c r="C11401">
        <v>121</v>
      </c>
      <c r="D11401" t="s">
        <v>1175</v>
      </c>
      <c r="E11401">
        <v>1218</v>
      </c>
      <c r="F11401" s="48" t="str">
        <f t="shared" si="178"/>
        <v>TP. Hồ Chí MinhHuyện Bình ChánhXã Phong Phú</v>
      </c>
      <c r="G11401" t="s">
        <v>2835</v>
      </c>
      <c r="H11401">
        <v>7431</v>
      </c>
    </row>
    <row r="11402" spans="1:8">
      <c r="A11402">
        <v>3039</v>
      </c>
      <c r="B11402" t="s">
        <v>573</v>
      </c>
      <c r="C11402">
        <v>121</v>
      </c>
      <c r="D11402" t="s">
        <v>1166</v>
      </c>
      <c r="E11402">
        <v>1209</v>
      </c>
      <c r="F11402" s="48" t="str">
        <f t="shared" si="178"/>
        <v>TP. Hồ Chí MinhQuận 11Phường 07</v>
      </c>
      <c r="G11402" t="s">
        <v>5831</v>
      </c>
      <c r="H11402">
        <v>6130</v>
      </c>
    </row>
    <row r="11403" spans="1:8">
      <c r="A11403">
        <v>3040</v>
      </c>
      <c r="B11403" t="s">
        <v>573</v>
      </c>
      <c r="C11403">
        <v>121</v>
      </c>
      <c r="D11403" t="s">
        <v>1166</v>
      </c>
      <c r="E11403">
        <v>1209</v>
      </c>
      <c r="F11403" s="48" t="str">
        <f t="shared" si="178"/>
        <v>TP. Hồ Chí MinhQuận 11Phường 14</v>
      </c>
      <c r="G11403" t="s">
        <v>5835</v>
      </c>
      <c r="H11403">
        <v>6131</v>
      </c>
    </row>
    <row r="11404" spans="1:8">
      <c r="A11404">
        <v>3041</v>
      </c>
      <c r="B11404" t="s">
        <v>573</v>
      </c>
      <c r="C11404">
        <v>121</v>
      </c>
      <c r="D11404" t="s">
        <v>1166</v>
      </c>
      <c r="E11404">
        <v>1209</v>
      </c>
      <c r="F11404" s="48" t="str">
        <f t="shared" si="178"/>
        <v>TP. Hồ Chí MinhQuận 11Phường 12</v>
      </c>
      <c r="G11404" t="s">
        <v>5177</v>
      </c>
      <c r="H11404">
        <v>6132</v>
      </c>
    </row>
    <row r="11405" spans="1:8">
      <c r="A11405">
        <v>3042</v>
      </c>
      <c r="B11405" t="s">
        <v>573</v>
      </c>
      <c r="C11405">
        <v>121</v>
      </c>
      <c r="D11405" t="s">
        <v>1166</v>
      </c>
      <c r="E11405">
        <v>1209</v>
      </c>
      <c r="F11405" s="48" t="str">
        <f t="shared" si="178"/>
        <v>TP. Hồ Chí MinhQuận 11Phường 08</v>
      </c>
      <c r="G11405" t="s">
        <v>5838</v>
      </c>
      <c r="H11405">
        <v>6133</v>
      </c>
    </row>
    <row r="11406" spans="1:8">
      <c r="A11406">
        <v>3043</v>
      </c>
      <c r="B11406" t="s">
        <v>573</v>
      </c>
      <c r="C11406">
        <v>121</v>
      </c>
      <c r="D11406" t="s">
        <v>1166</v>
      </c>
      <c r="E11406">
        <v>1209</v>
      </c>
      <c r="F11406" s="48" t="str">
        <f t="shared" si="178"/>
        <v>TP. Hồ Chí MinhQuận 11Phường 06</v>
      </c>
      <c r="G11406" t="s">
        <v>5834</v>
      </c>
      <c r="H11406">
        <v>6134</v>
      </c>
    </row>
    <row r="11407" spans="1:8">
      <c r="A11407">
        <v>3044</v>
      </c>
      <c r="B11407" t="s">
        <v>573</v>
      </c>
      <c r="C11407">
        <v>121</v>
      </c>
      <c r="D11407" t="s">
        <v>1166</v>
      </c>
      <c r="E11407">
        <v>1209</v>
      </c>
      <c r="F11407" s="48" t="str">
        <f t="shared" si="178"/>
        <v>TP. Hồ Chí MinhQuận 11Phường 04</v>
      </c>
      <c r="G11407" t="s">
        <v>5836</v>
      </c>
      <c r="H11407">
        <v>6135</v>
      </c>
    </row>
    <row r="11408" spans="1:8">
      <c r="A11408">
        <v>3045</v>
      </c>
      <c r="B11408" t="s">
        <v>573</v>
      </c>
      <c r="C11408">
        <v>121</v>
      </c>
      <c r="D11408" t="s">
        <v>1166</v>
      </c>
      <c r="E11408">
        <v>1209</v>
      </c>
      <c r="F11408" s="48" t="str">
        <f t="shared" si="178"/>
        <v>TP. Hồ Chí MinhQuận 11Phường 03</v>
      </c>
      <c r="G11408" t="s">
        <v>5832</v>
      </c>
      <c r="H11408">
        <v>6136</v>
      </c>
    </row>
    <row r="11409" spans="1:8">
      <c r="A11409">
        <v>3046</v>
      </c>
      <c r="B11409" t="s">
        <v>573</v>
      </c>
      <c r="C11409">
        <v>121</v>
      </c>
      <c r="D11409" t="s">
        <v>1166</v>
      </c>
      <c r="E11409">
        <v>1209</v>
      </c>
      <c r="F11409" s="48" t="str">
        <f t="shared" si="178"/>
        <v>TP. Hồ Chí MinhQuận 11Phường 10</v>
      </c>
      <c r="G11409" t="s">
        <v>5175</v>
      </c>
      <c r="H11409">
        <v>6137</v>
      </c>
    </row>
    <row r="11410" spans="1:8">
      <c r="A11410">
        <v>3047</v>
      </c>
      <c r="B11410" t="s">
        <v>573</v>
      </c>
      <c r="C11410">
        <v>121</v>
      </c>
      <c r="D11410" t="s">
        <v>1166</v>
      </c>
      <c r="E11410">
        <v>1209</v>
      </c>
      <c r="F11410" s="48" t="str">
        <f t="shared" si="178"/>
        <v>TP. Hồ Chí MinhQuận 11Phường 13</v>
      </c>
      <c r="G11410" t="s">
        <v>5829</v>
      </c>
      <c r="H11410">
        <v>6138</v>
      </c>
    </row>
    <row r="11411" spans="1:8">
      <c r="A11411">
        <v>3048</v>
      </c>
      <c r="B11411" t="s">
        <v>573</v>
      </c>
      <c r="C11411">
        <v>121</v>
      </c>
      <c r="D11411" t="s">
        <v>1166</v>
      </c>
      <c r="E11411">
        <v>1209</v>
      </c>
      <c r="F11411" s="48" t="str">
        <f t="shared" si="178"/>
        <v>TP. Hồ Chí MinhQuận 11Phường 09</v>
      </c>
      <c r="G11411" t="s">
        <v>5837</v>
      </c>
      <c r="H11411">
        <v>6139</v>
      </c>
    </row>
    <row r="11412" spans="1:8">
      <c r="A11412">
        <v>3049</v>
      </c>
      <c r="B11412" t="s">
        <v>573</v>
      </c>
      <c r="C11412">
        <v>121</v>
      </c>
      <c r="D11412" t="s">
        <v>1166</v>
      </c>
      <c r="E11412">
        <v>1209</v>
      </c>
      <c r="F11412" s="48" t="str">
        <f t="shared" si="178"/>
        <v>TP. Hồ Chí MinhQuận 11Phường 16</v>
      </c>
      <c r="G11412" t="s">
        <v>6303</v>
      </c>
      <c r="H11412">
        <v>6140</v>
      </c>
    </row>
    <row r="11413" spans="1:8">
      <c r="A11413">
        <v>3050</v>
      </c>
      <c r="B11413" t="s">
        <v>573</v>
      </c>
      <c r="C11413">
        <v>121</v>
      </c>
      <c r="D11413" t="s">
        <v>1166</v>
      </c>
      <c r="E11413">
        <v>1209</v>
      </c>
      <c r="F11413" s="48" t="str">
        <f t="shared" si="178"/>
        <v>TP. Hồ Chí MinhQuận 11Phường 11</v>
      </c>
      <c r="G11413" t="s">
        <v>3929</v>
      </c>
      <c r="H11413">
        <v>6141</v>
      </c>
    </row>
    <row r="11414" spans="1:8">
      <c r="A11414">
        <v>3051</v>
      </c>
      <c r="B11414" t="s">
        <v>573</v>
      </c>
      <c r="C11414">
        <v>121</v>
      </c>
      <c r="D11414" t="s">
        <v>1166</v>
      </c>
      <c r="E11414">
        <v>1209</v>
      </c>
      <c r="F11414" s="48" t="str">
        <f t="shared" si="178"/>
        <v>TP. Hồ Chí MinhQuận 11Phường 15</v>
      </c>
      <c r="G11414" t="s">
        <v>6304</v>
      </c>
      <c r="H11414">
        <v>6142</v>
      </c>
    </row>
    <row r="11415" spans="1:8">
      <c r="A11415">
        <v>3052</v>
      </c>
      <c r="B11415" t="s">
        <v>573</v>
      </c>
      <c r="C11415">
        <v>121</v>
      </c>
      <c r="D11415" t="s">
        <v>1166</v>
      </c>
      <c r="E11415">
        <v>1209</v>
      </c>
      <c r="F11415" s="48" t="str">
        <f t="shared" si="178"/>
        <v>TP. Hồ Chí MinhQuận 11Phường 02</v>
      </c>
      <c r="G11415" t="s">
        <v>5839</v>
      </c>
      <c r="H11415">
        <v>6143</v>
      </c>
    </row>
    <row r="11416" spans="1:8">
      <c r="A11416">
        <v>3053</v>
      </c>
      <c r="B11416" t="s">
        <v>573</v>
      </c>
      <c r="C11416">
        <v>121</v>
      </c>
      <c r="D11416" t="s">
        <v>1166</v>
      </c>
      <c r="E11416">
        <v>1209</v>
      </c>
      <c r="F11416" s="48" t="str">
        <f t="shared" si="178"/>
        <v>TP. Hồ Chí MinhQuận 11Phường 01</v>
      </c>
      <c r="G11416" t="s">
        <v>5833</v>
      </c>
      <c r="H11416">
        <v>6144</v>
      </c>
    </row>
    <row r="11417" spans="1:8">
      <c r="A11417">
        <v>3054</v>
      </c>
      <c r="B11417" t="s">
        <v>573</v>
      </c>
      <c r="C11417">
        <v>121</v>
      </c>
      <c r="D11417" t="s">
        <v>1166</v>
      </c>
      <c r="E11417">
        <v>1209</v>
      </c>
      <c r="F11417" s="48" t="str">
        <f t="shared" si="178"/>
        <v>TP. Hồ Chí MinhQuận 11Phường 05</v>
      </c>
      <c r="G11417" t="s">
        <v>5830</v>
      </c>
      <c r="H11417">
        <v>6145</v>
      </c>
    </row>
    <row r="11418" spans="1:8">
      <c r="A11418">
        <v>3252</v>
      </c>
      <c r="B11418" t="s">
        <v>573</v>
      </c>
      <c r="C11418">
        <v>121</v>
      </c>
      <c r="D11418" t="s">
        <v>1164</v>
      </c>
      <c r="E11418">
        <v>1207</v>
      </c>
      <c r="F11418" s="48" t="str">
        <f t="shared" si="178"/>
        <v>TP. Hồ Chí MinhQuận 3Phường 13</v>
      </c>
      <c r="G11418" t="s">
        <v>5829</v>
      </c>
      <c r="H11418">
        <v>5469</v>
      </c>
    </row>
    <row r="11419" spans="1:8">
      <c r="A11419">
        <v>3253</v>
      </c>
      <c r="B11419" t="s">
        <v>573</v>
      </c>
      <c r="C11419">
        <v>121</v>
      </c>
      <c r="D11419" t="s">
        <v>1164</v>
      </c>
      <c r="E11419">
        <v>1207</v>
      </c>
      <c r="F11419" s="48" t="str">
        <f t="shared" si="178"/>
        <v>TP. Hồ Chí MinhQuận 3Phường 12</v>
      </c>
      <c r="G11419" t="s">
        <v>5177</v>
      </c>
      <c r="H11419">
        <v>5470</v>
      </c>
    </row>
    <row r="11420" spans="1:8">
      <c r="A11420">
        <v>3254</v>
      </c>
      <c r="B11420" t="s">
        <v>573</v>
      </c>
      <c r="C11420">
        <v>121</v>
      </c>
      <c r="D11420" t="s">
        <v>1164</v>
      </c>
      <c r="E11420">
        <v>1207</v>
      </c>
      <c r="F11420" s="48" t="str">
        <f t="shared" si="178"/>
        <v>TP. Hồ Chí MinhQuận 3Phường 05</v>
      </c>
      <c r="G11420" t="s">
        <v>5830</v>
      </c>
      <c r="H11420">
        <v>5471</v>
      </c>
    </row>
    <row r="11421" spans="1:8">
      <c r="A11421">
        <v>3255</v>
      </c>
      <c r="B11421" t="s">
        <v>573</v>
      </c>
      <c r="C11421">
        <v>121</v>
      </c>
      <c r="D11421" t="s">
        <v>1164</v>
      </c>
      <c r="E11421">
        <v>1207</v>
      </c>
      <c r="F11421" s="48" t="str">
        <f t="shared" si="178"/>
        <v>TP. Hồ Chí MinhQuận 3Phường 07</v>
      </c>
      <c r="G11421" t="s">
        <v>5831</v>
      </c>
      <c r="H11421">
        <v>5472</v>
      </c>
    </row>
    <row r="11422" spans="1:8">
      <c r="A11422">
        <v>3256</v>
      </c>
      <c r="B11422" t="s">
        <v>573</v>
      </c>
      <c r="C11422">
        <v>121</v>
      </c>
      <c r="D11422" t="s">
        <v>1164</v>
      </c>
      <c r="E11422">
        <v>1207</v>
      </c>
      <c r="F11422" s="48" t="str">
        <f t="shared" si="178"/>
        <v>TP. Hồ Chí MinhQuận 3Phường 11</v>
      </c>
      <c r="G11422" t="s">
        <v>3929</v>
      </c>
      <c r="H11422">
        <v>5473</v>
      </c>
    </row>
    <row r="11423" spans="1:8">
      <c r="A11423">
        <v>3257</v>
      </c>
      <c r="B11423" t="s">
        <v>573</v>
      </c>
      <c r="C11423">
        <v>121</v>
      </c>
      <c r="D11423" t="s">
        <v>1164</v>
      </c>
      <c r="E11423">
        <v>1207</v>
      </c>
      <c r="F11423" s="48" t="str">
        <f t="shared" si="178"/>
        <v>TP. Hồ Chí MinhQuận 3Phường 03</v>
      </c>
      <c r="G11423" t="s">
        <v>5832</v>
      </c>
      <c r="H11423">
        <v>5474</v>
      </c>
    </row>
    <row r="11424" spans="1:8">
      <c r="A11424">
        <v>3258</v>
      </c>
      <c r="B11424" t="s">
        <v>573</v>
      </c>
      <c r="C11424">
        <v>121</v>
      </c>
      <c r="D11424" t="s">
        <v>1164</v>
      </c>
      <c r="E11424">
        <v>1207</v>
      </c>
      <c r="F11424" s="48" t="str">
        <f t="shared" si="178"/>
        <v>TP. Hồ Chí MinhQuận 3Phường 01</v>
      </c>
      <c r="G11424" t="s">
        <v>5833</v>
      </c>
      <c r="H11424">
        <v>5475</v>
      </c>
    </row>
    <row r="11425" spans="1:8">
      <c r="A11425">
        <v>3259</v>
      </c>
      <c r="B11425" t="s">
        <v>573</v>
      </c>
      <c r="C11425">
        <v>121</v>
      </c>
      <c r="D11425" t="s">
        <v>1164</v>
      </c>
      <c r="E11425">
        <v>1207</v>
      </c>
      <c r="F11425" s="48" t="str">
        <f t="shared" si="178"/>
        <v>TP. Hồ Chí MinhQuận 3Phường 06</v>
      </c>
      <c r="G11425" t="s">
        <v>5834</v>
      </c>
      <c r="H11425">
        <v>5476</v>
      </c>
    </row>
    <row r="11426" spans="1:8">
      <c r="A11426">
        <v>3260</v>
      </c>
      <c r="B11426" t="s">
        <v>573</v>
      </c>
      <c r="C11426">
        <v>121</v>
      </c>
      <c r="D11426" t="s">
        <v>1164</v>
      </c>
      <c r="E11426">
        <v>1207</v>
      </c>
      <c r="F11426" s="48" t="str">
        <f t="shared" si="178"/>
        <v>TP. Hồ Chí MinhQuận 3Phường 14</v>
      </c>
      <c r="G11426" t="s">
        <v>5835</v>
      </c>
      <c r="H11426">
        <v>5477</v>
      </c>
    </row>
    <row r="11427" spans="1:8">
      <c r="A11427">
        <v>3261</v>
      </c>
      <c r="B11427" t="s">
        <v>573</v>
      </c>
      <c r="C11427">
        <v>121</v>
      </c>
      <c r="D11427" t="s">
        <v>1164</v>
      </c>
      <c r="E11427">
        <v>1207</v>
      </c>
      <c r="F11427" s="48" t="str">
        <f t="shared" si="178"/>
        <v>TP. Hồ Chí MinhQuận 3Phường 10</v>
      </c>
      <c r="G11427" t="s">
        <v>5175</v>
      </c>
      <c r="H11427">
        <v>5478</v>
      </c>
    </row>
    <row r="11428" spans="1:8">
      <c r="A11428">
        <v>3262</v>
      </c>
      <c r="B11428" t="s">
        <v>573</v>
      </c>
      <c r="C11428">
        <v>121</v>
      </c>
      <c r="D11428" t="s">
        <v>1164</v>
      </c>
      <c r="E11428">
        <v>1207</v>
      </c>
      <c r="F11428" s="48" t="str">
        <f t="shared" si="178"/>
        <v>TP. Hồ Chí MinhQuận 3Phường 04</v>
      </c>
      <c r="G11428" t="s">
        <v>5836</v>
      </c>
      <c r="H11428">
        <v>5479</v>
      </c>
    </row>
    <row r="11429" spans="1:8">
      <c r="A11429">
        <v>3263</v>
      </c>
      <c r="B11429" t="s">
        <v>573</v>
      </c>
      <c r="C11429">
        <v>121</v>
      </c>
      <c r="D11429" t="s">
        <v>1164</v>
      </c>
      <c r="E11429">
        <v>1207</v>
      </c>
      <c r="F11429" s="48" t="str">
        <f t="shared" si="178"/>
        <v>TP. Hồ Chí MinhQuận 3Phường 09</v>
      </c>
      <c r="G11429" t="s">
        <v>5837</v>
      </c>
      <c r="H11429">
        <v>5480</v>
      </c>
    </row>
    <row r="11430" spans="1:8">
      <c r="A11430">
        <v>3264</v>
      </c>
      <c r="B11430" t="s">
        <v>573</v>
      </c>
      <c r="C11430">
        <v>121</v>
      </c>
      <c r="D11430" t="s">
        <v>1164</v>
      </c>
      <c r="E11430">
        <v>1207</v>
      </c>
      <c r="F11430" s="48" t="str">
        <f t="shared" si="178"/>
        <v>TP. Hồ Chí MinhQuận 3Phường 08</v>
      </c>
      <c r="G11430" t="s">
        <v>5838</v>
      </c>
      <c r="H11430">
        <v>5481</v>
      </c>
    </row>
    <row r="11431" spans="1:8">
      <c r="A11431">
        <v>3265</v>
      </c>
      <c r="B11431" t="s">
        <v>573</v>
      </c>
      <c r="C11431">
        <v>121</v>
      </c>
      <c r="D11431" t="s">
        <v>1164</v>
      </c>
      <c r="E11431">
        <v>1207</v>
      </c>
      <c r="F11431" s="48" t="str">
        <f t="shared" si="178"/>
        <v>TP. Hồ Chí MinhQuận 3Phường 02</v>
      </c>
      <c r="G11431" t="s">
        <v>5839</v>
      </c>
      <c r="H11431">
        <v>5482</v>
      </c>
    </row>
    <row r="11432" spans="1:8">
      <c r="A11432">
        <v>5040</v>
      </c>
      <c r="B11432" t="s">
        <v>573</v>
      </c>
      <c r="C11432">
        <v>121</v>
      </c>
      <c r="D11432" t="s">
        <v>1156</v>
      </c>
      <c r="E11432">
        <v>1199</v>
      </c>
      <c r="F11432" s="48" t="str">
        <f t="shared" si="178"/>
        <v>TP. Hồ Chí MinhQuận Thủ ĐứcPhường Trường Thọ</v>
      </c>
      <c r="G11432" t="s">
        <v>6986</v>
      </c>
      <c r="H11432">
        <v>7132</v>
      </c>
    </row>
    <row r="11433" spans="1:8">
      <c r="A11433">
        <v>5041</v>
      </c>
      <c r="B11433" t="s">
        <v>573</v>
      </c>
      <c r="C11433">
        <v>121</v>
      </c>
      <c r="D11433" t="s">
        <v>1156</v>
      </c>
      <c r="E11433">
        <v>1199</v>
      </c>
      <c r="F11433" s="48" t="str">
        <f t="shared" si="178"/>
        <v>TP. Hồ Chí MinhQuận Thủ ĐứcPhường Bình Thọ</v>
      </c>
      <c r="G11433" t="s">
        <v>6987</v>
      </c>
      <c r="H11433">
        <v>7133</v>
      </c>
    </row>
    <row r="11434" spans="1:8">
      <c r="A11434">
        <v>5042</v>
      </c>
      <c r="B11434" t="s">
        <v>573</v>
      </c>
      <c r="C11434">
        <v>121</v>
      </c>
      <c r="D11434" t="s">
        <v>1156</v>
      </c>
      <c r="E11434">
        <v>1199</v>
      </c>
      <c r="F11434" s="48" t="str">
        <f t="shared" si="178"/>
        <v>TP. Hồ Chí MinhQuận Thủ ĐứcPhường Tam Bình</v>
      </c>
      <c r="G11434" t="s">
        <v>6988</v>
      </c>
      <c r="H11434">
        <v>7134</v>
      </c>
    </row>
    <row r="11435" spans="1:8">
      <c r="A11435">
        <v>5043</v>
      </c>
      <c r="B11435" t="s">
        <v>573</v>
      </c>
      <c r="C11435">
        <v>121</v>
      </c>
      <c r="D11435" t="s">
        <v>1156</v>
      </c>
      <c r="E11435">
        <v>1199</v>
      </c>
      <c r="F11435" s="48" t="str">
        <f t="shared" si="178"/>
        <v>TP. Hồ Chí MinhQuận Thủ ĐứcPhường Linh Trung</v>
      </c>
      <c r="G11435" t="s">
        <v>6989</v>
      </c>
      <c r="H11435">
        <v>7135</v>
      </c>
    </row>
    <row r="11436" spans="1:8">
      <c r="A11436">
        <v>5044</v>
      </c>
      <c r="B11436" t="s">
        <v>573</v>
      </c>
      <c r="C11436">
        <v>121</v>
      </c>
      <c r="D11436" t="s">
        <v>1156</v>
      </c>
      <c r="E11436">
        <v>1199</v>
      </c>
      <c r="F11436" s="48" t="str">
        <f t="shared" si="178"/>
        <v>TP. Hồ Chí MinhQuận Thủ ĐứcPhường Linh Chiểu</v>
      </c>
      <c r="G11436" t="s">
        <v>6990</v>
      </c>
      <c r="H11436">
        <v>7136</v>
      </c>
    </row>
    <row r="11437" spans="1:8">
      <c r="A11437">
        <v>5045</v>
      </c>
      <c r="B11437" t="s">
        <v>573</v>
      </c>
      <c r="C11437">
        <v>121</v>
      </c>
      <c r="D11437" t="s">
        <v>1156</v>
      </c>
      <c r="E11437">
        <v>1199</v>
      </c>
      <c r="F11437" s="48" t="str">
        <f t="shared" si="178"/>
        <v>TP. Hồ Chí MinhQuận Thủ ĐứcPhường Linh Tây</v>
      </c>
      <c r="G11437" t="s">
        <v>6991</v>
      </c>
      <c r="H11437">
        <v>7137</v>
      </c>
    </row>
    <row r="11438" spans="1:8">
      <c r="A11438">
        <v>5046</v>
      </c>
      <c r="B11438" t="s">
        <v>573</v>
      </c>
      <c r="C11438">
        <v>121</v>
      </c>
      <c r="D11438" t="s">
        <v>1156</v>
      </c>
      <c r="E11438">
        <v>1199</v>
      </c>
      <c r="F11438" s="48" t="str">
        <f t="shared" si="178"/>
        <v>TP. Hồ Chí MinhQuận Thủ ĐứcPhường Linh Đông</v>
      </c>
      <c r="G11438" t="s">
        <v>6992</v>
      </c>
      <c r="H11438">
        <v>7138</v>
      </c>
    </row>
    <row r="11439" spans="1:8">
      <c r="A11439">
        <v>5047</v>
      </c>
      <c r="B11439" t="s">
        <v>573</v>
      </c>
      <c r="C11439">
        <v>121</v>
      </c>
      <c r="D11439" t="s">
        <v>1156</v>
      </c>
      <c r="E11439">
        <v>1199</v>
      </c>
      <c r="F11439" s="48" t="str">
        <f t="shared" si="178"/>
        <v>TP. Hồ Chí MinhQuận Thủ ĐứcPhường Hiệp Bình Phước</v>
      </c>
      <c r="G11439" t="s">
        <v>6993</v>
      </c>
      <c r="H11439">
        <v>7139</v>
      </c>
    </row>
    <row r="11440" spans="1:8">
      <c r="A11440">
        <v>5048</v>
      </c>
      <c r="B11440" t="s">
        <v>573</v>
      </c>
      <c r="C11440">
        <v>121</v>
      </c>
      <c r="D11440" t="s">
        <v>1156</v>
      </c>
      <c r="E11440">
        <v>1199</v>
      </c>
      <c r="F11440" s="48" t="str">
        <f t="shared" si="178"/>
        <v>TP. Hồ Chí MinhQuận Thủ ĐứcPhường Tam Phú</v>
      </c>
      <c r="G11440" t="s">
        <v>6994</v>
      </c>
      <c r="H11440">
        <v>7140</v>
      </c>
    </row>
    <row r="11441" spans="1:8">
      <c r="A11441">
        <v>5049</v>
      </c>
      <c r="B11441" t="s">
        <v>573</v>
      </c>
      <c r="C11441">
        <v>121</v>
      </c>
      <c r="D11441" t="s">
        <v>1156</v>
      </c>
      <c r="E11441">
        <v>1199</v>
      </c>
      <c r="F11441" s="48" t="str">
        <f t="shared" si="178"/>
        <v>TP. Hồ Chí MinhQuận Thủ ĐứcPhường Linh Xuân</v>
      </c>
      <c r="G11441" t="s">
        <v>6995</v>
      </c>
      <c r="H11441">
        <v>7141</v>
      </c>
    </row>
    <row r="11442" spans="1:8">
      <c r="A11442">
        <v>5050</v>
      </c>
      <c r="B11442" t="s">
        <v>573</v>
      </c>
      <c r="C11442">
        <v>121</v>
      </c>
      <c r="D11442" t="s">
        <v>1156</v>
      </c>
      <c r="E11442">
        <v>1199</v>
      </c>
      <c r="F11442" s="48" t="str">
        <f t="shared" si="178"/>
        <v>TP. Hồ Chí MinhQuận Thủ ĐứcPhường Bình Chiểu</v>
      </c>
      <c r="G11442" t="s">
        <v>6996</v>
      </c>
      <c r="H11442">
        <v>7142</v>
      </c>
    </row>
    <row r="11443" spans="1:8">
      <c r="A11443">
        <v>5051</v>
      </c>
      <c r="B11443" t="s">
        <v>573</v>
      </c>
      <c r="C11443">
        <v>121</v>
      </c>
      <c r="D11443" t="s">
        <v>1156</v>
      </c>
      <c r="E11443">
        <v>1199</v>
      </c>
      <c r="F11443" s="48" t="str">
        <f t="shared" si="178"/>
        <v>TP. Hồ Chí MinhQuận Thủ ĐứcPhường Hiệp Bình Chánh</v>
      </c>
      <c r="G11443" t="s">
        <v>6997</v>
      </c>
      <c r="H11443">
        <v>7143</v>
      </c>
    </row>
    <row r="11444" spans="1:8">
      <c r="A11444">
        <v>5178</v>
      </c>
      <c r="B11444" t="s">
        <v>573</v>
      </c>
      <c r="C11444">
        <v>121</v>
      </c>
      <c r="D11444" t="s">
        <v>1157</v>
      </c>
      <c r="E11444">
        <v>1200</v>
      </c>
      <c r="F11444" s="48" t="str">
        <f t="shared" si="178"/>
        <v>TP. Hồ Chí MinhQuận 9Phường Hiệp Phú</v>
      </c>
      <c r="G11444" t="s">
        <v>6502</v>
      </c>
      <c r="H11444">
        <v>6403</v>
      </c>
    </row>
    <row r="11445" spans="1:8">
      <c r="A11445">
        <v>5179</v>
      </c>
      <c r="B11445" t="s">
        <v>573</v>
      </c>
      <c r="C11445">
        <v>121</v>
      </c>
      <c r="D11445" t="s">
        <v>1157</v>
      </c>
      <c r="E11445">
        <v>1200</v>
      </c>
      <c r="F11445" s="48" t="str">
        <f t="shared" si="178"/>
        <v>TP. Hồ Chí MinhQuận 9Phường Long Thạnh Mỹ</v>
      </c>
      <c r="G11445" t="s">
        <v>6503</v>
      </c>
      <c r="H11445">
        <v>6404</v>
      </c>
    </row>
    <row r="11446" spans="1:8">
      <c r="A11446">
        <v>5180</v>
      </c>
      <c r="B11446" t="s">
        <v>573</v>
      </c>
      <c r="C11446">
        <v>121</v>
      </c>
      <c r="D11446" t="s">
        <v>1157</v>
      </c>
      <c r="E11446">
        <v>1200</v>
      </c>
      <c r="F11446" s="48" t="str">
        <f t="shared" si="178"/>
        <v>TP. Hồ Chí MinhQuận 9Phường Tăng Nhơn Phú B</v>
      </c>
      <c r="G11446" t="s">
        <v>6504</v>
      </c>
      <c r="H11446">
        <v>6405</v>
      </c>
    </row>
    <row r="11447" spans="1:8">
      <c r="A11447">
        <v>5181</v>
      </c>
      <c r="B11447" t="s">
        <v>573</v>
      </c>
      <c r="C11447">
        <v>121</v>
      </c>
      <c r="D11447" t="s">
        <v>1157</v>
      </c>
      <c r="E11447">
        <v>1200</v>
      </c>
      <c r="F11447" s="48" t="str">
        <f t="shared" si="178"/>
        <v>TP. Hồ Chí MinhQuận 9Phường Phước Long B</v>
      </c>
      <c r="G11447" t="s">
        <v>6505</v>
      </c>
      <c r="H11447">
        <v>6406</v>
      </c>
    </row>
    <row r="11448" spans="1:8">
      <c r="A11448">
        <v>5182</v>
      </c>
      <c r="B11448" t="s">
        <v>573</v>
      </c>
      <c r="C11448">
        <v>121</v>
      </c>
      <c r="D11448" t="s">
        <v>1157</v>
      </c>
      <c r="E11448">
        <v>1200</v>
      </c>
      <c r="F11448" s="48" t="str">
        <f t="shared" si="178"/>
        <v>TP. Hồ Chí MinhQuận 9Phường Trường Thạnh</v>
      </c>
      <c r="G11448" t="s">
        <v>6506</v>
      </c>
      <c r="H11448">
        <v>6407</v>
      </c>
    </row>
    <row r="11449" spans="1:8">
      <c r="A11449">
        <v>5183</v>
      </c>
      <c r="B11449" t="s">
        <v>573</v>
      </c>
      <c r="C11449">
        <v>121</v>
      </c>
      <c r="D11449" t="s">
        <v>1157</v>
      </c>
      <c r="E11449">
        <v>1200</v>
      </c>
      <c r="F11449" s="48" t="str">
        <f t="shared" si="178"/>
        <v>TP. Hồ Chí MinhQuận 9Phường Tăng Nhơn Phú A</v>
      </c>
      <c r="G11449" t="s">
        <v>6507</v>
      </c>
      <c r="H11449">
        <v>6408</v>
      </c>
    </row>
    <row r="11450" spans="1:8">
      <c r="A11450">
        <v>5184</v>
      </c>
      <c r="B11450" t="s">
        <v>573</v>
      </c>
      <c r="C11450">
        <v>121</v>
      </c>
      <c r="D11450" t="s">
        <v>1157</v>
      </c>
      <c r="E11450">
        <v>1200</v>
      </c>
      <c r="F11450" s="48" t="str">
        <f t="shared" si="178"/>
        <v>TP. Hồ Chí MinhQuận 9Phường Tân Phú</v>
      </c>
      <c r="G11450" t="s">
        <v>2052</v>
      </c>
      <c r="H11450">
        <v>6409</v>
      </c>
    </row>
    <row r="11451" spans="1:8">
      <c r="A11451">
        <v>5185</v>
      </c>
      <c r="B11451" t="s">
        <v>573</v>
      </c>
      <c r="C11451">
        <v>121</v>
      </c>
      <c r="D11451" t="s">
        <v>1157</v>
      </c>
      <c r="E11451">
        <v>1200</v>
      </c>
      <c r="F11451" s="48" t="str">
        <f t="shared" si="178"/>
        <v>TP. Hồ Chí MinhQuận 9Phường Long Bình</v>
      </c>
      <c r="G11451" t="s">
        <v>6508</v>
      </c>
      <c r="H11451">
        <v>6410</v>
      </c>
    </row>
    <row r="11452" spans="1:8">
      <c r="A11452">
        <v>5186</v>
      </c>
      <c r="B11452" t="s">
        <v>573</v>
      </c>
      <c r="C11452">
        <v>121</v>
      </c>
      <c r="D11452" t="s">
        <v>1157</v>
      </c>
      <c r="E11452">
        <v>1200</v>
      </c>
      <c r="F11452" s="48" t="str">
        <f t="shared" si="178"/>
        <v>TP. Hồ Chí MinhQuận 9Phường Long Phước</v>
      </c>
      <c r="G11452" t="s">
        <v>6509</v>
      </c>
      <c r="H11452">
        <v>6411</v>
      </c>
    </row>
    <row r="11453" spans="1:8">
      <c r="A11453">
        <v>5187</v>
      </c>
      <c r="B11453" t="s">
        <v>573</v>
      </c>
      <c r="C11453">
        <v>121</v>
      </c>
      <c r="D11453" t="s">
        <v>1157</v>
      </c>
      <c r="E11453">
        <v>1200</v>
      </c>
      <c r="F11453" s="48" t="str">
        <f t="shared" si="178"/>
        <v>TP. Hồ Chí MinhQuận 9Phường Phước Bình</v>
      </c>
      <c r="G11453" t="s">
        <v>6510</v>
      </c>
      <c r="H11453">
        <v>6412</v>
      </c>
    </row>
    <row r="11454" spans="1:8">
      <c r="A11454">
        <v>5188</v>
      </c>
      <c r="B11454" t="s">
        <v>573</v>
      </c>
      <c r="C11454">
        <v>121</v>
      </c>
      <c r="D11454" t="s">
        <v>1157</v>
      </c>
      <c r="E11454">
        <v>1200</v>
      </c>
      <c r="F11454" s="48" t="str">
        <f t="shared" si="178"/>
        <v>TP. Hồ Chí MinhQuận 9Phường Long Trường</v>
      </c>
      <c r="G11454" t="s">
        <v>6511</v>
      </c>
      <c r="H11454">
        <v>6413</v>
      </c>
    </row>
    <row r="11455" spans="1:8">
      <c r="A11455">
        <v>5189</v>
      </c>
      <c r="B11455" t="s">
        <v>573</v>
      </c>
      <c r="C11455">
        <v>121</v>
      </c>
      <c r="D11455" t="s">
        <v>1157</v>
      </c>
      <c r="E11455">
        <v>1200</v>
      </c>
      <c r="F11455" s="48" t="str">
        <f t="shared" si="178"/>
        <v>TP. Hồ Chí MinhQuận 9Phường Phú Hữu</v>
      </c>
      <c r="G11455" t="s">
        <v>6512</v>
      </c>
      <c r="H11455">
        <v>6414</v>
      </c>
    </row>
    <row r="11456" spans="1:8">
      <c r="A11456">
        <v>5190</v>
      </c>
      <c r="B11456" t="s">
        <v>573</v>
      </c>
      <c r="C11456">
        <v>121</v>
      </c>
      <c r="D11456" t="s">
        <v>1157</v>
      </c>
      <c r="E11456">
        <v>1200</v>
      </c>
      <c r="F11456" s="48" t="str">
        <f t="shared" si="178"/>
        <v>TP. Hồ Chí MinhQuận 9Phường Phước Long A</v>
      </c>
      <c r="G11456" t="s">
        <v>6513</v>
      </c>
      <c r="H11456">
        <v>6415</v>
      </c>
    </row>
    <row r="11457" spans="1:8">
      <c r="A11457">
        <v>6898</v>
      </c>
      <c r="B11457" t="s">
        <v>573</v>
      </c>
      <c r="C11457">
        <v>121</v>
      </c>
      <c r="D11457" t="s">
        <v>1176</v>
      </c>
      <c r="E11457">
        <v>1219</v>
      </c>
      <c r="F11457" s="48" t="str">
        <f t="shared" si="178"/>
        <v>TP. Hồ Chí MinhHuyện Nhà BèXã Nhơn Đức</v>
      </c>
      <c r="G11457" t="s">
        <v>8396</v>
      </c>
      <c r="H11457">
        <v>9253</v>
      </c>
    </row>
    <row r="11458" spans="1:8">
      <c r="A11458">
        <v>6899</v>
      </c>
      <c r="B11458" t="s">
        <v>573</v>
      </c>
      <c r="C11458">
        <v>121</v>
      </c>
      <c r="D11458" t="s">
        <v>1176</v>
      </c>
      <c r="E11458">
        <v>1219</v>
      </c>
      <c r="F11458" s="48" t="str">
        <f t="shared" ref="F11458:F11521" si="179">B11458&amp;D11458&amp;G11458</f>
        <v>TP. Hồ Chí MinhHuyện Nhà BèXã Phước Lộc</v>
      </c>
      <c r="G11458" t="s">
        <v>4896</v>
      </c>
      <c r="H11458">
        <v>9254</v>
      </c>
    </row>
    <row r="11459" spans="1:8">
      <c r="A11459">
        <v>6900</v>
      </c>
      <c r="B11459" t="s">
        <v>573</v>
      </c>
      <c r="C11459">
        <v>121</v>
      </c>
      <c r="D11459" t="s">
        <v>1176</v>
      </c>
      <c r="E11459">
        <v>1219</v>
      </c>
      <c r="F11459" s="48" t="str">
        <f t="shared" si="179"/>
        <v>TP. Hồ Chí MinhHuyện Nhà BèXã Hiệp Phước</v>
      </c>
      <c r="G11459" t="s">
        <v>8397</v>
      </c>
      <c r="H11459">
        <v>9255</v>
      </c>
    </row>
    <row r="11460" spans="1:8">
      <c r="A11460">
        <v>6901</v>
      </c>
      <c r="B11460" t="s">
        <v>573</v>
      </c>
      <c r="C11460">
        <v>121</v>
      </c>
      <c r="D11460" t="s">
        <v>1176</v>
      </c>
      <c r="E11460">
        <v>1219</v>
      </c>
      <c r="F11460" s="48" t="str">
        <f t="shared" si="179"/>
        <v>TP. Hồ Chí MinhHuyện Nhà BèThị trấn Nhà Bè</v>
      </c>
      <c r="G11460" t="s">
        <v>8398</v>
      </c>
      <c r="H11460">
        <v>9256</v>
      </c>
    </row>
    <row r="11461" spans="1:8">
      <c r="A11461">
        <v>6902</v>
      </c>
      <c r="B11461" t="s">
        <v>573</v>
      </c>
      <c r="C11461">
        <v>121</v>
      </c>
      <c r="D11461" t="s">
        <v>1176</v>
      </c>
      <c r="E11461">
        <v>1219</v>
      </c>
      <c r="F11461" s="48" t="str">
        <f t="shared" si="179"/>
        <v>TP. Hồ Chí MinhHuyện Nhà BèXã Long Thới</v>
      </c>
      <c r="G11461" t="s">
        <v>5093</v>
      </c>
      <c r="H11461">
        <v>9257</v>
      </c>
    </row>
    <row r="11462" spans="1:8">
      <c r="A11462">
        <v>6903</v>
      </c>
      <c r="B11462" t="s">
        <v>573</v>
      </c>
      <c r="C11462">
        <v>121</v>
      </c>
      <c r="D11462" t="s">
        <v>1176</v>
      </c>
      <c r="E11462">
        <v>1219</v>
      </c>
      <c r="F11462" s="48" t="str">
        <f t="shared" si="179"/>
        <v>TP. Hồ Chí MinhHuyện Nhà BèXã Phú Xuân</v>
      </c>
      <c r="G11462" t="s">
        <v>2908</v>
      </c>
      <c r="H11462">
        <v>9258</v>
      </c>
    </row>
    <row r="11463" spans="1:8">
      <c r="A11463">
        <v>6904</v>
      </c>
      <c r="B11463" t="s">
        <v>573</v>
      </c>
      <c r="C11463">
        <v>121</v>
      </c>
      <c r="D11463" t="s">
        <v>1177</v>
      </c>
      <c r="E11463">
        <v>1220</v>
      </c>
      <c r="F11463" s="48" t="str">
        <f t="shared" si="179"/>
        <v>TP. Hồ Chí MinhHuyện Cần GiờThị trấn Cần Thạnh</v>
      </c>
      <c r="G11463" t="s">
        <v>8399</v>
      </c>
      <c r="H11463">
        <v>9259</v>
      </c>
    </row>
    <row r="11464" spans="1:8">
      <c r="A11464">
        <v>6905</v>
      </c>
      <c r="B11464" t="s">
        <v>573</v>
      </c>
      <c r="C11464">
        <v>121</v>
      </c>
      <c r="D11464" t="s">
        <v>1177</v>
      </c>
      <c r="E11464">
        <v>1220</v>
      </c>
      <c r="F11464" s="48" t="str">
        <f t="shared" si="179"/>
        <v>TP. Hồ Chí MinhHuyện Cần GiờXã Long Hòa</v>
      </c>
      <c r="G11464" t="s">
        <v>7117</v>
      </c>
      <c r="H11464">
        <v>9260</v>
      </c>
    </row>
    <row r="11465" spans="1:8">
      <c r="A11465">
        <v>6906</v>
      </c>
      <c r="B11465" t="s">
        <v>573</v>
      </c>
      <c r="C11465">
        <v>121</v>
      </c>
      <c r="D11465" t="s">
        <v>1177</v>
      </c>
      <c r="E11465">
        <v>1220</v>
      </c>
      <c r="F11465" s="48" t="str">
        <f t="shared" si="179"/>
        <v>TP. Hồ Chí MinhHuyện Cần GiờXã Bình Khánh</v>
      </c>
      <c r="G11465" t="s">
        <v>8400</v>
      </c>
      <c r="H11465">
        <v>9261</v>
      </c>
    </row>
    <row r="11466" spans="1:8">
      <c r="A11466">
        <v>6907</v>
      </c>
      <c r="B11466" t="s">
        <v>573</v>
      </c>
      <c r="C11466">
        <v>121</v>
      </c>
      <c r="D11466" t="s">
        <v>1177</v>
      </c>
      <c r="E11466">
        <v>1220</v>
      </c>
      <c r="F11466" s="48" t="str">
        <f t="shared" si="179"/>
        <v>TP. Hồ Chí MinhHuyện Cần GiờXã Thạnh An</v>
      </c>
      <c r="G11466" t="s">
        <v>2038</v>
      </c>
      <c r="H11466">
        <v>9262</v>
      </c>
    </row>
    <row r="11467" spans="1:8">
      <c r="A11467">
        <v>6908</v>
      </c>
      <c r="B11467" t="s">
        <v>573</v>
      </c>
      <c r="C11467">
        <v>121</v>
      </c>
      <c r="D11467" t="s">
        <v>1177</v>
      </c>
      <c r="E11467">
        <v>1220</v>
      </c>
      <c r="F11467" s="48" t="str">
        <f t="shared" si="179"/>
        <v>TP. Hồ Chí MinhHuyện Cần GiờXã Tam Thôn Hiệp</v>
      </c>
      <c r="G11467" t="s">
        <v>8401</v>
      </c>
      <c r="H11467">
        <v>9263</v>
      </c>
    </row>
    <row r="11468" spans="1:8">
      <c r="A11468">
        <v>6909</v>
      </c>
      <c r="B11468" t="s">
        <v>573</v>
      </c>
      <c r="C11468">
        <v>121</v>
      </c>
      <c r="D11468" t="s">
        <v>1177</v>
      </c>
      <c r="E11468">
        <v>1220</v>
      </c>
      <c r="F11468" s="48" t="str">
        <f t="shared" si="179"/>
        <v>TP. Hồ Chí MinhHuyện Cần GiờXã An Thới Đông</v>
      </c>
      <c r="G11468" t="s">
        <v>8402</v>
      </c>
      <c r="H11468">
        <v>9264</v>
      </c>
    </row>
    <row r="11469" spans="1:8">
      <c r="A11469">
        <v>6910</v>
      </c>
      <c r="B11469" t="s">
        <v>573</v>
      </c>
      <c r="C11469">
        <v>121</v>
      </c>
      <c r="D11469" t="s">
        <v>1177</v>
      </c>
      <c r="E11469">
        <v>1220</v>
      </c>
      <c r="F11469" s="48" t="str">
        <f t="shared" si="179"/>
        <v>TP. Hồ Chí MinhHuyện Cần GiờXã Lý Nhơn</v>
      </c>
      <c r="G11469" t="s">
        <v>8403</v>
      </c>
      <c r="H11469">
        <v>9265</v>
      </c>
    </row>
    <row r="11470" spans="1:8">
      <c r="A11470">
        <v>6911</v>
      </c>
      <c r="B11470" t="s">
        <v>573</v>
      </c>
      <c r="C11470">
        <v>121</v>
      </c>
      <c r="D11470" t="s">
        <v>1168</v>
      </c>
      <c r="E11470">
        <v>1211</v>
      </c>
      <c r="F11470" s="48" t="str">
        <f t="shared" si="179"/>
        <v>TP. Hồ Chí MinhQuận 5Phường 07</v>
      </c>
      <c r="G11470" t="s">
        <v>5831</v>
      </c>
      <c r="H11470">
        <v>9266</v>
      </c>
    </row>
    <row r="11471" spans="1:8">
      <c r="A11471">
        <v>6912</v>
      </c>
      <c r="B11471" t="s">
        <v>573</v>
      </c>
      <c r="C11471">
        <v>121</v>
      </c>
      <c r="D11471" t="s">
        <v>1168</v>
      </c>
      <c r="E11471">
        <v>1211</v>
      </c>
      <c r="F11471" s="48" t="str">
        <f t="shared" si="179"/>
        <v>TP. Hồ Chí MinhQuận 5Phường 15</v>
      </c>
      <c r="G11471" t="s">
        <v>6304</v>
      </c>
      <c r="H11471">
        <v>9267</v>
      </c>
    </row>
    <row r="11472" spans="1:8">
      <c r="A11472">
        <v>6913</v>
      </c>
      <c r="B11472" t="s">
        <v>573</v>
      </c>
      <c r="C11472">
        <v>121</v>
      </c>
      <c r="D11472" t="s">
        <v>1168</v>
      </c>
      <c r="E11472">
        <v>1211</v>
      </c>
      <c r="F11472" s="48" t="str">
        <f t="shared" si="179"/>
        <v>TP. Hồ Chí MinhQuận 5Phường 06</v>
      </c>
      <c r="G11472" t="s">
        <v>5834</v>
      </c>
      <c r="H11472">
        <v>9268</v>
      </c>
    </row>
    <row r="11473" spans="1:8">
      <c r="A11473">
        <v>6914</v>
      </c>
      <c r="B11473" t="s">
        <v>573</v>
      </c>
      <c r="C11473">
        <v>121</v>
      </c>
      <c r="D11473" t="s">
        <v>1168</v>
      </c>
      <c r="E11473">
        <v>1211</v>
      </c>
      <c r="F11473" s="48" t="str">
        <f t="shared" si="179"/>
        <v>TP. Hồ Chí MinhQuận 5Phường 04</v>
      </c>
      <c r="G11473" t="s">
        <v>5836</v>
      </c>
      <c r="H11473">
        <v>9269</v>
      </c>
    </row>
    <row r="11474" spans="1:8">
      <c r="A11474">
        <v>6915</v>
      </c>
      <c r="B11474" t="s">
        <v>573</v>
      </c>
      <c r="C11474">
        <v>121</v>
      </c>
      <c r="D11474" t="s">
        <v>1168</v>
      </c>
      <c r="E11474">
        <v>1211</v>
      </c>
      <c r="F11474" s="48" t="str">
        <f t="shared" si="179"/>
        <v>TP. Hồ Chí MinhQuận 5Phường 12</v>
      </c>
      <c r="G11474" t="s">
        <v>5177</v>
      </c>
      <c r="H11474">
        <v>9270</v>
      </c>
    </row>
    <row r="11475" spans="1:8">
      <c r="A11475">
        <v>6916</v>
      </c>
      <c r="B11475" t="s">
        <v>573</v>
      </c>
      <c r="C11475">
        <v>121</v>
      </c>
      <c r="D11475" t="s">
        <v>1168</v>
      </c>
      <c r="E11475">
        <v>1211</v>
      </c>
      <c r="F11475" s="48" t="str">
        <f t="shared" si="179"/>
        <v>TP. Hồ Chí MinhQuận 5Phường 08</v>
      </c>
      <c r="G11475" t="s">
        <v>5838</v>
      </c>
      <c r="H11475">
        <v>9271</v>
      </c>
    </row>
    <row r="11476" spans="1:8">
      <c r="A11476">
        <v>6917</v>
      </c>
      <c r="B11476" t="s">
        <v>573</v>
      </c>
      <c r="C11476">
        <v>121</v>
      </c>
      <c r="D11476" t="s">
        <v>1168</v>
      </c>
      <c r="E11476">
        <v>1211</v>
      </c>
      <c r="F11476" s="48" t="str">
        <f t="shared" si="179"/>
        <v>TP. Hồ Chí MinhQuận 5Phường 11</v>
      </c>
      <c r="G11476" t="s">
        <v>3929</v>
      </c>
      <c r="H11476">
        <v>9272</v>
      </c>
    </row>
    <row r="11477" spans="1:8">
      <c r="A11477">
        <v>6918</v>
      </c>
      <c r="B11477" t="s">
        <v>573</v>
      </c>
      <c r="C11477">
        <v>121</v>
      </c>
      <c r="D11477" t="s">
        <v>1168</v>
      </c>
      <c r="E11477">
        <v>1211</v>
      </c>
      <c r="F11477" s="48" t="str">
        <f t="shared" si="179"/>
        <v>TP. Hồ Chí MinhQuận 5Phường 13</v>
      </c>
      <c r="G11477" t="s">
        <v>5829</v>
      </c>
      <c r="H11477">
        <v>9273</v>
      </c>
    </row>
    <row r="11478" spans="1:8">
      <c r="A11478">
        <v>6919</v>
      </c>
      <c r="B11478" t="s">
        <v>573</v>
      </c>
      <c r="C11478">
        <v>121</v>
      </c>
      <c r="D11478" t="s">
        <v>1168</v>
      </c>
      <c r="E11478">
        <v>1211</v>
      </c>
      <c r="F11478" s="48" t="str">
        <f t="shared" si="179"/>
        <v>TP. Hồ Chí MinhQuận 5Phường 01</v>
      </c>
      <c r="G11478" t="s">
        <v>5833</v>
      </c>
      <c r="H11478">
        <v>9274</v>
      </c>
    </row>
    <row r="11479" spans="1:8">
      <c r="A11479">
        <v>6920</v>
      </c>
      <c r="B11479" t="s">
        <v>573</v>
      </c>
      <c r="C11479">
        <v>121</v>
      </c>
      <c r="D11479" t="s">
        <v>1168</v>
      </c>
      <c r="E11479">
        <v>1211</v>
      </c>
      <c r="F11479" s="48" t="str">
        <f t="shared" si="179"/>
        <v>TP. Hồ Chí MinhQuận 5Phường 10</v>
      </c>
      <c r="G11479" t="s">
        <v>5175</v>
      </c>
      <c r="H11479">
        <v>9275</v>
      </c>
    </row>
    <row r="11480" spans="1:8">
      <c r="A11480">
        <v>6921</v>
      </c>
      <c r="B11480" t="s">
        <v>573</v>
      </c>
      <c r="C11480">
        <v>121</v>
      </c>
      <c r="D11480" t="s">
        <v>1168</v>
      </c>
      <c r="E11480">
        <v>1211</v>
      </c>
      <c r="F11480" s="48" t="str">
        <f t="shared" si="179"/>
        <v>TP. Hồ Chí MinhQuận 5Phường 03</v>
      </c>
      <c r="G11480" t="s">
        <v>5832</v>
      </c>
      <c r="H11480">
        <v>9276</v>
      </c>
    </row>
    <row r="11481" spans="1:8">
      <c r="A11481">
        <v>6922</v>
      </c>
      <c r="B11481" t="s">
        <v>573</v>
      </c>
      <c r="C11481">
        <v>121</v>
      </c>
      <c r="D11481" t="s">
        <v>1168</v>
      </c>
      <c r="E11481">
        <v>1211</v>
      </c>
      <c r="F11481" s="48" t="str">
        <f t="shared" si="179"/>
        <v>TP. Hồ Chí MinhQuận 5Phường 02</v>
      </c>
      <c r="G11481" t="s">
        <v>5839</v>
      </c>
      <c r="H11481">
        <v>9277</v>
      </c>
    </row>
    <row r="11482" spans="1:8">
      <c r="A11482">
        <v>6923</v>
      </c>
      <c r="B11482" t="s">
        <v>573</v>
      </c>
      <c r="C11482">
        <v>121</v>
      </c>
      <c r="D11482" t="s">
        <v>1168</v>
      </c>
      <c r="E11482">
        <v>1211</v>
      </c>
      <c r="F11482" s="48" t="str">
        <f t="shared" si="179"/>
        <v>TP. Hồ Chí MinhQuận 5Phường 14</v>
      </c>
      <c r="G11482" t="s">
        <v>5835</v>
      </c>
      <c r="H11482">
        <v>9278</v>
      </c>
    </row>
    <row r="11483" spans="1:8">
      <c r="A11483">
        <v>6924</v>
      </c>
      <c r="B11483" t="s">
        <v>573</v>
      </c>
      <c r="C11483">
        <v>121</v>
      </c>
      <c r="D11483" t="s">
        <v>1168</v>
      </c>
      <c r="E11483">
        <v>1211</v>
      </c>
      <c r="F11483" s="48" t="str">
        <f t="shared" si="179"/>
        <v>TP. Hồ Chí MinhQuận 5Phường 09</v>
      </c>
      <c r="G11483" t="s">
        <v>5837</v>
      </c>
      <c r="H11483">
        <v>9279</v>
      </c>
    </row>
    <row r="11484" spans="1:8">
      <c r="A11484">
        <v>6925</v>
      </c>
      <c r="B11484" t="s">
        <v>573</v>
      </c>
      <c r="C11484">
        <v>121</v>
      </c>
      <c r="D11484" t="s">
        <v>1168</v>
      </c>
      <c r="E11484">
        <v>1211</v>
      </c>
      <c r="F11484" s="48" t="str">
        <f t="shared" si="179"/>
        <v>TP. Hồ Chí MinhQuận 5Phường 05</v>
      </c>
      <c r="G11484" t="s">
        <v>5830</v>
      </c>
      <c r="H11484">
        <v>9280</v>
      </c>
    </row>
    <row r="11485" spans="1:8">
      <c r="A11485">
        <v>6926</v>
      </c>
      <c r="B11485" t="s">
        <v>573</v>
      </c>
      <c r="C11485">
        <v>121</v>
      </c>
      <c r="D11485" t="s">
        <v>1155</v>
      </c>
      <c r="E11485">
        <v>1198</v>
      </c>
      <c r="F11485" s="48" t="str">
        <f t="shared" si="179"/>
        <v>TP. Hồ Chí MinhQuận 12Phường Đông Hưng Thuận</v>
      </c>
      <c r="G11485" t="s">
        <v>8404</v>
      </c>
      <c r="H11485">
        <v>9281</v>
      </c>
    </row>
    <row r="11486" spans="1:8">
      <c r="A11486">
        <v>6927</v>
      </c>
      <c r="B11486" t="s">
        <v>573</v>
      </c>
      <c r="C11486">
        <v>121</v>
      </c>
      <c r="D11486" t="s">
        <v>1155</v>
      </c>
      <c r="E11486">
        <v>1198</v>
      </c>
      <c r="F11486" s="48" t="str">
        <f t="shared" si="179"/>
        <v>TP. Hồ Chí MinhQuận 12Phường Tân Thới Hiệp</v>
      </c>
      <c r="G11486" t="s">
        <v>8405</v>
      </c>
      <c r="H11486">
        <v>9282</v>
      </c>
    </row>
    <row r="11487" spans="1:8">
      <c r="A11487">
        <v>6928</v>
      </c>
      <c r="B11487" t="s">
        <v>573</v>
      </c>
      <c r="C11487">
        <v>121</v>
      </c>
      <c r="D11487" t="s">
        <v>1155</v>
      </c>
      <c r="E11487">
        <v>1198</v>
      </c>
      <c r="F11487" s="48" t="str">
        <f t="shared" si="179"/>
        <v>TP. Hồ Chí MinhQuận 12Phường Trung Mỹ Tây</v>
      </c>
      <c r="G11487" t="s">
        <v>8406</v>
      </c>
      <c r="H11487">
        <v>9283</v>
      </c>
    </row>
    <row r="11488" spans="1:8">
      <c r="A11488">
        <v>6929</v>
      </c>
      <c r="B11488" t="s">
        <v>573</v>
      </c>
      <c r="C11488">
        <v>121</v>
      </c>
      <c r="D11488" t="s">
        <v>1155</v>
      </c>
      <c r="E11488">
        <v>1198</v>
      </c>
      <c r="F11488" s="48" t="str">
        <f t="shared" si="179"/>
        <v>TP. Hồ Chí MinhQuận 12Phường An Phú Đông</v>
      </c>
      <c r="G11488" t="s">
        <v>8407</v>
      </c>
      <c r="H11488">
        <v>9284</v>
      </c>
    </row>
    <row r="11489" spans="1:8">
      <c r="A11489">
        <v>6930</v>
      </c>
      <c r="B11489" t="s">
        <v>573</v>
      </c>
      <c r="C11489">
        <v>121</v>
      </c>
      <c r="D11489" t="s">
        <v>1155</v>
      </c>
      <c r="E11489">
        <v>1198</v>
      </c>
      <c r="F11489" s="48" t="str">
        <f t="shared" si="179"/>
        <v>TP. Hồ Chí MinhQuận 12Phường Thới An</v>
      </c>
      <c r="G11489" t="s">
        <v>2073</v>
      </c>
      <c r="H11489">
        <v>9285</v>
      </c>
    </row>
    <row r="11490" spans="1:8">
      <c r="A11490">
        <v>6931</v>
      </c>
      <c r="B11490" t="s">
        <v>573</v>
      </c>
      <c r="C11490">
        <v>121</v>
      </c>
      <c r="D11490" t="s">
        <v>1155</v>
      </c>
      <c r="E11490">
        <v>1198</v>
      </c>
      <c r="F11490" s="48" t="str">
        <f t="shared" si="179"/>
        <v>TP. Hồ Chí MinhQuận 12Phường Tân Chánh Hiệp</v>
      </c>
      <c r="G11490" t="s">
        <v>8408</v>
      </c>
      <c r="H11490">
        <v>9286</v>
      </c>
    </row>
    <row r="11491" spans="1:8">
      <c r="A11491">
        <v>6932</v>
      </c>
      <c r="B11491" t="s">
        <v>573</v>
      </c>
      <c r="C11491">
        <v>121</v>
      </c>
      <c r="D11491" t="s">
        <v>1155</v>
      </c>
      <c r="E11491">
        <v>1198</v>
      </c>
      <c r="F11491" s="48" t="str">
        <f t="shared" si="179"/>
        <v>TP. Hồ Chí MinhQuận 12Phường Thạnh Lộc</v>
      </c>
      <c r="G11491" t="s">
        <v>8409</v>
      </c>
      <c r="H11491">
        <v>9287</v>
      </c>
    </row>
    <row r="11492" spans="1:8">
      <c r="A11492">
        <v>6933</v>
      </c>
      <c r="B11492" t="s">
        <v>573</v>
      </c>
      <c r="C11492">
        <v>121</v>
      </c>
      <c r="D11492" t="s">
        <v>1155</v>
      </c>
      <c r="E11492">
        <v>1198</v>
      </c>
      <c r="F11492" s="48" t="str">
        <f t="shared" si="179"/>
        <v>TP. Hồ Chí MinhQuận 12Phường Tân Hưng Thuận</v>
      </c>
      <c r="G11492" t="s">
        <v>8410</v>
      </c>
      <c r="H11492">
        <v>9288</v>
      </c>
    </row>
    <row r="11493" spans="1:8">
      <c r="A11493">
        <v>6934</v>
      </c>
      <c r="B11493" t="s">
        <v>573</v>
      </c>
      <c r="C11493">
        <v>121</v>
      </c>
      <c r="D11493" t="s">
        <v>1155</v>
      </c>
      <c r="E11493">
        <v>1198</v>
      </c>
      <c r="F11493" s="48" t="str">
        <f t="shared" si="179"/>
        <v>TP. Hồ Chí MinhQuận 12Phường Thạnh Xuân</v>
      </c>
      <c r="G11493" t="s">
        <v>8411</v>
      </c>
      <c r="H11493">
        <v>9289</v>
      </c>
    </row>
    <row r="11494" spans="1:8">
      <c r="A11494">
        <v>6935</v>
      </c>
      <c r="B11494" t="s">
        <v>573</v>
      </c>
      <c r="C11494">
        <v>121</v>
      </c>
      <c r="D11494" t="s">
        <v>1155</v>
      </c>
      <c r="E11494">
        <v>1198</v>
      </c>
      <c r="F11494" s="48" t="str">
        <f t="shared" si="179"/>
        <v>TP. Hồ Chí MinhQuận 12Phường Hiệp Thành</v>
      </c>
      <c r="G11494" t="s">
        <v>6499</v>
      </c>
      <c r="H11494">
        <v>9290</v>
      </c>
    </row>
    <row r="11495" spans="1:8">
      <c r="A11495">
        <v>6936</v>
      </c>
      <c r="B11495" t="s">
        <v>573</v>
      </c>
      <c r="C11495">
        <v>121</v>
      </c>
      <c r="D11495" t="s">
        <v>1155</v>
      </c>
      <c r="E11495">
        <v>1198</v>
      </c>
      <c r="F11495" s="48" t="str">
        <f t="shared" si="179"/>
        <v>TP. Hồ Chí MinhQuận 12Phường Tân Thới Nhất</v>
      </c>
      <c r="G11495" t="s">
        <v>8412</v>
      </c>
      <c r="H11495">
        <v>9291</v>
      </c>
    </row>
    <row r="11496" spans="1:8">
      <c r="A11496">
        <v>7869</v>
      </c>
      <c r="B11496" t="s">
        <v>573</v>
      </c>
      <c r="C11496">
        <v>121</v>
      </c>
      <c r="D11496" t="s">
        <v>1174</v>
      </c>
      <c r="E11496">
        <v>1217</v>
      </c>
      <c r="F11496" s="48" t="str">
        <f t="shared" si="179"/>
        <v>TP. Hồ Chí MinhHuyện Hóc MônXã Tân Hiệp</v>
      </c>
      <c r="G11496" t="s">
        <v>3793</v>
      </c>
      <c r="H11496">
        <v>9225</v>
      </c>
    </row>
    <row r="11497" spans="1:8">
      <c r="A11497">
        <v>7870</v>
      </c>
      <c r="B11497" t="s">
        <v>573</v>
      </c>
      <c r="C11497">
        <v>121</v>
      </c>
      <c r="D11497" t="s">
        <v>1174</v>
      </c>
      <c r="E11497">
        <v>1217</v>
      </c>
      <c r="F11497" s="48" t="str">
        <f t="shared" si="179"/>
        <v>TP. Hồ Chí MinhHuyện Hóc MônXã Xuân Thới Đông</v>
      </c>
      <c r="G11497" t="s">
        <v>8385</v>
      </c>
      <c r="H11497">
        <v>9226</v>
      </c>
    </row>
    <row r="11498" spans="1:8">
      <c r="A11498">
        <v>7871</v>
      </c>
      <c r="B11498" t="s">
        <v>573</v>
      </c>
      <c r="C11498">
        <v>121</v>
      </c>
      <c r="D11498" t="s">
        <v>1174</v>
      </c>
      <c r="E11498">
        <v>1217</v>
      </c>
      <c r="F11498" s="48" t="str">
        <f t="shared" si="179"/>
        <v>TP. Hồ Chí MinhHuyện Hóc MônXã Đông Thạnh</v>
      </c>
      <c r="G11498" t="s">
        <v>6155</v>
      </c>
      <c r="H11498">
        <v>9227</v>
      </c>
    </row>
    <row r="11499" spans="1:8">
      <c r="A11499">
        <v>7872</v>
      </c>
      <c r="B11499" t="s">
        <v>573</v>
      </c>
      <c r="C11499">
        <v>121</v>
      </c>
      <c r="D11499" t="s">
        <v>1174</v>
      </c>
      <c r="E11499">
        <v>1217</v>
      </c>
      <c r="F11499" s="48" t="str">
        <f t="shared" si="179"/>
        <v>TP. Hồ Chí MinhHuyện Hóc MônXã Tân Thới Nhì</v>
      </c>
      <c r="G11499" t="s">
        <v>8386</v>
      </c>
      <c r="H11499">
        <v>9228</v>
      </c>
    </row>
    <row r="11500" spans="1:8">
      <c r="A11500">
        <v>7873</v>
      </c>
      <c r="B11500" t="s">
        <v>573</v>
      </c>
      <c r="C11500">
        <v>121</v>
      </c>
      <c r="D11500" t="s">
        <v>1174</v>
      </c>
      <c r="E11500">
        <v>1217</v>
      </c>
      <c r="F11500" s="48" t="str">
        <f t="shared" si="179"/>
        <v>TP. Hồ Chí MinhHuyện Hóc MônXã Xuân Thới Sơn</v>
      </c>
      <c r="G11500" t="s">
        <v>8387</v>
      </c>
      <c r="H11500">
        <v>9229</v>
      </c>
    </row>
    <row r="11501" spans="1:8">
      <c r="A11501">
        <v>7874</v>
      </c>
      <c r="B11501" t="s">
        <v>573</v>
      </c>
      <c r="C11501">
        <v>121</v>
      </c>
      <c r="D11501" t="s">
        <v>1174</v>
      </c>
      <c r="E11501">
        <v>1217</v>
      </c>
      <c r="F11501" s="48" t="str">
        <f t="shared" si="179"/>
        <v>TP. Hồ Chí MinhHuyện Hóc MônXã Trung Chánh</v>
      </c>
      <c r="G11501" t="s">
        <v>8388</v>
      </c>
      <c r="H11501">
        <v>9230</v>
      </c>
    </row>
    <row r="11502" spans="1:8">
      <c r="A11502">
        <v>7875</v>
      </c>
      <c r="B11502" t="s">
        <v>573</v>
      </c>
      <c r="C11502">
        <v>121</v>
      </c>
      <c r="D11502" t="s">
        <v>1174</v>
      </c>
      <c r="E11502">
        <v>1217</v>
      </c>
      <c r="F11502" s="48" t="str">
        <f t="shared" si="179"/>
        <v>TP. Hồ Chí MinhHuyện Hóc MônXã Bà Điểm</v>
      </c>
      <c r="G11502" t="s">
        <v>8389</v>
      </c>
      <c r="H11502">
        <v>9231</v>
      </c>
    </row>
    <row r="11503" spans="1:8">
      <c r="A11503">
        <v>7876</v>
      </c>
      <c r="B11503" t="s">
        <v>573</v>
      </c>
      <c r="C11503">
        <v>121</v>
      </c>
      <c r="D11503" t="s">
        <v>1174</v>
      </c>
      <c r="E11503">
        <v>1217</v>
      </c>
      <c r="F11503" s="48" t="str">
        <f t="shared" si="179"/>
        <v>TP. Hồ Chí MinhHuyện Hóc MônThị trấn Hóc Môn</v>
      </c>
      <c r="G11503" t="s">
        <v>8390</v>
      </c>
      <c r="H11503">
        <v>9232</v>
      </c>
    </row>
    <row r="11504" spans="1:8">
      <c r="A11504">
        <v>7877</v>
      </c>
      <c r="B11504" t="s">
        <v>573</v>
      </c>
      <c r="C11504">
        <v>121</v>
      </c>
      <c r="D11504" t="s">
        <v>1174</v>
      </c>
      <c r="E11504">
        <v>1217</v>
      </c>
      <c r="F11504" s="48" t="str">
        <f t="shared" si="179"/>
        <v>TP. Hồ Chí MinhHuyện Hóc MônXã Thới Tam Thôn</v>
      </c>
      <c r="G11504" t="s">
        <v>8391</v>
      </c>
      <c r="H11504">
        <v>9233</v>
      </c>
    </row>
    <row r="11505" spans="1:8">
      <c r="A11505">
        <v>7878</v>
      </c>
      <c r="B11505" t="s">
        <v>573</v>
      </c>
      <c r="C11505">
        <v>121</v>
      </c>
      <c r="D11505" t="s">
        <v>1174</v>
      </c>
      <c r="E11505">
        <v>1217</v>
      </c>
      <c r="F11505" s="48" t="str">
        <f t="shared" si="179"/>
        <v>TP. Hồ Chí MinhHuyện Hóc MônXã Xuân Thới Thượng</v>
      </c>
      <c r="G11505" t="s">
        <v>8392</v>
      </c>
      <c r="H11505">
        <v>9234</v>
      </c>
    </row>
    <row r="11506" spans="1:8">
      <c r="A11506">
        <v>7879</v>
      </c>
      <c r="B11506" t="s">
        <v>573</v>
      </c>
      <c r="C11506">
        <v>121</v>
      </c>
      <c r="D11506" t="s">
        <v>1174</v>
      </c>
      <c r="E11506">
        <v>1217</v>
      </c>
      <c r="F11506" s="48" t="str">
        <f t="shared" si="179"/>
        <v>TP. Hồ Chí MinhHuyện Hóc MônXã Nhị Bình</v>
      </c>
      <c r="G11506" t="s">
        <v>8393</v>
      </c>
      <c r="H11506">
        <v>9235</v>
      </c>
    </row>
    <row r="11507" spans="1:8">
      <c r="A11507">
        <v>7880</v>
      </c>
      <c r="B11507" t="s">
        <v>573</v>
      </c>
      <c r="C11507">
        <v>121</v>
      </c>
      <c r="D11507" t="s">
        <v>1174</v>
      </c>
      <c r="E11507">
        <v>1217</v>
      </c>
      <c r="F11507" s="48" t="str">
        <f t="shared" si="179"/>
        <v>TP. Hồ Chí MinhHuyện Hóc MônXã Tân Xuân</v>
      </c>
      <c r="G11507" t="s">
        <v>5712</v>
      </c>
      <c r="H11507">
        <v>9236</v>
      </c>
    </row>
    <row r="11508" spans="1:8">
      <c r="A11508">
        <v>7881</v>
      </c>
      <c r="B11508" t="s">
        <v>573</v>
      </c>
      <c r="C11508">
        <v>121</v>
      </c>
      <c r="D11508" t="s">
        <v>1167</v>
      </c>
      <c r="E11508">
        <v>1210</v>
      </c>
      <c r="F11508" s="48" t="str">
        <f t="shared" si="179"/>
        <v>TP. Hồ Chí MinhQuận 4Phường 15</v>
      </c>
      <c r="G11508" t="s">
        <v>6304</v>
      </c>
      <c r="H11508">
        <v>9237</v>
      </c>
    </row>
    <row r="11509" spans="1:8">
      <c r="A11509">
        <v>7882</v>
      </c>
      <c r="B11509" t="s">
        <v>573</v>
      </c>
      <c r="C11509">
        <v>121</v>
      </c>
      <c r="D11509" t="s">
        <v>1167</v>
      </c>
      <c r="E11509">
        <v>1210</v>
      </c>
      <c r="F11509" s="48" t="str">
        <f t="shared" si="179"/>
        <v>TP. Hồ Chí MinhQuận 4Phường 02</v>
      </c>
      <c r="G11509" t="s">
        <v>5839</v>
      </c>
      <c r="H11509">
        <v>9238</v>
      </c>
    </row>
    <row r="11510" spans="1:8">
      <c r="A11510">
        <v>7883</v>
      </c>
      <c r="B11510" t="s">
        <v>573</v>
      </c>
      <c r="C11510">
        <v>121</v>
      </c>
      <c r="D11510" t="s">
        <v>1167</v>
      </c>
      <c r="E11510">
        <v>1210</v>
      </c>
      <c r="F11510" s="48" t="str">
        <f t="shared" si="179"/>
        <v>TP. Hồ Chí MinhQuận 4Phường 05</v>
      </c>
      <c r="G11510" t="s">
        <v>5830</v>
      </c>
      <c r="H11510">
        <v>9239</v>
      </c>
    </row>
    <row r="11511" spans="1:8">
      <c r="A11511">
        <v>7884</v>
      </c>
      <c r="B11511" t="s">
        <v>573</v>
      </c>
      <c r="C11511">
        <v>121</v>
      </c>
      <c r="D11511" t="s">
        <v>1167</v>
      </c>
      <c r="E11511">
        <v>1210</v>
      </c>
      <c r="F11511" s="48" t="str">
        <f t="shared" si="179"/>
        <v>TP. Hồ Chí MinhQuận 4Phường 13</v>
      </c>
      <c r="G11511" t="s">
        <v>5829</v>
      </c>
      <c r="H11511">
        <v>9240</v>
      </c>
    </row>
    <row r="11512" spans="1:8">
      <c r="A11512">
        <v>7885</v>
      </c>
      <c r="B11512" t="s">
        <v>573</v>
      </c>
      <c r="C11512">
        <v>121</v>
      </c>
      <c r="D11512" t="s">
        <v>1167</v>
      </c>
      <c r="E11512">
        <v>1210</v>
      </c>
      <c r="F11512" s="48" t="str">
        <f t="shared" si="179"/>
        <v>TP. Hồ Chí MinhQuận 4Phường 06</v>
      </c>
      <c r="G11512" t="s">
        <v>5834</v>
      </c>
      <c r="H11512">
        <v>9241</v>
      </c>
    </row>
    <row r="11513" spans="1:8">
      <c r="A11513">
        <v>7886</v>
      </c>
      <c r="B11513" t="s">
        <v>573</v>
      </c>
      <c r="C11513">
        <v>121</v>
      </c>
      <c r="D11513" t="s">
        <v>1167</v>
      </c>
      <c r="E11513">
        <v>1210</v>
      </c>
      <c r="F11513" s="48" t="str">
        <f t="shared" si="179"/>
        <v>TP. Hồ Chí MinhQuận 4Phường 10</v>
      </c>
      <c r="G11513" t="s">
        <v>5175</v>
      </c>
      <c r="H11513">
        <v>9242</v>
      </c>
    </row>
    <row r="11514" spans="1:8">
      <c r="A11514">
        <v>7887</v>
      </c>
      <c r="B11514" t="s">
        <v>573</v>
      </c>
      <c r="C11514">
        <v>121</v>
      </c>
      <c r="D11514" t="s">
        <v>1167</v>
      </c>
      <c r="E11514">
        <v>1210</v>
      </c>
      <c r="F11514" s="48" t="str">
        <f t="shared" si="179"/>
        <v>TP. Hồ Chí MinhQuận 4Phường 01</v>
      </c>
      <c r="G11514" t="s">
        <v>5833</v>
      </c>
      <c r="H11514">
        <v>9243</v>
      </c>
    </row>
    <row r="11515" spans="1:8">
      <c r="A11515">
        <v>7888</v>
      </c>
      <c r="B11515" t="s">
        <v>573</v>
      </c>
      <c r="C11515">
        <v>121</v>
      </c>
      <c r="D11515" t="s">
        <v>1167</v>
      </c>
      <c r="E11515">
        <v>1210</v>
      </c>
      <c r="F11515" s="48" t="str">
        <f t="shared" si="179"/>
        <v>TP. Hồ Chí MinhQuận 4Phường 12</v>
      </c>
      <c r="G11515" t="s">
        <v>5177</v>
      </c>
      <c r="H11515">
        <v>9244</v>
      </c>
    </row>
    <row r="11516" spans="1:8">
      <c r="A11516">
        <v>7889</v>
      </c>
      <c r="B11516" t="s">
        <v>573</v>
      </c>
      <c r="C11516">
        <v>121</v>
      </c>
      <c r="D11516" t="s">
        <v>1167</v>
      </c>
      <c r="E11516">
        <v>1210</v>
      </c>
      <c r="F11516" s="48" t="str">
        <f t="shared" si="179"/>
        <v>TP. Hồ Chí MinhQuận 4Phường 18</v>
      </c>
      <c r="G11516" t="s">
        <v>8394</v>
      </c>
      <c r="H11516">
        <v>9245</v>
      </c>
    </row>
    <row r="11517" spans="1:8">
      <c r="A11517">
        <v>7890</v>
      </c>
      <c r="B11517" t="s">
        <v>573</v>
      </c>
      <c r="C11517">
        <v>121</v>
      </c>
      <c r="D11517" t="s">
        <v>1167</v>
      </c>
      <c r="E11517">
        <v>1210</v>
      </c>
      <c r="F11517" s="48" t="str">
        <f t="shared" si="179"/>
        <v>TP. Hồ Chí MinhQuận 4Phường 09</v>
      </c>
      <c r="G11517" t="s">
        <v>5837</v>
      </c>
      <c r="H11517">
        <v>9246</v>
      </c>
    </row>
    <row r="11518" spans="1:8">
      <c r="A11518">
        <v>7891</v>
      </c>
      <c r="B11518" t="s">
        <v>573</v>
      </c>
      <c r="C11518">
        <v>121</v>
      </c>
      <c r="D11518" t="s">
        <v>1167</v>
      </c>
      <c r="E11518">
        <v>1210</v>
      </c>
      <c r="F11518" s="48" t="str">
        <f t="shared" si="179"/>
        <v>TP. Hồ Chí MinhQuận 4Phường 16</v>
      </c>
      <c r="G11518" t="s">
        <v>6303</v>
      </c>
      <c r="H11518">
        <v>9247</v>
      </c>
    </row>
    <row r="11519" spans="1:8">
      <c r="A11519">
        <v>7892</v>
      </c>
      <c r="B11519" t="s">
        <v>573</v>
      </c>
      <c r="C11519">
        <v>121</v>
      </c>
      <c r="D11519" t="s">
        <v>1167</v>
      </c>
      <c r="E11519">
        <v>1210</v>
      </c>
      <c r="F11519" s="48" t="str">
        <f t="shared" si="179"/>
        <v>TP. Hồ Chí MinhQuận 4Phường 03</v>
      </c>
      <c r="G11519" t="s">
        <v>5832</v>
      </c>
      <c r="H11519">
        <v>9248</v>
      </c>
    </row>
    <row r="11520" spans="1:8">
      <c r="A11520">
        <v>7893</v>
      </c>
      <c r="B11520" t="s">
        <v>573</v>
      </c>
      <c r="C11520">
        <v>121</v>
      </c>
      <c r="D11520" t="s">
        <v>1167</v>
      </c>
      <c r="E11520">
        <v>1210</v>
      </c>
      <c r="F11520" s="48" t="str">
        <f t="shared" si="179"/>
        <v>TP. Hồ Chí MinhQuận 4Phường 08</v>
      </c>
      <c r="G11520" t="s">
        <v>5838</v>
      </c>
      <c r="H11520">
        <v>9249</v>
      </c>
    </row>
    <row r="11521" spans="1:8">
      <c r="A11521">
        <v>7894</v>
      </c>
      <c r="B11521" t="s">
        <v>573</v>
      </c>
      <c r="C11521">
        <v>121</v>
      </c>
      <c r="D11521" t="s">
        <v>1167</v>
      </c>
      <c r="E11521">
        <v>1210</v>
      </c>
      <c r="F11521" s="48" t="str">
        <f t="shared" si="179"/>
        <v>TP. Hồ Chí MinhQuận 4Phường 14</v>
      </c>
      <c r="G11521" t="s">
        <v>5835</v>
      </c>
      <c r="H11521">
        <v>9250</v>
      </c>
    </row>
    <row r="11522" spans="1:8">
      <c r="A11522">
        <v>7895</v>
      </c>
      <c r="B11522" t="s">
        <v>573</v>
      </c>
      <c r="C11522">
        <v>121</v>
      </c>
      <c r="D11522" t="s">
        <v>1167</v>
      </c>
      <c r="E11522">
        <v>1210</v>
      </c>
      <c r="F11522" s="48" t="str">
        <f t="shared" ref="F11522:F11585" si="180">B11522&amp;D11522&amp;G11522</f>
        <v>TP. Hồ Chí MinhQuận 4Phường 04</v>
      </c>
      <c r="G11522" t="s">
        <v>5836</v>
      </c>
      <c r="H11522">
        <v>9251</v>
      </c>
    </row>
    <row r="11523" spans="1:8">
      <c r="A11523">
        <v>7896</v>
      </c>
      <c r="B11523" t="s">
        <v>573</v>
      </c>
      <c r="C11523">
        <v>121</v>
      </c>
      <c r="D11523" t="s">
        <v>1176</v>
      </c>
      <c r="E11523">
        <v>1219</v>
      </c>
      <c r="F11523" s="48" t="str">
        <f t="shared" si="180"/>
        <v>TP. Hồ Chí MinhHuyện Nhà BèXã Phước Kiển</v>
      </c>
      <c r="G11523" t="s">
        <v>8395</v>
      </c>
      <c r="H11523">
        <v>9252</v>
      </c>
    </row>
    <row r="11524" spans="1:8">
      <c r="A11524">
        <v>8031</v>
      </c>
      <c r="B11524" t="s">
        <v>573</v>
      </c>
      <c r="C11524">
        <v>121</v>
      </c>
      <c r="D11524" t="s">
        <v>1161</v>
      </c>
      <c r="E11524">
        <v>1204</v>
      </c>
      <c r="F11524" s="48" t="str">
        <f t="shared" si="180"/>
        <v>TP. Hồ Chí MinhQuận Tân PhúPhường Tân Thành</v>
      </c>
      <c r="G11524" t="s">
        <v>4457</v>
      </c>
      <c r="H11524">
        <v>10581</v>
      </c>
    </row>
    <row r="11525" spans="1:8">
      <c r="A11525">
        <v>8032</v>
      </c>
      <c r="B11525" t="s">
        <v>573</v>
      </c>
      <c r="C11525">
        <v>121</v>
      </c>
      <c r="D11525" t="s">
        <v>1161</v>
      </c>
      <c r="E11525">
        <v>1204</v>
      </c>
      <c r="F11525" s="48" t="str">
        <f t="shared" si="180"/>
        <v>TP. Hồ Chí MinhQuận Tân PhúPhường Sơn Kỳ</v>
      </c>
      <c r="G11525" t="s">
        <v>9132</v>
      </c>
      <c r="H11525">
        <v>10582</v>
      </c>
    </row>
    <row r="11526" spans="1:8">
      <c r="A11526">
        <v>8033</v>
      </c>
      <c r="B11526" t="s">
        <v>573</v>
      </c>
      <c r="C11526">
        <v>121</v>
      </c>
      <c r="D11526" t="s">
        <v>1161</v>
      </c>
      <c r="E11526">
        <v>1204</v>
      </c>
      <c r="F11526" s="48" t="str">
        <f t="shared" si="180"/>
        <v>TP. Hồ Chí MinhQuận Tân PhúPhường Phú Thọ Hoà</v>
      </c>
      <c r="G11526" t="s">
        <v>9133</v>
      </c>
      <c r="H11526">
        <v>10583</v>
      </c>
    </row>
    <row r="11527" spans="1:8">
      <c r="A11527">
        <v>8034</v>
      </c>
      <c r="B11527" t="s">
        <v>573</v>
      </c>
      <c r="C11527">
        <v>121</v>
      </c>
      <c r="D11527" t="s">
        <v>1161</v>
      </c>
      <c r="E11527">
        <v>1204</v>
      </c>
      <c r="F11527" s="48" t="str">
        <f t="shared" si="180"/>
        <v>TP. Hồ Chí MinhQuận Tân PhúPhường Tân Sơn Nhì</v>
      </c>
      <c r="G11527" t="s">
        <v>9134</v>
      </c>
      <c r="H11527">
        <v>10584</v>
      </c>
    </row>
    <row r="11528" spans="1:8">
      <c r="A11528">
        <v>8035</v>
      </c>
      <c r="B11528" t="s">
        <v>573</v>
      </c>
      <c r="C11528">
        <v>121</v>
      </c>
      <c r="D11528" t="s">
        <v>1161</v>
      </c>
      <c r="E11528">
        <v>1204</v>
      </c>
      <c r="F11528" s="48" t="str">
        <f t="shared" si="180"/>
        <v>TP. Hồ Chí MinhQuận Tân PhúPhường Tân Quý</v>
      </c>
      <c r="G11528" t="s">
        <v>9135</v>
      </c>
      <c r="H11528">
        <v>10585</v>
      </c>
    </row>
    <row r="11529" spans="1:8">
      <c r="A11529">
        <v>8036</v>
      </c>
      <c r="B11529" t="s">
        <v>573</v>
      </c>
      <c r="C11529">
        <v>121</v>
      </c>
      <c r="D11529" t="s">
        <v>1161</v>
      </c>
      <c r="E11529">
        <v>1204</v>
      </c>
      <c r="F11529" s="48" t="str">
        <f t="shared" si="180"/>
        <v>TP. Hồ Chí MinhQuận Tân PhúPhường Phú Trung</v>
      </c>
      <c r="G11529" t="s">
        <v>9136</v>
      </c>
      <c r="H11529">
        <v>10586</v>
      </c>
    </row>
    <row r="11530" spans="1:8">
      <c r="A11530">
        <v>8037</v>
      </c>
      <c r="B11530" t="s">
        <v>573</v>
      </c>
      <c r="C11530">
        <v>121</v>
      </c>
      <c r="D11530" t="s">
        <v>1161</v>
      </c>
      <c r="E11530">
        <v>1204</v>
      </c>
      <c r="F11530" s="48" t="str">
        <f t="shared" si="180"/>
        <v>TP. Hồ Chí MinhQuận Tân PhúPhường Tân Thới Hoà</v>
      </c>
      <c r="G11530" t="s">
        <v>9137</v>
      </c>
      <c r="H11530">
        <v>10587</v>
      </c>
    </row>
    <row r="11531" spans="1:8">
      <c r="A11531">
        <v>8038</v>
      </c>
      <c r="B11531" t="s">
        <v>573</v>
      </c>
      <c r="C11531">
        <v>121</v>
      </c>
      <c r="D11531" t="s">
        <v>1161</v>
      </c>
      <c r="E11531">
        <v>1204</v>
      </c>
      <c r="F11531" s="48" t="str">
        <f t="shared" si="180"/>
        <v>TP. Hồ Chí MinhQuận Tân PhúPhường Phú Thạnh</v>
      </c>
      <c r="G11531" t="s">
        <v>4653</v>
      </c>
      <c r="H11531">
        <v>10588</v>
      </c>
    </row>
    <row r="11532" spans="1:8">
      <c r="A11532">
        <v>8039</v>
      </c>
      <c r="B11532" t="s">
        <v>573</v>
      </c>
      <c r="C11532">
        <v>121</v>
      </c>
      <c r="D11532" t="s">
        <v>1161</v>
      </c>
      <c r="E11532">
        <v>1204</v>
      </c>
      <c r="F11532" s="48" t="str">
        <f t="shared" si="180"/>
        <v>TP. Hồ Chí MinhQuận Tân PhúPhường Tây Thạnh</v>
      </c>
      <c r="G11532" t="s">
        <v>9138</v>
      </c>
      <c r="H11532">
        <v>10589</v>
      </c>
    </row>
    <row r="11533" spans="1:8">
      <c r="A11533">
        <v>8040</v>
      </c>
      <c r="B11533" t="s">
        <v>573</v>
      </c>
      <c r="C11533">
        <v>121</v>
      </c>
      <c r="D11533" t="s">
        <v>1161</v>
      </c>
      <c r="E11533">
        <v>1204</v>
      </c>
      <c r="F11533" s="48" t="str">
        <f t="shared" si="180"/>
        <v>TP. Hồ Chí MinhQuận Tân PhúPhường Hoà Thạnh</v>
      </c>
      <c r="G11533" t="s">
        <v>9139</v>
      </c>
      <c r="H11533">
        <v>10590</v>
      </c>
    </row>
    <row r="11534" spans="1:8">
      <c r="A11534">
        <v>8041</v>
      </c>
      <c r="B11534" t="s">
        <v>573</v>
      </c>
      <c r="C11534">
        <v>121</v>
      </c>
      <c r="D11534" t="s">
        <v>1161</v>
      </c>
      <c r="E11534">
        <v>1204</v>
      </c>
      <c r="F11534" s="48" t="str">
        <f t="shared" si="180"/>
        <v>TP. Hồ Chí MinhQuận Tân PhúPhường Hiệp Tân</v>
      </c>
      <c r="G11534" t="s">
        <v>9140</v>
      </c>
      <c r="H11534">
        <v>10591</v>
      </c>
    </row>
    <row r="11535" spans="1:8">
      <c r="A11535">
        <v>8042</v>
      </c>
      <c r="B11535" t="s">
        <v>573</v>
      </c>
      <c r="C11535">
        <v>121</v>
      </c>
      <c r="D11535" t="s">
        <v>1169</v>
      </c>
      <c r="E11535">
        <v>1212</v>
      </c>
      <c r="F11535" s="48" t="str">
        <f t="shared" si="180"/>
        <v>TP. Hồ Chí MinhQuận 6Phường 06</v>
      </c>
      <c r="G11535" t="s">
        <v>5834</v>
      </c>
      <c r="H11535">
        <v>10592</v>
      </c>
    </row>
    <row r="11536" spans="1:8">
      <c r="A11536">
        <v>8043</v>
      </c>
      <c r="B11536" t="s">
        <v>573</v>
      </c>
      <c r="C11536">
        <v>121</v>
      </c>
      <c r="D11536" t="s">
        <v>1169</v>
      </c>
      <c r="E11536">
        <v>1212</v>
      </c>
      <c r="F11536" s="48" t="str">
        <f t="shared" si="180"/>
        <v>TP. Hồ Chí MinhQuận 6Phường 07</v>
      </c>
      <c r="G11536" t="s">
        <v>5831</v>
      </c>
      <c r="H11536">
        <v>10593</v>
      </c>
    </row>
    <row r="11537" spans="1:8">
      <c r="A11537">
        <v>8044</v>
      </c>
      <c r="B11537" t="s">
        <v>573</v>
      </c>
      <c r="C11537">
        <v>121</v>
      </c>
      <c r="D11537" t="s">
        <v>1169</v>
      </c>
      <c r="E11537">
        <v>1212</v>
      </c>
      <c r="F11537" s="48" t="str">
        <f t="shared" si="180"/>
        <v>TP. Hồ Chí MinhQuận 6Phường 09</v>
      </c>
      <c r="G11537" t="s">
        <v>5837</v>
      </c>
      <c r="H11537">
        <v>10594</v>
      </c>
    </row>
    <row r="11538" spans="1:8">
      <c r="A11538">
        <v>8045</v>
      </c>
      <c r="B11538" t="s">
        <v>573</v>
      </c>
      <c r="C11538">
        <v>121</v>
      </c>
      <c r="D11538" t="s">
        <v>1169</v>
      </c>
      <c r="E11538">
        <v>1212</v>
      </c>
      <c r="F11538" s="48" t="str">
        <f t="shared" si="180"/>
        <v>TP. Hồ Chí MinhQuận 6Phường 12</v>
      </c>
      <c r="G11538" t="s">
        <v>5177</v>
      </c>
      <c r="H11538">
        <v>10595</v>
      </c>
    </row>
    <row r="11539" spans="1:8">
      <c r="A11539">
        <v>8046</v>
      </c>
      <c r="B11539" t="s">
        <v>573</v>
      </c>
      <c r="C11539">
        <v>121</v>
      </c>
      <c r="D11539" t="s">
        <v>1169</v>
      </c>
      <c r="E11539">
        <v>1212</v>
      </c>
      <c r="F11539" s="48" t="str">
        <f t="shared" si="180"/>
        <v>TP. Hồ Chí MinhQuận 6Phường 05</v>
      </c>
      <c r="G11539" t="s">
        <v>5830</v>
      </c>
      <c r="H11539">
        <v>10596</v>
      </c>
    </row>
    <row r="11540" spans="1:8">
      <c r="A11540">
        <v>8047</v>
      </c>
      <c r="B11540" t="s">
        <v>573</v>
      </c>
      <c r="C11540">
        <v>121</v>
      </c>
      <c r="D11540" t="s">
        <v>1169</v>
      </c>
      <c r="E11540">
        <v>1212</v>
      </c>
      <c r="F11540" s="48" t="str">
        <f t="shared" si="180"/>
        <v>TP. Hồ Chí MinhQuận 6Phường 02</v>
      </c>
      <c r="G11540" t="s">
        <v>5839</v>
      </c>
      <c r="H11540">
        <v>10597</v>
      </c>
    </row>
    <row r="11541" spans="1:8">
      <c r="A11541">
        <v>8048</v>
      </c>
      <c r="B11541" t="s">
        <v>573</v>
      </c>
      <c r="C11541">
        <v>121</v>
      </c>
      <c r="D11541" t="s">
        <v>1169</v>
      </c>
      <c r="E11541">
        <v>1212</v>
      </c>
      <c r="F11541" s="48" t="str">
        <f t="shared" si="180"/>
        <v>TP. Hồ Chí MinhQuận 6Phường 14</v>
      </c>
      <c r="G11541" t="s">
        <v>5835</v>
      </c>
      <c r="H11541">
        <v>10598</v>
      </c>
    </row>
    <row r="11542" spans="1:8">
      <c r="A11542">
        <v>8049</v>
      </c>
      <c r="B11542" t="s">
        <v>573</v>
      </c>
      <c r="C11542">
        <v>121</v>
      </c>
      <c r="D11542" t="s">
        <v>1169</v>
      </c>
      <c r="E11542">
        <v>1212</v>
      </c>
      <c r="F11542" s="48" t="str">
        <f t="shared" si="180"/>
        <v>TP. Hồ Chí MinhQuận 6Phường 08</v>
      </c>
      <c r="G11542" t="s">
        <v>5838</v>
      </c>
      <c r="H11542">
        <v>10599</v>
      </c>
    </row>
    <row r="11543" spans="1:8">
      <c r="A11543">
        <v>8050</v>
      </c>
      <c r="B11543" t="s">
        <v>573</v>
      </c>
      <c r="C11543">
        <v>121</v>
      </c>
      <c r="D11543" t="s">
        <v>1169</v>
      </c>
      <c r="E11543">
        <v>1212</v>
      </c>
      <c r="F11543" s="48" t="str">
        <f t="shared" si="180"/>
        <v>TP. Hồ Chí MinhQuận 6Phường 10</v>
      </c>
      <c r="G11543" t="s">
        <v>5175</v>
      </c>
      <c r="H11543">
        <v>10600</v>
      </c>
    </row>
    <row r="11544" spans="1:8">
      <c r="A11544">
        <v>8051</v>
      </c>
      <c r="B11544" t="s">
        <v>573</v>
      </c>
      <c r="C11544">
        <v>121</v>
      </c>
      <c r="D11544" t="s">
        <v>1169</v>
      </c>
      <c r="E11544">
        <v>1212</v>
      </c>
      <c r="F11544" s="48" t="str">
        <f t="shared" si="180"/>
        <v>TP. Hồ Chí MinhQuận 6Phường 11</v>
      </c>
      <c r="G11544" t="s">
        <v>3929</v>
      </c>
      <c r="H11544">
        <v>10601</v>
      </c>
    </row>
    <row r="11545" spans="1:8">
      <c r="A11545">
        <v>8052</v>
      </c>
      <c r="B11545" t="s">
        <v>573</v>
      </c>
      <c r="C11545">
        <v>121</v>
      </c>
      <c r="D11545" t="s">
        <v>1169</v>
      </c>
      <c r="E11545">
        <v>1212</v>
      </c>
      <c r="F11545" s="48" t="str">
        <f t="shared" si="180"/>
        <v>TP. Hồ Chí MinhQuận 6Phường 13</v>
      </c>
      <c r="G11545" t="s">
        <v>5829</v>
      </c>
      <c r="H11545">
        <v>10602</v>
      </c>
    </row>
    <row r="11546" spans="1:8">
      <c r="A11546">
        <v>8053</v>
      </c>
      <c r="B11546" t="s">
        <v>573</v>
      </c>
      <c r="C11546">
        <v>121</v>
      </c>
      <c r="D11546" t="s">
        <v>1169</v>
      </c>
      <c r="E11546">
        <v>1212</v>
      </c>
      <c r="F11546" s="48" t="str">
        <f t="shared" si="180"/>
        <v>TP. Hồ Chí MinhQuận 6Phường 03</v>
      </c>
      <c r="G11546" t="s">
        <v>5832</v>
      </c>
      <c r="H11546">
        <v>10603</v>
      </c>
    </row>
    <row r="11547" spans="1:8">
      <c r="A11547">
        <v>8054</v>
      </c>
      <c r="B11547" t="s">
        <v>573</v>
      </c>
      <c r="C11547">
        <v>121</v>
      </c>
      <c r="D11547" t="s">
        <v>1169</v>
      </c>
      <c r="E11547">
        <v>1212</v>
      </c>
      <c r="F11547" s="48" t="str">
        <f t="shared" si="180"/>
        <v>TP. Hồ Chí MinhQuận 6Phường 01</v>
      </c>
      <c r="G11547" t="s">
        <v>5833</v>
      </c>
      <c r="H11547">
        <v>10604</v>
      </c>
    </row>
    <row r="11548" spans="1:8">
      <c r="A11548">
        <v>8055</v>
      </c>
      <c r="B11548" t="s">
        <v>573</v>
      </c>
      <c r="C11548">
        <v>121</v>
      </c>
      <c r="D11548" t="s">
        <v>1169</v>
      </c>
      <c r="E11548">
        <v>1212</v>
      </c>
      <c r="F11548" s="48" t="str">
        <f t="shared" si="180"/>
        <v>TP. Hồ Chí MinhQuận 6Phường 04</v>
      </c>
      <c r="G11548" t="s">
        <v>5836</v>
      </c>
      <c r="H11548">
        <v>10605</v>
      </c>
    </row>
    <row r="11549" spans="1:8">
      <c r="A11549">
        <v>8056</v>
      </c>
      <c r="B11549" t="s">
        <v>573</v>
      </c>
      <c r="C11549">
        <v>121</v>
      </c>
      <c r="D11549" t="s">
        <v>1159</v>
      </c>
      <c r="E11549">
        <v>1202</v>
      </c>
      <c r="F11549" s="48" t="str">
        <f t="shared" si="180"/>
        <v>TP. Hồ Chí MinhQuận Bình ThạnhPhường 24</v>
      </c>
      <c r="G11549" t="s">
        <v>9141</v>
      </c>
      <c r="H11549">
        <v>10606</v>
      </c>
    </row>
    <row r="11550" spans="1:8">
      <c r="A11550">
        <v>8057</v>
      </c>
      <c r="B11550" t="s">
        <v>573</v>
      </c>
      <c r="C11550">
        <v>121</v>
      </c>
      <c r="D11550" t="s">
        <v>1159</v>
      </c>
      <c r="E11550">
        <v>1202</v>
      </c>
      <c r="F11550" s="48" t="str">
        <f t="shared" si="180"/>
        <v>TP. Hồ Chí MinhQuận Bình ThạnhPhường 06</v>
      </c>
      <c r="G11550" t="s">
        <v>5834</v>
      </c>
      <c r="H11550">
        <v>10607</v>
      </c>
    </row>
    <row r="11551" spans="1:8">
      <c r="A11551">
        <v>8058</v>
      </c>
      <c r="B11551" t="s">
        <v>573</v>
      </c>
      <c r="C11551">
        <v>121</v>
      </c>
      <c r="D11551" t="s">
        <v>1159</v>
      </c>
      <c r="E11551">
        <v>1202</v>
      </c>
      <c r="F11551" s="48" t="str">
        <f t="shared" si="180"/>
        <v>TP. Hồ Chí MinhQuận Bình ThạnhPhường 26</v>
      </c>
      <c r="G11551" t="s">
        <v>9142</v>
      </c>
      <c r="H11551">
        <v>10608</v>
      </c>
    </row>
    <row r="11552" spans="1:8">
      <c r="A11552">
        <v>8059</v>
      </c>
      <c r="B11552" t="s">
        <v>573</v>
      </c>
      <c r="C11552">
        <v>121</v>
      </c>
      <c r="D11552" t="s">
        <v>1159</v>
      </c>
      <c r="E11552">
        <v>1202</v>
      </c>
      <c r="F11552" s="48" t="str">
        <f t="shared" si="180"/>
        <v>TP. Hồ Chí MinhQuận Bình ThạnhPhường 05</v>
      </c>
      <c r="G11552" t="s">
        <v>5830</v>
      </c>
      <c r="H11552">
        <v>10609</v>
      </c>
    </row>
    <row r="11553" spans="1:8">
      <c r="A11553">
        <v>8060</v>
      </c>
      <c r="B11553" t="s">
        <v>573</v>
      </c>
      <c r="C11553">
        <v>121</v>
      </c>
      <c r="D11553" t="s">
        <v>1159</v>
      </c>
      <c r="E11553">
        <v>1202</v>
      </c>
      <c r="F11553" s="48" t="str">
        <f t="shared" si="180"/>
        <v>TP. Hồ Chí MinhQuận Bình ThạnhPhường 25</v>
      </c>
      <c r="G11553" t="s">
        <v>9143</v>
      </c>
      <c r="H11553">
        <v>10610</v>
      </c>
    </row>
    <row r="11554" spans="1:8">
      <c r="A11554">
        <v>8061</v>
      </c>
      <c r="B11554" t="s">
        <v>573</v>
      </c>
      <c r="C11554">
        <v>121</v>
      </c>
      <c r="D11554" t="s">
        <v>1159</v>
      </c>
      <c r="E11554">
        <v>1202</v>
      </c>
      <c r="F11554" s="48" t="str">
        <f t="shared" si="180"/>
        <v>TP. Hồ Chí MinhQuận Bình ThạnhPhường 27</v>
      </c>
      <c r="G11554" t="s">
        <v>9144</v>
      </c>
      <c r="H11554">
        <v>10611</v>
      </c>
    </row>
    <row r="11555" spans="1:8">
      <c r="A11555">
        <v>8062</v>
      </c>
      <c r="B11555" t="s">
        <v>573</v>
      </c>
      <c r="C11555">
        <v>121</v>
      </c>
      <c r="D11555" t="s">
        <v>1159</v>
      </c>
      <c r="E11555">
        <v>1202</v>
      </c>
      <c r="F11555" s="48" t="str">
        <f t="shared" si="180"/>
        <v>TP. Hồ Chí MinhQuận Bình ThạnhPhường 17</v>
      </c>
      <c r="G11555" t="s">
        <v>9145</v>
      </c>
      <c r="H11555">
        <v>10612</v>
      </c>
    </row>
    <row r="11556" spans="1:8">
      <c r="A11556">
        <v>8063</v>
      </c>
      <c r="B11556" t="s">
        <v>573</v>
      </c>
      <c r="C11556">
        <v>121</v>
      </c>
      <c r="D11556" t="s">
        <v>1159</v>
      </c>
      <c r="E11556">
        <v>1202</v>
      </c>
      <c r="F11556" s="48" t="str">
        <f t="shared" si="180"/>
        <v>TP. Hồ Chí MinhQuận Bình ThạnhPhường 14</v>
      </c>
      <c r="G11556" t="s">
        <v>5835</v>
      </c>
      <c r="H11556">
        <v>10613</v>
      </c>
    </row>
    <row r="11557" spans="1:8">
      <c r="A11557">
        <v>8064</v>
      </c>
      <c r="B11557" t="s">
        <v>573</v>
      </c>
      <c r="C11557">
        <v>121</v>
      </c>
      <c r="D11557" t="s">
        <v>1159</v>
      </c>
      <c r="E11557">
        <v>1202</v>
      </c>
      <c r="F11557" s="48" t="str">
        <f t="shared" si="180"/>
        <v>TP. Hồ Chí MinhQuận Bình ThạnhPhường 28</v>
      </c>
      <c r="G11557" t="s">
        <v>9146</v>
      </c>
      <c r="H11557">
        <v>10614</v>
      </c>
    </row>
    <row r="11558" spans="1:8">
      <c r="A11558">
        <v>8065</v>
      </c>
      <c r="B11558" t="s">
        <v>573</v>
      </c>
      <c r="C11558">
        <v>121</v>
      </c>
      <c r="D11558" t="s">
        <v>1159</v>
      </c>
      <c r="E11558">
        <v>1202</v>
      </c>
      <c r="F11558" s="48" t="str">
        <f t="shared" si="180"/>
        <v>TP. Hồ Chí MinhQuận Bình ThạnhPhường 12</v>
      </c>
      <c r="G11558" t="s">
        <v>5177</v>
      </c>
      <c r="H11558">
        <v>10615</v>
      </c>
    </row>
    <row r="11559" spans="1:8">
      <c r="A11559">
        <v>8066</v>
      </c>
      <c r="B11559" t="s">
        <v>573</v>
      </c>
      <c r="C11559">
        <v>121</v>
      </c>
      <c r="D11559" t="s">
        <v>1159</v>
      </c>
      <c r="E11559">
        <v>1202</v>
      </c>
      <c r="F11559" s="48" t="str">
        <f t="shared" si="180"/>
        <v>TP. Hồ Chí MinhQuận Bình ThạnhPhường 21</v>
      </c>
      <c r="G11559" t="s">
        <v>9147</v>
      </c>
      <c r="H11559">
        <v>10616</v>
      </c>
    </row>
    <row r="11560" spans="1:8">
      <c r="A11560">
        <v>8067</v>
      </c>
      <c r="B11560" t="s">
        <v>573</v>
      </c>
      <c r="C11560">
        <v>121</v>
      </c>
      <c r="D11560" t="s">
        <v>1159</v>
      </c>
      <c r="E11560">
        <v>1202</v>
      </c>
      <c r="F11560" s="48" t="str">
        <f t="shared" si="180"/>
        <v>TP. Hồ Chí MinhQuận Bình ThạnhPhường 07</v>
      </c>
      <c r="G11560" t="s">
        <v>5831</v>
      </c>
      <c r="H11560">
        <v>10617</v>
      </c>
    </row>
    <row r="11561" spans="1:8">
      <c r="A11561">
        <v>8068</v>
      </c>
      <c r="B11561" t="s">
        <v>573</v>
      </c>
      <c r="C11561">
        <v>121</v>
      </c>
      <c r="D11561" t="s">
        <v>1159</v>
      </c>
      <c r="E11561">
        <v>1202</v>
      </c>
      <c r="F11561" s="48" t="str">
        <f t="shared" si="180"/>
        <v>TP. Hồ Chí MinhQuận Bình ThạnhPhường 19</v>
      </c>
      <c r="G11561" t="s">
        <v>9148</v>
      </c>
      <c r="H11561">
        <v>10618</v>
      </c>
    </row>
    <row r="11562" spans="1:8">
      <c r="A11562">
        <v>8069</v>
      </c>
      <c r="B11562" t="s">
        <v>573</v>
      </c>
      <c r="C11562">
        <v>121</v>
      </c>
      <c r="D11562" t="s">
        <v>1159</v>
      </c>
      <c r="E11562">
        <v>1202</v>
      </c>
      <c r="F11562" s="48" t="str">
        <f t="shared" si="180"/>
        <v>TP. Hồ Chí MinhQuận Bình ThạnhPhường 15</v>
      </c>
      <c r="G11562" t="s">
        <v>6304</v>
      </c>
      <c r="H11562">
        <v>10619</v>
      </c>
    </row>
    <row r="11563" spans="1:8">
      <c r="A11563">
        <v>8070</v>
      </c>
      <c r="B11563" t="s">
        <v>573</v>
      </c>
      <c r="C11563">
        <v>121</v>
      </c>
      <c r="D11563" t="s">
        <v>1159</v>
      </c>
      <c r="E11563">
        <v>1202</v>
      </c>
      <c r="F11563" s="48" t="str">
        <f t="shared" si="180"/>
        <v>TP. Hồ Chí MinhQuận Bình ThạnhPhường 13</v>
      </c>
      <c r="G11563" t="s">
        <v>5829</v>
      </c>
      <c r="H11563">
        <v>10620</v>
      </c>
    </row>
    <row r="11564" spans="1:8">
      <c r="A11564">
        <v>8071</v>
      </c>
      <c r="B11564" t="s">
        <v>573</v>
      </c>
      <c r="C11564">
        <v>121</v>
      </c>
      <c r="D11564" t="s">
        <v>1159</v>
      </c>
      <c r="E11564">
        <v>1202</v>
      </c>
      <c r="F11564" s="48" t="str">
        <f t="shared" si="180"/>
        <v>TP. Hồ Chí MinhQuận Bình ThạnhPhường 11</v>
      </c>
      <c r="G11564" t="s">
        <v>3929</v>
      </c>
      <c r="H11564">
        <v>10621</v>
      </c>
    </row>
    <row r="11565" spans="1:8">
      <c r="A11565">
        <v>8072</v>
      </c>
      <c r="B11565" t="s">
        <v>573</v>
      </c>
      <c r="C11565">
        <v>121</v>
      </c>
      <c r="D11565" t="s">
        <v>1159</v>
      </c>
      <c r="E11565">
        <v>1202</v>
      </c>
      <c r="F11565" s="48" t="str">
        <f t="shared" si="180"/>
        <v>TP. Hồ Chí MinhQuận Bình ThạnhPhường 01</v>
      </c>
      <c r="G11565" t="s">
        <v>5833</v>
      </c>
      <c r="H11565">
        <v>10622</v>
      </c>
    </row>
    <row r="11566" spans="1:8">
      <c r="A11566">
        <v>8073</v>
      </c>
      <c r="B11566" t="s">
        <v>573</v>
      </c>
      <c r="C11566">
        <v>121</v>
      </c>
      <c r="D11566" t="s">
        <v>1159</v>
      </c>
      <c r="E11566">
        <v>1202</v>
      </c>
      <c r="F11566" s="48" t="str">
        <f t="shared" si="180"/>
        <v>TP. Hồ Chí MinhQuận Bình ThạnhPhường 02</v>
      </c>
      <c r="G11566" t="s">
        <v>5839</v>
      </c>
      <c r="H11566">
        <v>10623</v>
      </c>
    </row>
    <row r="11567" spans="1:8">
      <c r="A11567">
        <v>8074</v>
      </c>
      <c r="B11567" t="s">
        <v>573</v>
      </c>
      <c r="C11567">
        <v>121</v>
      </c>
      <c r="D11567" t="s">
        <v>1159</v>
      </c>
      <c r="E11567">
        <v>1202</v>
      </c>
      <c r="F11567" s="48" t="str">
        <f t="shared" si="180"/>
        <v>TP. Hồ Chí MinhQuận Bình ThạnhPhường 03</v>
      </c>
      <c r="G11567" t="s">
        <v>5832</v>
      </c>
      <c r="H11567">
        <v>10624</v>
      </c>
    </row>
    <row r="11568" spans="1:8">
      <c r="A11568">
        <v>8075</v>
      </c>
      <c r="B11568" t="s">
        <v>573</v>
      </c>
      <c r="C11568">
        <v>121</v>
      </c>
      <c r="D11568" t="s">
        <v>1159</v>
      </c>
      <c r="E11568">
        <v>1202</v>
      </c>
      <c r="F11568" s="48" t="str">
        <f t="shared" si="180"/>
        <v>TP. Hồ Chí MinhQuận Bình ThạnhPhường 22</v>
      </c>
      <c r="G11568" t="s">
        <v>9149</v>
      </c>
      <c r="H11568">
        <v>10625</v>
      </c>
    </row>
    <row r="11569" spans="1:8">
      <c r="A11569">
        <v>8076</v>
      </c>
      <c r="B11569" t="s">
        <v>573</v>
      </c>
      <c r="C11569">
        <v>121</v>
      </c>
      <c r="D11569" t="s">
        <v>1160</v>
      </c>
      <c r="E11569">
        <v>1203</v>
      </c>
      <c r="F11569" s="48" t="str">
        <f t="shared" si="180"/>
        <v>TP. Hồ Chí MinhQuận Tân BìnhPhường 04</v>
      </c>
      <c r="G11569" t="s">
        <v>5836</v>
      </c>
      <c r="H11569">
        <v>10626</v>
      </c>
    </row>
    <row r="11570" spans="1:8">
      <c r="A11570">
        <v>8077</v>
      </c>
      <c r="B11570" t="s">
        <v>573</v>
      </c>
      <c r="C11570">
        <v>121</v>
      </c>
      <c r="D11570" t="s">
        <v>1160</v>
      </c>
      <c r="E11570">
        <v>1203</v>
      </c>
      <c r="F11570" s="48" t="str">
        <f t="shared" si="180"/>
        <v>TP. Hồ Chí MinhQuận Tân BìnhPhường 12</v>
      </c>
      <c r="G11570" t="s">
        <v>5177</v>
      </c>
      <c r="H11570">
        <v>10627</v>
      </c>
    </row>
    <row r="11571" spans="1:8">
      <c r="A11571">
        <v>8078</v>
      </c>
      <c r="B11571" t="s">
        <v>573</v>
      </c>
      <c r="C11571">
        <v>121</v>
      </c>
      <c r="D11571" t="s">
        <v>1160</v>
      </c>
      <c r="E11571">
        <v>1203</v>
      </c>
      <c r="F11571" s="48" t="str">
        <f t="shared" si="180"/>
        <v>TP. Hồ Chí MinhQuận Tân BìnhPhường 07</v>
      </c>
      <c r="G11571" t="s">
        <v>5831</v>
      </c>
      <c r="H11571">
        <v>10628</v>
      </c>
    </row>
    <row r="11572" spans="1:8">
      <c r="A11572">
        <v>8079</v>
      </c>
      <c r="B11572" t="s">
        <v>573</v>
      </c>
      <c r="C11572">
        <v>121</v>
      </c>
      <c r="D11572" t="s">
        <v>1160</v>
      </c>
      <c r="E11572">
        <v>1203</v>
      </c>
      <c r="F11572" s="48" t="str">
        <f t="shared" si="180"/>
        <v>TP. Hồ Chí MinhQuận Tân BìnhPhường 15</v>
      </c>
      <c r="G11572" t="s">
        <v>6304</v>
      </c>
      <c r="H11572">
        <v>10629</v>
      </c>
    </row>
    <row r="11573" spans="1:8">
      <c r="A11573">
        <v>8080</v>
      </c>
      <c r="B11573" t="s">
        <v>573</v>
      </c>
      <c r="C11573">
        <v>121</v>
      </c>
      <c r="D11573" t="s">
        <v>1160</v>
      </c>
      <c r="E11573">
        <v>1203</v>
      </c>
      <c r="F11573" s="48" t="str">
        <f t="shared" si="180"/>
        <v>TP. Hồ Chí MinhQuận Tân BìnhPhường 01</v>
      </c>
      <c r="G11573" t="s">
        <v>5833</v>
      </c>
      <c r="H11573">
        <v>10630</v>
      </c>
    </row>
    <row r="11574" spans="1:8">
      <c r="A11574">
        <v>8081</v>
      </c>
      <c r="B11574" t="s">
        <v>573</v>
      </c>
      <c r="C11574">
        <v>121</v>
      </c>
      <c r="D11574" t="s">
        <v>1160</v>
      </c>
      <c r="E11574">
        <v>1203</v>
      </c>
      <c r="F11574" s="48" t="str">
        <f t="shared" si="180"/>
        <v>TP. Hồ Chí MinhQuận Tân BìnhPhường 14</v>
      </c>
      <c r="G11574" t="s">
        <v>5835</v>
      </c>
      <c r="H11574">
        <v>10631</v>
      </c>
    </row>
    <row r="11575" spans="1:8">
      <c r="A11575">
        <v>8082</v>
      </c>
      <c r="B11575" t="s">
        <v>573</v>
      </c>
      <c r="C11575">
        <v>121</v>
      </c>
      <c r="D11575" t="s">
        <v>1160</v>
      </c>
      <c r="E11575">
        <v>1203</v>
      </c>
      <c r="F11575" s="48" t="str">
        <f t="shared" si="180"/>
        <v>TP. Hồ Chí MinhQuận Tân BìnhPhường 09</v>
      </c>
      <c r="G11575" t="s">
        <v>5837</v>
      </c>
      <c r="H11575">
        <v>10632</v>
      </c>
    </row>
    <row r="11576" spans="1:8">
      <c r="A11576">
        <v>8083</v>
      </c>
      <c r="B11576" t="s">
        <v>573</v>
      </c>
      <c r="C11576">
        <v>121</v>
      </c>
      <c r="D11576" t="s">
        <v>1160</v>
      </c>
      <c r="E11576">
        <v>1203</v>
      </c>
      <c r="F11576" s="48" t="str">
        <f t="shared" si="180"/>
        <v>TP. Hồ Chí MinhQuận Tân BìnhPhường 05</v>
      </c>
      <c r="G11576" t="s">
        <v>5830</v>
      </c>
      <c r="H11576">
        <v>10633</v>
      </c>
    </row>
    <row r="11577" spans="1:8">
      <c r="A11577">
        <v>8084</v>
      </c>
      <c r="B11577" t="s">
        <v>573</v>
      </c>
      <c r="C11577">
        <v>121</v>
      </c>
      <c r="D11577" t="s">
        <v>1160</v>
      </c>
      <c r="E11577">
        <v>1203</v>
      </c>
      <c r="F11577" s="48" t="str">
        <f t="shared" si="180"/>
        <v>TP. Hồ Chí MinhQuận Tân BìnhPhường 08</v>
      </c>
      <c r="G11577" t="s">
        <v>5838</v>
      </c>
      <c r="H11577">
        <v>10634</v>
      </c>
    </row>
    <row r="11578" spans="1:8">
      <c r="A11578">
        <v>8085</v>
      </c>
      <c r="B11578" t="s">
        <v>573</v>
      </c>
      <c r="C11578">
        <v>121</v>
      </c>
      <c r="D11578" t="s">
        <v>1160</v>
      </c>
      <c r="E11578">
        <v>1203</v>
      </c>
      <c r="F11578" s="48" t="str">
        <f t="shared" si="180"/>
        <v>TP. Hồ Chí MinhQuận Tân BìnhPhường 02</v>
      </c>
      <c r="G11578" t="s">
        <v>5839</v>
      </c>
      <c r="H11578">
        <v>10635</v>
      </c>
    </row>
    <row r="11579" spans="1:8">
      <c r="A11579">
        <v>8086</v>
      </c>
      <c r="B11579" t="s">
        <v>573</v>
      </c>
      <c r="C11579">
        <v>121</v>
      </c>
      <c r="D11579" t="s">
        <v>1160</v>
      </c>
      <c r="E11579">
        <v>1203</v>
      </c>
      <c r="F11579" s="48" t="str">
        <f t="shared" si="180"/>
        <v>TP. Hồ Chí MinhQuận Tân BìnhPhường 13</v>
      </c>
      <c r="G11579" t="s">
        <v>5829</v>
      </c>
      <c r="H11579">
        <v>10636</v>
      </c>
    </row>
    <row r="11580" spans="1:8">
      <c r="A11580">
        <v>8087</v>
      </c>
      <c r="B11580" t="s">
        <v>573</v>
      </c>
      <c r="C11580">
        <v>121</v>
      </c>
      <c r="D11580" t="s">
        <v>1160</v>
      </c>
      <c r="E11580">
        <v>1203</v>
      </c>
      <c r="F11580" s="48" t="str">
        <f t="shared" si="180"/>
        <v>TP. Hồ Chí MinhQuận Tân BìnhPhường 10</v>
      </c>
      <c r="G11580" t="s">
        <v>5175</v>
      </c>
      <c r="H11580">
        <v>10637</v>
      </c>
    </row>
    <row r="11581" spans="1:8">
      <c r="A11581">
        <v>8088</v>
      </c>
      <c r="B11581" t="s">
        <v>573</v>
      </c>
      <c r="C11581">
        <v>121</v>
      </c>
      <c r="D11581" t="s">
        <v>1160</v>
      </c>
      <c r="E11581">
        <v>1203</v>
      </c>
      <c r="F11581" s="48" t="str">
        <f t="shared" si="180"/>
        <v>TP. Hồ Chí MinhQuận Tân BìnhPhường 11</v>
      </c>
      <c r="G11581" t="s">
        <v>3929</v>
      </c>
      <c r="H11581">
        <v>10638</v>
      </c>
    </row>
    <row r="11582" spans="1:8">
      <c r="A11582">
        <v>8089</v>
      </c>
      <c r="B11582" t="s">
        <v>573</v>
      </c>
      <c r="C11582">
        <v>121</v>
      </c>
      <c r="D11582" t="s">
        <v>1160</v>
      </c>
      <c r="E11582">
        <v>1203</v>
      </c>
      <c r="F11582" s="48" t="str">
        <f t="shared" si="180"/>
        <v>TP. Hồ Chí MinhQuận Tân BìnhPhường 06</v>
      </c>
      <c r="G11582" t="s">
        <v>5834</v>
      </c>
      <c r="H11582">
        <v>10639</v>
      </c>
    </row>
    <row r="11583" spans="1:8">
      <c r="A11583">
        <v>8090</v>
      </c>
      <c r="B11583" t="s">
        <v>573</v>
      </c>
      <c r="C11583">
        <v>121</v>
      </c>
      <c r="D11583" t="s">
        <v>1160</v>
      </c>
      <c r="E11583">
        <v>1203</v>
      </c>
      <c r="F11583" s="48" t="str">
        <f t="shared" si="180"/>
        <v>TP. Hồ Chí MinhQuận Tân BìnhPhường 03</v>
      </c>
      <c r="G11583" t="s">
        <v>5832</v>
      </c>
      <c r="H11583">
        <v>10640</v>
      </c>
    </row>
    <row r="11584" spans="1:8">
      <c r="A11584">
        <v>8091</v>
      </c>
      <c r="B11584" t="s">
        <v>573</v>
      </c>
      <c r="C11584">
        <v>121</v>
      </c>
      <c r="D11584" t="s">
        <v>1162</v>
      </c>
      <c r="E11584">
        <v>1205</v>
      </c>
      <c r="F11584" s="48" t="str">
        <f t="shared" si="180"/>
        <v>TP. Hồ Chí MinhQuận Phú NhuậnPhường 04</v>
      </c>
      <c r="G11584" t="s">
        <v>5836</v>
      </c>
      <c r="H11584">
        <v>10641</v>
      </c>
    </row>
    <row r="11585" spans="1:8">
      <c r="A11585">
        <v>8092</v>
      </c>
      <c r="B11585" t="s">
        <v>573</v>
      </c>
      <c r="C11585">
        <v>121</v>
      </c>
      <c r="D11585" t="s">
        <v>1162</v>
      </c>
      <c r="E11585">
        <v>1205</v>
      </c>
      <c r="F11585" s="48" t="str">
        <f t="shared" si="180"/>
        <v>TP. Hồ Chí MinhQuận Phú NhuậnPhường 03</v>
      </c>
      <c r="G11585" t="s">
        <v>5832</v>
      </c>
      <c r="H11585">
        <v>10642</v>
      </c>
    </row>
    <row r="11586" spans="1:8">
      <c r="A11586">
        <v>8093</v>
      </c>
      <c r="B11586" t="s">
        <v>573</v>
      </c>
      <c r="C11586">
        <v>121</v>
      </c>
      <c r="D11586" t="s">
        <v>1162</v>
      </c>
      <c r="E11586">
        <v>1205</v>
      </c>
      <c r="F11586" s="48" t="str">
        <f t="shared" ref="F11586:F11649" si="181">B11586&amp;D11586&amp;G11586</f>
        <v>TP. Hồ Chí MinhQuận Phú NhuậnPhường 09</v>
      </c>
      <c r="G11586" t="s">
        <v>5837</v>
      </c>
      <c r="H11586">
        <v>10643</v>
      </c>
    </row>
    <row r="11587" spans="1:8">
      <c r="A11587">
        <v>8094</v>
      </c>
      <c r="B11587" t="s">
        <v>573</v>
      </c>
      <c r="C11587">
        <v>121</v>
      </c>
      <c r="D11587" t="s">
        <v>1162</v>
      </c>
      <c r="E11587">
        <v>1205</v>
      </c>
      <c r="F11587" s="48" t="str">
        <f t="shared" si="181"/>
        <v>TP. Hồ Chí MinhQuận Phú NhuậnPhường 01</v>
      </c>
      <c r="G11587" t="s">
        <v>5833</v>
      </c>
      <c r="H11587">
        <v>10644</v>
      </c>
    </row>
    <row r="11588" spans="1:8">
      <c r="A11588">
        <v>8095</v>
      </c>
      <c r="B11588" t="s">
        <v>573</v>
      </c>
      <c r="C11588">
        <v>121</v>
      </c>
      <c r="D11588" t="s">
        <v>1162</v>
      </c>
      <c r="E11588">
        <v>1205</v>
      </c>
      <c r="F11588" s="48" t="str">
        <f t="shared" si="181"/>
        <v>TP. Hồ Chí MinhQuận Phú NhuậnPhường 17</v>
      </c>
      <c r="G11588" t="s">
        <v>9145</v>
      </c>
      <c r="H11588">
        <v>10645</v>
      </c>
    </row>
    <row r="11589" spans="1:8">
      <c r="A11589">
        <v>8096</v>
      </c>
      <c r="B11589" t="s">
        <v>573</v>
      </c>
      <c r="C11589">
        <v>121</v>
      </c>
      <c r="D11589" t="s">
        <v>1162</v>
      </c>
      <c r="E11589">
        <v>1205</v>
      </c>
      <c r="F11589" s="48" t="str">
        <f t="shared" si="181"/>
        <v>TP. Hồ Chí MinhQuận Phú NhuậnPhường 08</v>
      </c>
      <c r="G11589" t="s">
        <v>5838</v>
      </c>
      <c r="H11589">
        <v>10646</v>
      </c>
    </row>
    <row r="11590" spans="1:8">
      <c r="A11590">
        <v>8097</v>
      </c>
      <c r="B11590" t="s">
        <v>573</v>
      </c>
      <c r="C11590">
        <v>121</v>
      </c>
      <c r="D11590" t="s">
        <v>1162</v>
      </c>
      <c r="E11590">
        <v>1205</v>
      </c>
      <c r="F11590" s="48" t="str">
        <f t="shared" si="181"/>
        <v>TP. Hồ Chí MinhQuận Phú NhuậnPhường 14</v>
      </c>
      <c r="G11590" t="s">
        <v>5835</v>
      </c>
      <c r="H11590">
        <v>10647</v>
      </c>
    </row>
    <row r="11591" spans="1:8">
      <c r="A11591">
        <v>8098</v>
      </c>
      <c r="B11591" t="s">
        <v>573</v>
      </c>
      <c r="C11591">
        <v>121</v>
      </c>
      <c r="D11591" t="s">
        <v>1162</v>
      </c>
      <c r="E11591">
        <v>1205</v>
      </c>
      <c r="F11591" s="48" t="str">
        <f t="shared" si="181"/>
        <v>TP. Hồ Chí MinhQuận Phú NhuậnPhường 07</v>
      </c>
      <c r="G11591" t="s">
        <v>5831</v>
      </c>
      <c r="H11591">
        <v>10648</v>
      </c>
    </row>
    <row r="11592" spans="1:8">
      <c r="A11592">
        <v>8166</v>
      </c>
      <c r="B11592" t="s">
        <v>573</v>
      </c>
      <c r="C11592">
        <v>121</v>
      </c>
      <c r="D11592" t="s">
        <v>1162</v>
      </c>
      <c r="E11592">
        <v>1205</v>
      </c>
      <c r="F11592" s="48" t="str">
        <f t="shared" si="181"/>
        <v>TP. Hồ Chí MinhQuận Phú NhuậnPhường 13</v>
      </c>
      <c r="G11592" t="s">
        <v>5829</v>
      </c>
      <c r="H11592">
        <v>10649</v>
      </c>
    </row>
    <row r="11593" spans="1:8">
      <c r="A11593">
        <v>8167</v>
      </c>
      <c r="B11593" t="s">
        <v>573</v>
      </c>
      <c r="C11593">
        <v>121</v>
      </c>
      <c r="D11593" t="s">
        <v>1162</v>
      </c>
      <c r="E11593">
        <v>1205</v>
      </c>
      <c r="F11593" s="48" t="str">
        <f t="shared" si="181"/>
        <v>TP. Hồ Chí MinhQuận Phú NhuậnPhường 02</v>
      </c>
      <c r="G11593" t="s">
        <v>5839</v>
      </c>
      <c r="H11593">
        <v>10650</v>
      </c>
    </row>
    <row r="11594" spans="1:8">
      <c r="A11594">
        <v>8168</v>
      </c>
      <c r="B11594" t="s">
        <v>573</v>
      </c>
      <c r="C11594">
        <v>121</v>
      </c>
      <c r="D11594" t="s">
        <v>1162</v>
      </c>
      <c r="E11594">
        <v>1205</v>
      </c>
      <c r="F11594" s="48" t="str">
        <f t="shared" si="181"/>
        <v>TP. Hồ Chí MinhQuận Phú NhuậnPhường 10</v>
      </c>
      <c r="G11594" t="s">
        <v>5175</v>
      </c>
      <c r="H11594">
        <v>10651</v>
      </c>
    </row>
    <row r="11595" spans="1:8">
      <c r="A11595">
        <v>8169</v>
      </c>
      <c r="B11595" t="s">
        <v>573</v>
      </c>
      <c r="C11595">
        <v>121</v>
      </c>
      <c r="D11595" t="s">
        <v>1162</v>
      </c>
      <c r="E11595">
        <v>1205</v>
      </c>
      <c r="F11595" s="48" t="str">
        <f t="shared" si="181"/>
        <v>TP. Hồ Chí MinhQuận Phú NhuậnPhường 11</v>
      </c>
      <c r="G11595" t="s">
        <v>3929</v>
      </c>
      <c r="H11595">
        <v>10652</v>
      </c>
    </row>
    <row r="11596" spans="1:8">
      <c r="A11596">
        <v>8170</v>
      </c>
      <c r="B11596" t="s">
        <v>573</v>
      </c>
      <c r="C11596">
        <v>121</v>
      </c>
      <c r="D11596" t="s">
        <v>1162</v>
      </c>
      <c r="E11596">
        <v>1205</v>
      </c>
      <c r="F11596" s="48" t="str">
        <f t="shared" si="181"/>
        <v>TP. Hồ Chí MinhQuận Phú NhuậnPhường 12</v>
      </c>
      <c r="G11596" t="s">
        <v>5177</v>
      </c>
      <c r="H11596">
        <v>10653</v>
      </c>
    </row>
    <row r="11597" spans="1:8">
      <c r="A11597">
        <v>8171</v>
      </c>
      <c r="B11597" t="s">
        <v>573</v>
      </c>
      <c r="C11597">
        <v>121</v>
      </c>
      <c r="D11597" t="s">
        <v>1162</v>
      </c>
      <c r="E11597">
        <v>1205</v>
      </c>
      <c r="F11597" s="48" t="str">
        <f t="shared" si="181"/>
        <v>TP. Hồ Chí MinhQuận Phú NhuậnPhường 05</v>
      </c>
      <c r="G11597" t="s">
        <v>5830</v>
      </c>
      <c r="H11597">
        <v>10654</v>
      </c>
    </row>
    <row r="11598" spans="1:8">
      <c r="A11598">
        <v>8172</v>
      </c>
      <c r="B11598" t="s">
        <v>573</v>
      </c>
      <c r="C11598">
        <v>121</v>
      </c>
      <c r="D11598" t="s">
        <v>1162</v>
      </c>
      <c r="E11598">
        <v>1205</v>
      </c>
      <c r="F11598" s="48" t="str">
        <f t="shared" si="181"/>
        <v>TP. Hồ Chí MinhQuận Phú NhuậnPhường 15</v>
      </c>
      <c r="G11598" t="s">
        <v>6304</v>
      </c>
      <c r="H11598">
        <v>10655</v>
      </c>
    </row>
    <row r="11599" spans="1:8">
      <c r="A11599">
        <v>8173</v>
      </c>
      <c r="B11599" t="s">
        <v>573</v>
      </c>
      <c r="C11599">
        <v>121</v>
      </c>
      <c r="D11599" t="s">
        <v>1163</v>
      </c>
      <c r="E11599">
        <v>1206</v>
      </c>
      <c r="F11599" s="48" t="str">
        <f t="shared" si="181"/>
        <v>TP. Hồ Chí MinhQuận 2Phường Bình An</v>
      </c>
      <c r="G11599" t="s">
        <v>8177</v>
      </c>
      <c r="H11599">
        <v>10656</v>
      </c>
    </row>
    <row r="11600" spans="1:8">
      <c r="A11600">
        <v>8174</v>
      </c>
      <c r="B11600" t="s">
        <v>573</v>
      </c>
      <c r="C11600">
        <v>121</v>
      </c>
      <c r="D11600" t="s">
        <v>1163</v>
      </c>
      <c r="E11600">
        <v>1206</v>
      </c>
      <c r="F11600" s="48" t="str">
        <f t="shared" si="181"/>
        <v>TP. Hồ Chí MinhQuận 2Phường An Phú</v>
      </c>
      <c r="G11600" t="s">
        <v>2031</v>
      </c>
      <c r="H11600">
        <v>10657</v>
      </c>
    </row>
    <row r="11601" spans="1:8">
      <c r="A11601">
        <v>8175</v>
      </c>
      <c r="B11601" t="s">
        <v>573</v>
      </c>
      <c r="C11601">
        <v>121</v>
      </c>
      <c r="D11601" t="s">
        <v>1163</v>
      </c>
      <c r="E11601">
        <v>1206</v>
      </c>
      <c r="F11601" s="48" t="str">
        <f t="shared" si="181"/>
        <v>TP. Hồ Chí MinhQuận 2Phường An Lợi Đông</v>
      </c>
      <c r="G11601" t="s">
        <v>9150</v>
      </c>
      <c r="H11601">
        <v>10658</v>
      </c>
    </row>
    <row r="11602" spans="1:8">
      <c r="A11602">
        <v>8176</v>
      </c>
      <c r="B11602" t="s">
        <v>573</v>
      </c>
      <c r="C11602">
        <v>121</v>
      </c>
      <c r="D11602" t="s">
        <v>1163</v>
      </c>
      <c r="E11602">
        <v>1206</v>
      </c>
      <c r="F11602" s="48" t="str">
        <f t="shared" si="181"/>
        <v>TP. Hồ Chí MinhQuận 2Phường Bình Trưng Đông</v>
      </c>
      <c r="G11602" t="s">
        <v>9151</v>
      </c>
      <c r="H11602">
        <v>10659</v>
      </c>
    </row>
    <row r="11603" spans="1:8">
      <c r="A11603">
        <v>8177</v>
      </c>
      <c r="B11603" t="s">
        <v>573</v>
      </c>
      <c r="C11603">
        <v>121</v>
      </c>
      <c r="D11603" t="s">
        <v>1163</v>
      </c>
      <c r="E11603">
        <v>1206</v>
      </c>
      <c r="F11603" s="48" t="str">
        <f t="shared" si="181"/>
        <v>TP. Hồ Chí MinhQuận 2Phường Cát Lái</v>
      </c>
      <c r="G11603" t="s">
        <v>9152</v>
      </c>
      <c r="H11603">
        <v>10660</v>
      </c>
    </row>
    <row r="11604" spans="1:8">
      <c r="A11604">
        <v>8178</v>
      </c>
      <c r="B11604" t="s">
        <v>573</v>
      </c>
      <c r="C11604">
        <v>121</v>
      </c>
      <c r="D11604" t="s">
        <v>1163</v>
      </c>
      <c r="E11604">
        <v>1206</v>
      </c>
      <c r="F11604" s="48" t="str">
        <f t="shared" si="181"/>
        <v>TP. Hồ Chí MinhQuận 2Phường Bình Khánh</v>
      </c>
      <c r="G11604" t="s">
        <v>8958</v>
      </c>
      <c r="H11604">
        <v>10661</v>
      </c>
    </row>
    <row r="11605" spans="1:8">
      <c r="A11605">
        <v>8179</v>
      </c>
      <c r="B11605" t="s">
        <v>573</v>
      </c>
      <c r="C11605">
        <v>121</v>
      </c>
      <c r="D11605" t="s">
        <v>1163</v>
      </c>
      <c r="E11605">
        <v>1206</v>
      </c>
      <c r="F11605" s="48" t="str">
        <f t="shared" si="181"/>
        <v>TP. Hồ Chí MinhQuận 2Phường Bình Trưng Tây</v>
      </c>
      <c r="G11605" t="s">
        <v>9153</v>
      </c>
      <c r="H11605">
        <v>10662</v>
      </c>
    </row>
    <row r="11606" spans="1:8">
      <c r="A11606">
        <v>8180</v>
      </c>
      <c r="B11606" t="s">
        <v>573</v>
      </c>
      <c r="C11606">
        <v>121</v>
      </c>
      <c r="D11606" t="s">
        <v>1163</v>
      </c>
      <c r="E11606">
        <v>1206</v>
      </c>
      <c r="F11606" s="48" t="str">
        <f t="shared" si="181"/>
        <v>TP. Hồ Chí MinhQuận 2Phường Thảo Điền</v>
      </c>
      <c r="G11606" t="s">
        <v>9154</v>
      </c>
      <c r="H11606">
        <v>10663</v>
      </c>
    </row>
    <row r="11607" spans="1:8">
      <c r="A11607">
        <v>8181</v>
      </c>
      <c r="B11607" t="s">
        <v>573</v>
      </c>
      <c r="C11607">
        <v>121</v>
      </c>
      <c r="D11607" t="s">
        <v>1163</v>
      </c>
      <c r="E11607">
        <v>1206</v>
      </c>
      <c r="F11607" s="48" t="str">
        <f t="shared" si="181"/>
        <v>TP. Hồ Chí MinhQuận 2Phường An Khánh</v>
      </c>
      <c r="G11607" t="s">
        <v>2037</v>
      </c>
      <c r="H11607">
        <v>10664</v>
      </c>
    </row>
    <row r="11608" spans="1:8">
      <c r="A11608">
        <v>8182</v>
      </c>
      <c r="B11608" t="s">
        <v>573</v>
      </c>
      <c r="C11608">
        <v>121</v>
      </c>
      <c r="D11608" t="s">
        <v>1163</v>
      </c>
      <c r="E11608">
        <v>1206</v>
      </c>
      <c r="F11608" s="48" t="str">
        <f t="shared" si="181"/>
        <v>TP. Hồ Chí MinhQuận 2Phường Thủ Thiêm</v>
      </c>
      <c r="G11608" t="s">
        <v>9155</v>
      </c>
      <c r="H11608">
        <v>10665</v>
      </c>
    </row>
    <row r="11609" spans="1:8">
      <c r="A11609">
        <v>8183</v>
      </c>
      <c r="B11609" t="s">
        <v>573</v>
      </c>
      <c r="C11609">
        <v>121</v>
      </c>
      <c r="D11609" t="s">
        <v>1163</v>
      </c>
      <c r="E11609">
        <v>1206</v>
      </c>
      <c r="F11609" s="48" t="str">
        <f t="shared" si="181"/>
        <v>TP. Hồ Chí MinhQuận 2Phường Thạnh Mỹ Lợi</v>
      </c>
      <c r="G11609" t="s">
        <v>9156</v>
      </c>
      <c r="H11609">
        <v>10666</v>
      </c>
    </row>
    <row r="11610" spans="1:8">
      <c r="A11610">
        <v>8184</v>
      </c>
      <c r="B11610" t="s">
        <v>573</v>
      </c>
      <c r="C11610">
        <v>121</v>
      </c>
      <c r="D11610" t="s">
        <v>1165</v>
      </c>
      <c r="E11610">
        <v>1208</v>
      </c>
      <c r="F11610" s="48" t="str">
        <f t="shared" si="181"/>
        <v>TP. Hồ Chí MinhQuận 10Phường 10</v>
      </c>
      <c r="G11610" t="s">
        <v>5175</v>
      </c>
      <c r="H11610">
        <v>10667</v>
      </c>
    </row>
    <row r="11611" spans="1:8">
      <c r="A11611">
        <v>8185</v>
      </c>
      <c r="B11611" t="s">
        <v>573</v>
      </c>
      <c r="C11611">
        <v>121</v>
      </c>
      <c r="D11611" t="s">
        <v>1165</v>
      </c>
      <c r="E11611">
        <v>1208</v>
      </c>
      <c r="F11611" s="48" t="str">
        <f t="shared" si="181"/>
        <v>TP. Hồ Chí MinhQuận 10Phường 12</v>
      </c>
      <c r="G11611" t="s">
        <v>5177</v>
      </c>
      <c r="H11611">
        <v>10668</v>
      </c>
    </row>
    <row r="11612" spans="1:8">
      <c r="A11612">
        <v>8186</v>
      </c>
      <c r="B11612" t="s">
        <v>573</v>
      </c>
      <c r="C11612">
        <v>121</v>
      </c>
      <c r="D11612" t="s">
        <v>1165</v>
      </c>
      <c r="E11612">
        <v>1208</v>
      </c>
      <c r="F11612" s="48" t="str">
        <f t="shared" si="181"/>
        <v>TP. Hồ Chí MinhQuận 10Phường 14</v>
      </c>
      <c r="G11612" t="s">
        <v>5835</v>
      </c>
      <c r="H11612">
        <v>10669</v>
      </c>
    </row>
    <row r="11613" spans="1:8">
      <c r="A11613">
        <v>8187</v>
      </c>
      <c r="B11613" t="s">
        <v>573</v>
      </c>
      <c r="C11613">
        <v>121</v>
      </c>
      <c r="D11613" t="s">
        <v>1165</v>
      </c>
      <c r="E11613">
        <v>1208</v>
      </c>
      <c r="F11613" s="48" t="str">
        <f t="shared" si="181"/>
        <v>TP. Hồ Chí MinhQuận 10Phường 08</v>
      </c>
      <c r="G11613" t="s">
        <v>5838</v>
      </c>
      <c r="H11613">
        <v>10670</v>
      </c>
    </row>
    <row r="11614" spans="1:8">
      <c r="A11614">
        <v>8188</v>
      </c>
      <c r="B11614" t="s">
        <v>573</v>
      </c>
      <c r="C11614">
        <v>121</v>
      </c>
      <c r="D11614" t="s">
        <v>1165</v>
      </c>
      <c r="E11614">
        <v>1208</v>
      </c>
      <c r="F11614" s="48" t="str">
        <f t="shared" si="181"/>
        <v>TP. Hồ Chí MinhQuận 10Phường 11</v>
      </c>
      <c r="G11614" t="s">
        <v>3929</v>
      </c>
      <c r="H11614">
        <v>10671</v>
      </c>
    </row>
    <row r="11615" spans="1:8">
      <c r="A11615">
        <v>8189</v>
      </c>
      <c r="B11615" t="s">
        <v>573</v>
      </c>
      <c r="C11615">
        <v>121</v>
      </c>
      <c r="D11615" t="s">
        <v>1165</v>
      </c>
      <c r="E11615">
        <v>1208</v>
      </c>
      <c r="F11615" s="48" t="str">
        <f t="shared" si="181"/>
        <v>TP. Hồ Chí MinhQuận 10Phường 06</v>
      </c>
      <c r="G11615" t="s">
        <v>5834</v>
      </c>
      <c r="H11615">
        <v>10672</v>
      </c>
    </row>
    <row r="11616" spans="1:8">
      <c r="A11616">
        <v>8190</v>
      </c>
      <c r="B11616" t="s">
        <v>573</v>
      </c>
      <c r="C11616">
        <v>121</v>
      </c>
      <c r="D11616" t="s">
        <v>1165</v>
      </c>
      <c r="E11616">
        <v>1208</v>
      </c>
      <c r="F11616" s="48" t="str">
        <f t="shared" si="181"/>
        <v>TP. Hồ Chí MinhQuận 10Phường 04</v>
      </c>
      <c r="G11616" t="s">
        <v>5836</v>
      </c>
      <c r="H11616">
        <v>10673</v>
      </c>
    </row>
    <row r="11617" spans="1:8">
      <c r="A11617">
        <v>8191</v>
      </c>
      <c r="B11617" t="s">
        <v>573</v>
      </c>
      <c r="C11617">
        <v>121</v>
      </c>
      <c r="D11617" t="s">
        <v>1165</v>
      </c>
      <c r="E11617">
        <v>1208</v>
      </c>
      <c r="F11617" s="48" t="str">
        <f t="shared" si="181"/>
        <v>TP. Hồ Chí MinhQuận 10Phường 07</v>
      </c>
      <c r="G11617" t="s">
        <v>5831</v>
      </c>
      <c r="H11617">
        <v>10674</v>
      </c>
    </row>
    <row r="11618" spans="1:8">
      <c r="A11618">
        <v>8192</v>
      </c>
      <c r="B11618" t="s">
        <v>573</v>
      </c>
      <c r="C11618">
        <v>121</v>
      </c>
      <c r="D11618" t="s">
        <v>1165</v>
      </c>
      <c r="E11618">
        <v>1208</v>
      </c>
      <c r="F11618" s="48" t="str">
        <f t="shared" si="181"/>
        <v>TP. Hồ Chí MinhQuận 10Phường 09</v>
      </c>
      <c r="G11618" t="s">
        <v>5837</v>
      </c>
      <c r="H11618">
        <v>10675</v>
      </c>
    </row>
    <row r="11619" spans="1:8">
      <c r="A11619">
        <v>8193</v>
      </c>
      <c r="B11619" t="s">
        <v>573</v>
      </c>
      <c r="C11619">
        <v>121</v>
      </c>
      <c r="D11619" t="s">
        <v>1165</v>
      </c>
      <c r="E11619">
        <v>1208</v>
      </c>
      <c r="F11619" s="48" t="str">
        <f t="shared" si="181"/>
        <v>TP. Hồ Chí MinhQuận 10Phường 03</v>
      </c>
      <c r="G11619" t="s">
        <v>5832</v>
      </c>
      <c r="H11619">
        <v>10676</v>
      </c>
    </row>
    <row r="11620" spans="1:8">
      <c r="A11620">
        <v>8194</v>
      </c>
      <c r="B11620" t="s">
        <v>573</v>
      </c>
      <c r="C11620">
        <v>121</v>
      </c>
      <c r="D11620" t="s">
        <v>1165</v>
      </c>
      <c r="E11620">
        <v>1208</v>
      </c>
      <c r="F11620" s="48" t="str">
        <f t="shared" si="181"/>
        <v>TP. Hồ Chí MinhQuận 10Phường 15</v>
      </c>
      <c r="G11620" t="s">
        <v>6304</v>
      </c>
      <c r="H11620">
        <v>10677</v>
      </c>
    </row>
    <row r="11621" spans="1:8">
      <c r="A11621">
        <v>8195</v>
      </c>
      <c r="B11621" t="s">
        <v>573</v>
      </c>
      <c r="C11621">
        <v>121</v>
      </c>
      <c r="D11621" t="s">
        <v>1165</v>
      </c>
      <c r="E11621">
        <v>1208</v>
      </c>
      <c r="F11621" s="48" t="str">
        <f t="shared" si="181"/>
        <v>TP. Hồ Chí MinhQuận 10Phường 13</v>
      </c>
      <c r="G11621" t="s">
        <v>5829</v>
      </c>
      <c r="H11621">
        <v>10678</v>
      </c>
    </row>
    <row r="11622" spans="1:8">
      <c r="A11622">
        <v>8196</v>
      </c>
      <c r="B11622" t="s">
        <v>573</v>
      </c>
      <c r="C11622">
        <v>121</v>
      </c>
      <c r="D11622" t="s">
        <v>1165</v>
      </c>
      <c r="E11622">
        <v>1208</v>
      </c>
      <c r="F11622" s="48" t="str">
        <f t="shared" si="181"/>
        <v>TP. Hồ Chí MinhQuận 10Phường 02</v>
      </c>
      <c r="G11622" t="s">
        <v>5839</v>
      </c>
      <c r="H11622">
        <v>10679</v>
      </c>
    </row>
    <row r="11623" spans="1:8">
      <c r="A11623">
        <v>8197</v>
      </c>
      <c r="B11623" t="s">
        <v>573</v>
      </c>
      <c r="C11623">
        <v>121</v>
      </c>
      <c r="D11623" t="s">
        <v>1165</v>
      </c>
      <c r="E11623">
        <v>1208</v>
      </c>
      <c r="F11623" s="48" t="str">
        <f t="shared" si="181"/>
        <v>TP. Hồ Chí MinhQuận 10Phường 01</v>
      </c>
      <c r="G11623" t="s">
        <v>5833</v>
      </c>
      <c r="H11623">
        <v>10680</v>
      </c>
    </row>
    <row r="11624" spans="1:8">
      <c r="A11624">
        <v>8198</v>
      </c>
      <c r="B11624" t="s">
        <v>573</v>
      </c>
      <c r="C11624">
        <v>121</v>
      </c>
      <c r="D11624" t="s">
        <v>1165</v>
      </c>
      <c r="E11624">
        <v>1208</v>
      </c>
      <c r="F11624" s="48" t="str">
        <f t="shared" si="181"/>
        <v>TP. Hồ Chí MinhQuận 10Phường 05</v>
      </c>
      <c r="G11624" t="s">
        <v>5830</v>
      </c>
      <c r="H11624">
        <v>10681</v>
      </c>
    </row>
    <row r="11625" spans="1:8">
      <c r="A11625">
        <v>8199</v>
      </c>
      <c r="B11625" t="s">
        <v>573</v>
      </c>
      <c r="C11625">
        <v>121</v>
      </c>
      <c r="D11625" t="s">
        <v>1171</v>
      </c>
      <c r="E11625">
        <v>1214</v>
      </c>
      <c r="F11625" s="48" t="str">
        <f t="shared" si="181"/>
        <v>TP. Hồ Chí MinhQuận Bình TânPhường Bình Trị Đông</v>
      </c>
      <c r="G11625" t="s">
        <v>9157</v>
      </c>
      <c r="H11625">
        <v>10682</v>
      </c>
    </row>
    <row r="11626" spans="1:8">
      <c r="A11626">
        <v>8200</v>
      </c>
      <c r="B11626" t="s">
        <v>573</v>
      </c>
      <c r="C11626">
        <v>121</v>
      </c>
      <c r="D11626" t="s">
        <v>1171</v>
      </c>
      <c r="E11626">
        <v>1214</v>
      </c>
      <c r="F11626" s="48" t="str">
        <f t="shared" si="181"/>
        <v>TP. Hồ Chí MinhQuận Bình TânPhường Bình Trị Đông A</v>
      </c>
      <c r="G11626" t="s">
        <v>9158</v>
      </c>
      <c r="H11626">
        <v>10683</v>
      </c>
    </row>
    <row r="11627" spans="1:8">
      <c r="A11627">
        <v>8201</v>
      </c>
      <c r="B11627" t="s">
        <v>573</v>
      </c>
      <c r="C11627">
        <v>121</v>
      </c>
      <c r="D11627" t="s">
        <v>1171</v>
      </c>
      <c r="E11627">
        <v>1214</v>
      </c>
      <c r="F11627" s="48" t="str">
        <f t="shared" si="181"/>
        <v>TP. Hồ Chí MinhQuận Bình TânPhường Binh Hưng Hoà B</v>
      </c>
      <c r="G11627" t="s">
        <v>9159</v>
      </c>
      <c r="H11627">
        <v>10684</v>
      </c>
    </row>
    <row r="11628" spans="1:8">
      <c r="A11628">
        <v>8202</v>
      </c>
      <c r="B11628" t="s">
        <v>573</v>
      </c>
      <c r="C11628">
        <v>121</v>
      </c>
      <c r="D11628" t="s">
        <v>1171</v>
      </c>
      <c r="E11628">
        <v>1214</v>
      </c>
      <c r="F11628" s="48" t="str">
        <f t="shared" si="181"/>
        <v>TP. Hồ Chí MinhQuận Bình TânPhường Bình Trị Đông B</v>
      </c>
      <c r="G11628" t="s">
        <v>9160</v>
      </c>
      <c r="H11628">
        <v>10685</v>
      </c>
    </row>
    <row r="11629" spans="1:8">
      <c r="A11629">
        <v>8203</v>
      </c>
      <c r="B11629" t="s">
        <v>573</v>
      </c>
      <c r="C11629">
        <v>121</v>
      </c>
      <c r="D11629" t="s">
        <v>1171</v>
      </c>
      <c r="E11629">
        <v>1214</v>
      </c>
      <c r="F11629" s="48" t="str">
        <f t="shared" si="181"/>
        <v>TP. Hồ Chí MinhQuận Bình TânPhường Bình Hưng Hòa</v>
      </c>
      <c r="G11629" t="s">
        <v>9161</v>
      </c>
      <c r="H11629">
        <v>10686</v>
      </c>
    </row>
    <row r="11630" spans="1:8">
      <c r="A11630">
        <v>8204</v>
      </c>
      <c r="B11630" t="s">
        <v>573</v>
      </c>
      <c r="C11630">
        <v>121</v>
      </c>
      <c r="D11630" t="s">
        <v>1171</v>
      </c>
      <c r="E11630">
        <v>1214</v>
      </c>
      <c r="F11630" s="48" t="str">
        <f t="shared" si="181"/>
        <v>TP. Hồ Chí MinhQuận Bình TânPhường Binh Hưng Hoà A</v>
      </c>
      <c r="G11630" t="s">
        <v>9162</v>
      </c>
      <c r="H11630">
        <v>10687</v>
      </c>
    </row>
    <row r="11631" spans="1:8">
      <c r="A11631">
        <v>8205</v>
      </c>
      <c r="B11631" t="s">
        <v>573</v>
      </c>
      <c r="C11631">
        <v>121</v>
      </c>
      <c r="D11631" t="s">
        <v>1171</v>
      </c>
      <c r="E11631">
        <v>1214</v>
      </c>
      <c r="F11631" s="48" t="str">
        <f t="shared" si="181"/>
        <v>TP. Hồ Chí MinhQuận Bình TânPhường Tân Tạo</v>
      </c>
      <c r="G11631" t="s">
        <v>9163</v>
      </c>
      <c r="H11631">
        <v>10688</v>
      </c>
    </row>
    <row r="11632" spans="1:8">
      <c r="A11632">
        <v>8206</v>
      </c>
      <c r="B11632" t="s">
        <v>573</v>
      </c>
      <c r="C11632">
        <v>121</v>
      </c>
      <c r="D11632" t="s">
        <v>1171</v>
      </c>
      <c r="E11632">
        <v>1214</v>
      </c>
      <c r="F11632" s="48" t="str">
        <f t="shared" si="181"/>
        <v>TP. Hồ Chí MinhQuận Bình TânPhường Tân Tạo A</v>
      </c>
      <c r="G11632" t="s">
        <v>9164</v>
      </c>
      <c r="H11632">
        <v>10689</v>
      </c>
    </row>
    <row r="11633" spans="1:8">
      <c r="A11633">
        <v>8207</v>
      </c>
      <c r="B11633" t="s">
        <v>573</v>
      </c>
      <c r="C11633">
        <v>121</v>
      </c>
      <c r="D11633" t="s">
        <v>1171</v>
      </c>
      <c r="E11633">
        <v>1214</v>
      </c>
      <c r="F11633" s="48" t="str">
        <f t="shared" si="181"/>
        <v>TP. Hồ Chí MinhQuận Bình TânPhường  An Lạc</v>
      </c>
      <c r="G11633" t="s">
        <v>9165</v>
      </c>
      <c r="H11633">
        <v>10690</v>
      </c>
    </row>
    <row r="11634" spans="1:8">
      <c r="A11634">
        <v>8208</v>
      </c>
      <c r="B11634" t="s">
        <v>573</v>
      </c>
      <c r="C11634">
        <v>121</v>
      </c>
      <c r="D11634" t="s">
        <v>1171</v>
      </c>
      <c r="E11634">
        <v>1214</v>
      </c>
      <c r="F11634" s="48" t="str">
        <f t="shared" si="181"/>
        <v>TP. Hồ Chí MinhQuận Bình TânPhường An Lạc A</v>
      </c>
      <c r="G11634" t="s">
        <v>9166</v>
      </c>
      <c r="H11634">
        <v>10691</v>
      </c>
    </row>
    <row r="11635" spans="1:8">
      <c r="A11635">
        <v>8209</v>
      </c>
      <c r="B11635" t="s">
        <v>573</v>
      </c>
      <c r="C11635">
        <v>121</v>
      </c>
      <c r="D11635" t="s">
        <v>1172</v>
      </c>
      <c r="E11635">
        <v>1215</v>
      </c>
      <c r="F11635" s="48" t="str">
        <f t="shared" si="181"/>
        <v>TP. Hồ Chí MinhQuận 7Phường Tân Hưng</v>
      </c>
      <c r="G11635" t="s">
        <v>2063</v>
      </c>
      <c r="H11635">
        <v>10692</v>
      </c>
    </row>
    <row r="11636" spans="1:8">
      <c r="A11636">
        <v>8210</v>
      </c>
      <c r="B11636" t="s">
        <v>573</v>
      </c>
      <c r="C11636">
        <v>121</v>
      </c>
      <c r="D11636" t="s">
        <v>1172</v>
      </c>
      <c r="E11636">
        <v>1215</v>
      </c>
      <c r="F11636" s="48" t="str">
        <f t="shared" si="181"/>
        <v>TP. Hồ Chí MinhQuận 7Phường Tân Thuận Đông</v>
      </c>
      <c r="G11636" t="s">
        <v>9167</v>
      </c>
      <c r="H11636">
        <v>10693</v>
      </c>
    </row>
    <row r="11637" spans="1:8">
      <c r="A11637">
        <v>8211</v>
      </c>
      <c r="B11637" t="s">
        <v>573</v>
      </c>
      <c r="C11637">
        <v>121</v>
      </c>
      <c r="D11637" t="s">
        <v>1172</v>
      </c>
      <c r="E11637">
        <v>1215</v>
      </c>
      <c r="F11637" s="48" t="str">
        <f t="shared" si="181"/>
        <v>TP. Hồ Chí MinhQuận 7Phường Tân Thuận Tây</v>
      </c>
      <c r="G11637" t="s">
        <v>9168</v>
      </c>
      <c r="H11637">
        <v>10694</v>
      </c>
    </row>
    <row r="11638" spans="1:8">
      <c r="A11638">
        <v>8212</v>
      </c>
      <c r="B11638" t="s">
        <v>573</v>
      </c>
      <c r="C11638">
        <v>121</v>
      </c>
      <c r="D11638" t="s">
        <v>1172</v>
      </c>
      <c r="E11638">
        <v>1215</v>
      </c>
      <c r="F11638" s="48" t="str">
        <f t="shared" si="181"/>
        <v>TP. Hồ Chí MinhQuận 7Phường Tân Kiểng</v>
      </c>
      <c r="G11638" t="s">
        <v>9169</v>
      </c>
      <c r="H11638">
        <v>10695</v>
      </c>
    </row>
    <row r="11639" spans="1:8">
      <c r="A11639">
        <v>8213</v>
      </c>
      <c r="B11639" t="s">
        <v>573</v>
      </c>
      <c r="C11639">
        <v>121</v>
      </c>
      <c r="D11639" t="s">
        <v>1172</v>
      </c>
      <c r="E11639">
        <v>1215</v>
      </c>
      <c r="F11639" s="48" t="str">
        <f t="shared" si="181"/>
        <v>TP. Hồ Chí MinhQuận 7Phường Bình Thuận</v>
      </c>
      <c r="G11639" t="s">
        <v>1715</v>
      </c>
      <c r="H11639">
        <v>10696</v>
      </c>
    </row>
    <row r="11640" spans="1:8">
      <c r="A11640">
        <v>8214</v>
      </c>
      <c r="B11640" t="s">
        <v>573</v>
      </c>
      <c r="C11640">
        <v>121</v>
      </c>
      <c r="D11640" t="s">
        <v>1172</v>
      </c>
      <c r="E11640">
        <v>1215</v>
      </c>
      <c r="F11640" s="48" t="str">
        <f t="shared" si="181"/>
        <v>TP. Hồ Chí MinhQuận 7Phường Phú Mỹ</v>
      </c>
      <c r="G11640" t="s">
        <v>8814</v>
      </c>
      <c r="H11640">
        <v>10697</v>
      </c>
    </row>
    <row r="11641" spans="1:8">
      <c r="A11641">
        <v>8215</v>
      </c>
      <c r="B11641" t="s">
        <v>573</v>
      </c>
      <c r="C11641">
        <v>121</v>
      </c>
      <c r="D11641" t="s">
        <v>1172</v>
      </c>
      <c r="E11641">
        <v>1215</v>
      </c>
      <c r="F11641" s="48" t="str">
        <f t="shared" si="181"/>
        <v>TP. Hồ Chí MinhQuận 7Phường Tân Phú</v>
      </c>
      <c r="G11641" t="s">
        <v>2052</v>
      </c>
      <c r="H11641">
        <v>10698</v>
      </c>
    </row>
    <row r="11642" spans="1:8">
      <c r="A11642">
        <v>8216</v>
      </c>
      <c r="B11642" t="s">
        <v>573</v>
      </c>
      <c r="C11642">
        <v>121</v>
      </c>
      <c r="D11642" t="s">
        <v>1172</v>
      </c>
      <c r="E11642">
        <v>1215</v>
      </c>
      <c r="F11642" s="48" t="str">
        <f t="shared" si="181"/>
        <v>TP. Hồ Chí MinhQuận 7Phường Phú Thuận</v>
      </c>
      <c r="G11642" t="s">
        <v>4016</v>
      </c>
      <c r="H11642">
        <v>10699</v>
      </c>
    </row>
    <row r="11643" spans="1:8">
      <c r="A11643">
        <v>8217</v>
      </c>
      <c r="B11643" t="s">
        <v>573</v>
      </c>
      <c r="C11643">
        <v>121</v>
      </c>
      <c r="D11643" t="s">
        <v>1172</v>
      </c>
      <c r="E11643">
        <v>1215</v>
      </c>
      <c r="F11643" s="48" t="str">
        <f t="shared" si="181"/>
        <v>TP. Hồ Chí MinhQuận 7Phường Tân Quy</v>
      </c>
      <c r="G11643" t="s">
        <v>9170</v>
      </c>
      <c r="H11643">
        <v>10700</v>
      </c>
    </row>
    <row r="11644" spans="1:8">
      <c r="A11644">
        <v>8218</v>
      </c>
      <c r="B11644" t="s">
        <v>573</v>
      </c>
      <c r="C11644">
        <v>121</v>
      </c>
      <c r="D11644" t="s">
        <v>1172</v>
      </c>
      <c r="E11644">
        <v>1215</v>
      </c>
      <c r="F11644" s="48" t="str">
        <f t="shared" si="181"/>
        <v>TP. Hồ Chí MinhQuận 7Phường Tân Phong</v>
      </c>
      <c r="G11644" t="s">
        <v>3063</v>
      </c>
      <c r="H11644">
        <v>10701</v>
      </c>
    </row>
    <row r="11645" spans="1:8">
      <c r="A11645">
        <v>8219</v>
      </c>
      <c r="B11645" t="s">
        <v>573</v>
      </c>
      <c r="C11645">
        <v>121</v>
      </c>
      <c r="D11645" t="s">
        <v>1173</v>
      </c>
      <c r="E11645">
        <v>1216</v>
      </c>
      <c r="F11645" s="48" t="str">
        <f t="shared" si="181"/>
        <v>TP. Hồ Chí MinhHuyện Củ ChiXã Phú Mỹ Hưng</v>
      </c>
      <c r="G11645" t="s">
        <v>9171</v>
      </c>
      <c r="H11645">
        <v>10702</v>
      </c>
    </row>
    <row r="11646" spans="1:8">
      <c r="A11646">
        <v>8220</v>
      </c>
      <c r="B11646" t="s">
        <v>573</v>
      </c>
      <c r="C11646">
        <v>121</v>
      </c>
      <c r="D11646" t="s">
        <v>1173</v>
      </c>
      <c r="E11646">
        <v>1216</v>
      </c>
      <c r="F11646" s="48" t="str">
        <f t="shared" si="181"/>
        <v>TP. Hồ Chí MinhHuyện Củ ChiXã An Phú</v>
      </c>
      <c r="G11646" t="s">
        <v>1978</v>
      </c>
      <c r="H11646">
        <v>10703</v>
      </c>
    </row>
    <row r="11647" spans="1:8">
      <c r="A11647">
        <v>8221</v>
      </c>
      <c r="B11647" t="s">
        <v>573</v>
      </c>
      <c r="C11647">
        <v>121</v>
      </c>
      <c r="D11647" t="s">
        <v>1173</v>
      </c>
      <c r="E11647">
        <v>1216</v>
      </c>
      <c r="F11647" s="48" t="str">
        <f t="shared" si="181"/>
        <v>TP. Hồ Chí MinhHuyện Củ ChiThị trấn Củ Chi</v>
      </c>
      <c r="G11647" t="s">
        <v>9172</v>
      </c>
      <c r="H11647">
        <v>10704</v>
      </c>
    </row>
    <row r="11648" spans="1:8">
      <c r="A11648">
        <v>8222</v>
      </c>
      <c r="B11648" t="s">
        <v>573</v>
      </c>
      <c r="C11648">
        <v>121</v>
      </c>
      <c r="D11648" t="s">
        <v>1173</v>
      </c>
      <c r="E11648">
        <v>1216</v>
      </c>
      <c r="F11648" s="48" t="str">
        <f t="shared" si="181"/>
        <v>TP. Hồ Chí MinhHuyện Củ ChiXã Phú Hòa Đông</v>
      </c>
      <c r="G11648" t="s">
        <v>9173</v>
      </c>
      <c r="H11648">
        <v>10705</v>
      </c>
    </row>
    <row r="11649" spans="1:8">
      <c r="A11649">
        <v>8223</v>
      </c>
      <c r="B11649" t="s">
        <v>573</v>
      </c>
      <c r="C11649">
        <v>121</v>
      </c>
      <c r="D11649" t="s">
        <v>1173</v>
      </c>
      <c r="E11649">
        <v>1216</v>
      </c>
      <c r="F11649" s="48" t="str">
        <f t="shared" si="181"/>
        <v>TP. Hồ Chí MinhHuyện Củ ChiXã Trung An</v>
      </c>
      <c r="G11649" t="s">
        <v>2015</v>
      </c>
      <c r="H11649">
        <v>10706</v>
      </c>
    </row>
    <row r="11650" spans="1:8">
      <c r="A11650">
        <v>8224</v>
      </c>
      <c r="B11650" t="s">
        <v>573</v>
      </c>
      <c r="C11650">
        <v>121</v>
      </c>
      <c r="D11650" t="s">
        <v>1173</v>
      </c>
      <c r="E11650">
        <v>1216</v>
      </c>
      <c r="F11650" s="48" t="str">
        <f t="shared" ref="F11650:F11707" si="182">B11650&amp;D11650&amp;G11650</f>
        <v>TP. Hồ Chí MinhHuyện Củ ChiXã Phạm Văn Cội</v>
      </c>
      <c r="G11650" t="s">
        <v>9174</v>
      </c>
      <c r="H11650">
        <v>10707</v>
      </c>
    </row>
    <row r="11651" spans="1:8">
      <c r="A11651">
        <v>8225</v>
      </c>
      <c r="B11651" t="s">
        <v>573</v>
      </c>
      <c r="C11651">
        <v>121</v>
      </c>
      <c r="D11651" t="s">
        <v>1173</v>
      </c>
      <c r="E11651">
        <v>1216</v>
      </c>
      <c r="F11651" s="48" t="str">
        <f t="shared" si="182"/>
        <v>TP. Hồ Chí MinhHuyện Củ ChiXã Trung Lập Thượng</v>
      </c>
      <c r="G11651" t="s">
        <v>9175</v>
      </c>
      <c r="H11651">
        <v>10708</v>
      </c>
    </row>
    <row r="11652" spans="1:8">
      <c r="A11652">
        <v>8226</v>
      </c>
      <c r="B11652" t="s">
        <v>573</v>
      </c>
      <c r="C11652">
        <v>121</v>
      </c>
      <c r="D11652" t="s">
        <v>1173</v>
      </c>
      <c r="E11652">
        <v>1216</v>
      </c>
      <c r="F11652" s="48" t="str">
        <f t="shared" si="182"/>
        <v>TP. Hồ Chí MinhHuyện Củ ChiXã An Nhơn Tây</v>
      </c>
      <c r="G11652" t="s">
        <v>9176</v>
      </c>
      <c r="H11652">
        <v>10709</v>
      </c>
    </row>
    <row r="11653" spans="1:8">
      <c r="A11653">
        <v>8227</v>
      </c>
      <c r="B11653" t="s">
        <v>573</v>
      </c>
      <c r="C11653">
        <v>121</v>
      </c>
      <c r="D11653" t="s">
        <v>1173</v>
      </c>
      <c r="E11653">
        <v>1216</v>
      </c>
      <c r="F11653" s="48" t="str">
        <f t="shared" si="182"/>
        <v>TP. Hồ Chí MinhHuyện Củ ChiXã Thái Mỹ</v>
      </c>
      <c r="G11653" t="s">
        <v>9177</v>
      </c>
      <c r="H11653">
        <v>10710</v>
      </c>
    </row>
    <row r="11654" spans="1:8">
      <c r="A11654">
        <v>8228</v>
      </c>
      <c r="B11654" t="s">
        <v>573</v>
      </c>
      <c r="C11654">
        <v>121</v>
      </c>
      <c r="D11654" t="s">
        <v>1173</v>
      </c>
      <c r="E11654">
        <v>1216</v>
      </c>
      <c r="F11654" s="48" t="str">
        <f t="shared" si="182"/>
        <v>TP. Hồ Chí MinhHuyện Củ ChiXã Hòa Phú</v>
      </c>
      <c r="G11654" t="s">
        <v>3465</v>
      </c>
      <c r="H11654">
        <v>10711</v>
      </c>
    </row>
    <row r="11655" spans="1:8">
      <c r="A11655">
        <v>8229</v>
      </c>
      <c r="B11655" t="s">
        <v>573</v>
      </c>
      <c r="C11655">
        <v>121</v>
      </c>
      <c r="D11655" t="s">
        <v>1173</v>
      </c>
      <c r="E11655">
        <v>1216</v>
      </c>
      <c r="F11655" s="48" t="str">
        <f t="shared" si="182"/>
        <v>TP. Hồ Chí MinhHuyện Củ ChiXã Nhuận Đức</v>
      </c>
      <c r="G11655" t="s">
        <v>9178</v>
      </c>
      <c r="H11655">
        <v>10712</v>
      </c>
    </row>
    <row r="11656" spans="1:8">
      <c r="A11656">
        <v>8230</v>
      </c>
      <c r="B11656" t="s">
        <v>573</v>
      </c>
      <c r="C11656">
        <v>121</v>
      </c>
      <c r="D11656" t="s">
        <v>1173</v>
      </c>
      <c r="E11656">
        <v>1216</v>
      </c>
      <c r="F11656" s="48" t="str">
        <f t="shared" si="182"/>
        <v>TP. Hồ Chí MinhHuyện Củ ChiXã Phước Thạnh</v>
      </c>
      <c r="G11656" t="s">
        <v>7115</v>
      </c>
      <c r="H11656">
        <v>10713</v>
      </c>
    </row>
    <row r="11657" spans="1:8">
      <c r="A11657">
        <v>8233</v>
      </c>
      <c r="B11657" t="s">
        <v>573</v>
      </c>
      <c r="C11657">
        <v>121</v>
      </c>
      <c r="D11657" t="s">
        <v>1173</v>
      </c>
      <c r="E11657">
        <v>1216</v>
      </c>
      <c r="F11657" s="48" t="str">
        <f t="shared" si="182"/>
        <v>TP. Hồ Chí MinhHuyện Củ ChiXã Bình Mỹ</v>
      </c>
      <c r="G11657" t="s">
        <v>6954</v>
      </c>
      <c r="H11657">
        <v>10715</v>
      </c>
    </row>
    <row r="11658" spans="1:8">
      <c r="A11658">
        <v>8234</v>
      </c>
      <c r="B11658" t="s">
        <v>573</v>
      </c>
      <c r="C11658">
        <v>121</v>
      </c>
      <c r="D11658" t="s">
        <v>1173</v>
      </c>
      <c r="E11658">
        <v>1216</v>
      </c>
      <c r="F11658" s="48" t="str">
        <f t="shared" si="182"/>
        <v>TP. Hồ Chí MinhHuyện Củ ChiXã Trung Lập Hạ</v>
      </c>
      <c r="G11658" t="s">
        <v>9180</v>
      </c>
      <c r="H11658">
        <v>10716</v>
      </c>
    </row>
    <row r="11659" spans="1:8">
      <c r="A11659">
        <v>8235</v>
      </c>
      <c r="B11659" t="s">
        <v>573</v>
      </c>
      <c r="C11659">
        <v>121</v>
      </c>
      <c r="D11659" t="s">
        <v>1173</v>
      </c>
      <c r="E11659">
        <v>1216</v>
      </c>
      <c r="F11659" s="48" t="str">
        <f t="shared" si="182"/>
        <v>TP. Hồ Chí MinhHuyện Củ ChiXã Phước Hiệp</v>
      </c>
      <c r="G11659" t="s">
        <v>4904</v>
      </c>
      <c r="H11659">
        <v>10717</v>
      </c>
    </row>
    <row r="11660" spans="1:8">
      <c r="A11660">
        <v>8236</v>
      </c>
      <c r="B11660" t="s">
        <v>573</v>
      </c>
      <c r="C11660">
        <v>121</v>
      </c>
      <c r="D11660" t="s">
        <v>1173</v>
      </c>
      <c r="E11660">
        <v>1216</v>
      </c>
      <c r="F11660" s="48" t="str">
        <f t="shared" si="182"/>
        <v>TP. Hồ Chí MinhHuyện Củ ChiXã Tân An Hội</v>
      </c>
      <c r="G11660" t="s">
        <v>8774</v>
      </c>
      <c r="H11660">
        <v>10718</v>
      </c>
    </row>
    <row r="11661" spans="1:8">
      <c r="A11661">
        <v>8237</v>
      </c>
      <c r="B11661" t="s">
        <v>573</v>
      </c>
      <c r="C11661">
        <v>121</v>
      </c>
      <c r="D11661" t="s">
        <v>1173</v>
      </c>
      <c r="E11661">
        <v>1216</v>
      </c>
      <c r="F11661" s="48" t="str">
        <f t="shared" si="182"/>
        <v>TP. Hồ Chí MinhHuyện Củ ChiXã Phước Vĩnh An</v>
      </c>
      <c r="G11661" t="s">
        <v>9181</v>
      </c>
      <c r="H11661">
        <v>10719</v>
      </c>
    </row>
    <row r="11662" spans="1:8">
      <c r="A11662">
        <v>8238</v>
      </c>
      <c r="B11662" t="s">
        <v>573</v>
      </c>
      <c r="C11662">
        <v>121</v>
      </c>
      <c r="D11662" t="s">
        <v>1173</v>
      </c>
      <c r="E11662">
        <v>1216</v>
      </c>
      <c r="F11662" s="48" t="str">
        <f t="shared" si="182"/>
        <v>TP. Hồ Chí MinhHuyện Củ ChiXã Tân Thạnh Tây</v>
      </c>
      <c r="G11662" t="s">
        <v>9182</v>
      </c>
      <c r="H11662">
        <v>10720</v>
      </c>
    </row>
    <row r="11663" spans="1:8">
      <c r="A11663">
        <v>8239</v>
      </c>
      <c r="B11663" t="s">
        <v>573</v>
      </c>
      <c r="C11663">
        <v>121</v>
      </c>
      <c r="D11663" t="s">
        <v>1173</v>
      </c>
      <c r="E11663">
        <v>1216</v>
      </c>
      <c r="F11663" s="48" t="str">
        <f t="shared" si="182"/>
        <v>TP. Hồ Chí MinhHuyện Củ ChiXã Tân Phú Trung</v>
      </c>
      <c r="G11663" t="s">
        <v>8844</v>
      </c>
      <c r="H11663">
        <v>10721</v>
      </c>
    </row>
    <row r="11664" spans="1:8">
      <c r="A11664">
        <v>8240</v>
      </c>
      <c r="B11664" t="s">
        <v>573</v>
      </c>
      <c r="C11664">
        <v>121</v>
      </c>
      <c r="D11664" t="s">
        <v>1173</v>
      </c>
      <c r="E11664">
        <v>1216</v>
      </c>
      <c r="F11664" s="48" t="str">
        <f t="shared" si="182"/>
        <v>TP. Hồ Chí MinhHuyện Củ ChiXã Tân Thông Hội</v>
      </c>
      <c r="G11664" t="s">
        <v>9183</v>
      </c>
      <c r="H11664">
        <v>10722</v>
      </c>
    </row>
    <row r="11665" spans="1:8">
      <c r="A11665">
        <v>8241</v>
      </c>
      <c r="B11665" t="s">
        <v>573</v>
      </c>
      <c r="C11665">
        <v>121</v>
      </c>
      <c r="D11665" t="s">
        <v>1170</v>
      </c>
      <c r="E11665">
        <v>1213</v>
      </c>
      <c r="F11665" s="48" t="str">
        <f t="shared" si="182"/>
        <v>TP. Hồ Chí MinhQuận 8Phường 02</v>
      </c>
      <c r="G11665" t="s">
        <v>5839</v>
      </c>
      <c r="H11665">
        <v>10723</v>
      </c>
    </row>
    <row r="11666" spans="1:8">
      <c r="A11666">
        <v>8242</v>
      </c>
      <c r="B11666" t="s">
        <v>573</v>
      </c>
      <c r="C11666">
        <v>121</v>
      </c>
      <c r="D11666" t="s">
        <v>1170</v>
      </c>
      <c r="E11666">
        <v>1213</v>
      </c>
      <c r="F11666" s="48" t="str">
        <f t="shared" si="182"/>
        <v>TP. Hồ Chí MinhQuận 8Phường 13</v>
      </c>
      <c r="G11666" t="s">
        <v>5829</v>
      </c>
      <c r="H11666">
        <v>10724</v>
      </c>
    </row>
    <row r="11667" spans="1:8">
      <c r="A11667">
        <v>8243</v>
      </c>
      <c r="B11667" t="s">
        <v>573</v>
      </c>
      <c r="C11667">
        <v>121</v>
      </c>
      <c r="D11667" t="s">
        <v>1170</v>
      </c>
      <c r="E11667">
        <v>1213</v>
      </c>
      <c r="F11667" s="48" t="str">
        <f t="shared" si="182"/>
        <v>TP. Hồ Chí MinhQuận 8Phường 08</v>
      </c>
      <c r="G11667" t="s">
        <v>5838</v>
      </c>
      <c r="H11667">
        <v>10725</v>
      </c>
    </row>
    <row r="11668" spans="1:8">
      <c r="A11668">
        <v>8244</v>
      </c>
      <c r="B11668" t="s">
        <v>573</v>
      </c>
      <c r="C11668">
        <v>121</v>
      </c>
      <c r="D11668" t="s">
        <v>1170</v>
      </c>
      <c r="E11668">
        <v>1213</v>
      </c>
      <c r="F11668" s="48" t="str">
        <f t="shared" si="182"/>
        <v>TP. Hồ Chí MinhQuận 8Phường 09</v>
      </c>
      <c r="G11668" t="s">
        <v>5837</v>
      </c>
      <c r="H11668">
        <v>10726</v>
      </c>
    </row>
    <row r="11669" spans="1:8">
      <c r="A11669">
        <v>8245</v>
      </c>
      <c r="B11669" t="s">
        <v>573</v>
      </c>
      <c r="C11669">
        <v>121</v>
      </c>
      <c r="D11669" t="s">
        <v>1170</v>
      </c>
      <c r="E11669">
        <v>1213</v>
      </c>
      <c r="F11669" s="48" t="str">
        <f t="shared" si="182"/>
        <v>TP. Hồ Chí MinhQuận 8Phường 16</v>
      </c>
      <c r="G11669" t="s">
        <v>6303</v>
      </c>
      <c r="H11669">
        <v>10727</v>
      </c>
    </row>
    <row r="11670" spans="1:8">
      <c r="A11670">
        <v>8246</v>
      </c>
      <c r="B11670" t="s">
        <v>573</v>
      </c>
      <c r="C11670">
        <v>121</v>
      </c>
      <c r="D11670" t="s">
        <v>1170</v>
      </c>
      <c r="E11670">
        <v>1213</v>
      </c>
      <c r="F11670" s="48" t="str">
        <f t="shared" si="182"/>
        <v>TP. Hồ Chí MinhQuận 8Phường 14</v>
      </c>
      <c r="G11670" t="s">
        <v>5835</v>
      </c>
      <c r="H11670">
        <v>10728</v>
      </c>
    </row>
    <row r="11671" spans="1:8">
      <c r="A11671">
        <v>8247</v>
      </c>
      <c r="B11671" t="s">
        <v>573</v>
      </c>
      <c r="C11671">
        <v>121</v>
      </c>
      <c r="D11671" t="s">
        <v>1170</v>
      </c>
      <c r="E11671">
        <v>1213</v>
      </c>
      <c r="F11671" s="48" t="str">
        <f t="shared" si="182"/>
        <v>TP. Hồ Chí MinhQuận 8Phường 10</v>
      </c>
      <c r="G11671" t="s">
        <v>5175</v>
      </c>
      <c r="H11671">
        <v>10729</v>
      </c>
    </row>
    <row r="11672" spans="1:8">
      <c r="A11672">
        <v>8248</v>
      </c>
      <c r="B11672" t="s">
        <v>573</v>
      </c>
      <c r="C11672">
        <v>121</v>
      </c>
      <c r="D11672" t="s">
        <v>1170</v>
      </c>
      <c r="E11672">
        <v>1213</v>
      </c>
      <c r="F11672" s="48" t="str">
        <f t="shared" si="182"/>
        <v>TP. Hồ Chí MinhQuận 8Phường 04</v>
      </c>
      <c r="G11672" t="s">
        <v>5836</v>
      </c>
      <c r="H11672">
        <v>10730</v>
      </c>
    </row>
    <row r="11673" spans="1:8">
      <c r="A11673">
        <v>8249</v>
      </c>
      <c r="B11673" t="s">
        <v>573</v>
      </c>
      <c r="C11673">
        <v>121</v>
      </c>
      <c r="D11673" t="s">
        <v>1170</v>
      </c>
      <c r="E11673">
        <v>1213</v>
      </c>
      <c r="F11673" s="48" t="str">
        <f t="shared" si="182"/>
        <v>TP. Hồ Chí MinhQuận 8Phường 03</v>
      </c>
      <c r="G11673" t="s">
        <v>5832</v>
      </c>
      <c r="H11673">
        <v>10731</v>
      </c>
    </row>
    <row r="11674" spans="1:8">
      <c r="A11674">
        <v>8250</v>
      </c>
      <c r="B11674" t="s">
        <v>573</v>
      </c>
      <c r="C11674">
        <v>121</v>
      </c>
      <c r="D11674" t="s">
        <v>1170</v>
      </c>
      <c r="E11674">
        <v>1213</v>
      </c>
      <c r="F11674" s="48" t="str">
        <f t="shared" si="182"/>
        <v>TP. Hồ Chí MinhQuận 8Phường 12</v>
      </c>
      <c r="G11674" t="s">
        <v>5177</v>
      </c>
      <c r="H11674">
        <v>10732</v>
      </c>
    </row>
    <row r="11675" spans="1:8">
      <c r="A11675">
        <v>8251</v>
      </c>
      <c r="B11675" t="s">
        <v>573</v>
      </c>
      <c r="C11675">
        <v>121</v>
      </c>
      <c r="D11675" t="s">
        <v>1170</v>
      </c>
      <c r="E11675">
        <v>1213</v>
      </c>
      <c r="F11675" s="48" t="str">
        <f t="shared" si="182"/>
        <v>TP. Hồ Chí MinhQuận 8Phường 01</v>
      </c>
      <c r="G11675" t="s">
        <v>5833</v>
      </c>
      <c r="H11675">
        <v>10733</v>
      </c>
    </row>
    <row r="11676" spans="1:8">
      <c r="A11676">
        <v>8252</v>
      </c>
      <c r="B11676" t="s">
        <v>573</v>
      </c>
      <c r="C11676">
        <v>121</v>
      </c>
      <c r="D11676" t="s">
        <v>1170</v>
      </c>
      <c r="E11676">
        <v>1213</v>
      </c>
      <c r="F11676" s="48" t="str">
        <f t="shared" si="182"/>
        <v>TP. Hồ Chí MinhQuận 8Phường 11</v>
      </c>
      <c r="G11676" t="s">
        <v>3929</v>
      </c>
      <c r="H11676">
        <v>10734</v>
      </c>
    </row>
    <row r="11677" spans="1:8">
      <c r="A11677">
        <v>8253</v>
      </c>
      <c r="B11677" t="s">
        <v>573</v>
      </c>
      <c r="C11677">
        <v>121</v>
      </c>
      <c r="D11677" t="s">
        <v>1170</v>
      </c>
      <c r="E11677">
        <v>1213</v>
      </c>
      <c r="F11677" s="48" t="str">
        <f t="shared" si="182"/>
        <v>TP. Hồ Chí MinhQuận 8Phường 05</v>
      </c>
      <c r="G11677" t="s">
        <v>5830</v>
      </c>
      <c r="H11677">
        <v>10735</v>
      </c>
    </row>
    <row r="11678" spans="1:8">
      <c r="A11678">
        <v>8254</v>
      </c>
      <c r="B11678" t="s">
        <v>573</v>
      </c>
      <c r="C11678">
        <v>121</v>
      </c>
      <c r="D11678" t="s">
        <v>1170</v>
      </c>
      <c r="E11678">
        <v>1213</v>
      </c>
      <c r="F11678" s="48" t="str">
        <f t="shared" si="182"/>
        <v>TP. Hồ Chí MinhQuận 8Phường 06</v>
      </c>
      <c r="G11678" t="s">
        <v>5834</v>
      </c>
      <c r="H11678">
        <v>10736</v>
      </c>
    </row>
    <row r="11679" spans="1:8">
      <c r="A11679">
        <v>8255</v>
      </c>
      <c r="B11679" t="s">
        <v>573</v>
      </c>
      <c r="C11679">
        <v>121</v>
      </c>
      <c r="D11679" t="s">
        <v>1170</v>
      </c>
      <c r="E11679">
        <v>1213</v>
      </c>
      <c r="F11679" s="48" t="str">
        <f t="shared" si="182"/>
        <v>TP. Hồ Chí MinhQuận 8Phường 15</v>
      </c>
      <c r="G11679" t="s">
        <v>6304</v>
      </c>
      <c r="H11679">
        <v>10737</v>
      </c>
    </row>
    <row r="11680" spans="1:8">
      <c r="A11680">
        <v>8256</v>
      </c>
      <c r="B11680" t="s">
        <v>573</v>
      </c>
      <c r="C11680">
        <v>121</v>
      </c>
      <c r="D11680" t="s">
        <v>1170</v>
      </c>
      <c r="E11680">
        <v>1213</v>
      </c>
      <c r="F11680" s="48" t="str">
        <f t="shared" si="182"/>
        <v>TP. Hồ Chí MinhQuận 8Phường 07</v>
      </c>
      <c r="G11680" t="s">
        <v>5831</v>
      </c>
      <c r="H11680">
        <v>10738</v>
      </c>
    </row>
    <row r="11681" spans="1:8">
      <c r="A11681">
        <v>8257</v>
      </c>
      <c r="B11681" t="s">
        <v>573</v>
      </c>
      <c r="C11681">
        <v>121</v>
      </c>
      <c r="D11681" t="s">
        <v>1154</v>
      </c>
      <c r="E11681">
        <v>1197</v>
      </c>
      <c r="F11681" s="48" t="str">
        <f t="shared" si="182"/>
        <v>TP. Hồ Chí MinhQuận 1Phường Đa Kao</v>
      </c>
      <c r="G11681" t="s">
        <v>9184</v>
      </c>
      <c r="H11681">
        <v>10739</v>
      </c>
    </row>
    <row r="11682" spans="1:8">
      <c r="A11682">
        <v>8258</v>
      </c>
      <c r="B11682" t="s">
        <v>573</v>
      </c>
      <c r="C11682">
        <v>121</v>
      </c>
      <c r="D11682" t="s">
        <v>1154</v>
      </c>
      <c r="E11682">
        <v>1197</v>
      </c>
      <c r="F11682" s="48" t="str">
        <f t="shared" si="182"/>
        <v>TP. Hồ Chí MinhQuận 1Phường Cô Giang</v>
      </c>
      <c r="G11682" t="s">
        <v>9185</v>
      </c>
      <c r="H11682">
        <v>10740</v>
      </c>
    </row>
    <row r="11683" spans="1:8">
      <c r="A11683">
        <v>8259</v>
      </c>
      <c r="B11683" t="s">
        <v>573</v>
      </c>
      <c r="C11683">
        <v>121</v>
      </c>
      <c r="D11683" t="s">
        <v>1154</v>
      </c>
      <c r="E11683">
        <v>1197</v>
      </c>
      <c r="F11683" s="48" t="str">
        <f t="shared" si="182"/>
        <v>TP. Hồ Chí MinhQuận 1Phường Cầu Ông Lãnh</v>
      </c>
      <c r="G11683" t="s">
        <v>9186</v>
      </c>
      <c r="H11683">
        <v>10741</v>
      </c>
    </row>
    <row r="11684" spans="1:8">
      <c r="A11684">
        <v>8260</v>
      </c>
      <c r="B11684" t="s">
        <v>573</v>
      </c>
      <c r="C11684">
        <v>121</v>
      </c>
      <c r="D11684" t="s">
        <v>1154</v>
      </c>
      <c r="E11684">
        <v>1197</v>
      </c>
      <c r="F11684" s="48" t="str">
        <f t="shared" si="182"/>
        <v>TP. Hồ Chí MinhQuận 1Phường Bến Thành</v>
      </c>
      <c r="G11684" t="s">
        <v>9187</v>
      </c>
      <c r="H11684">
        <v>10742</v>
      </c>
    </row>
    <row r="11685" spans="1:8">
      <c r="A11685">
        <v>8261</v>
      </c>
      <c r="B11685" t="s">
        <v>573</v>
      </c>
      <c r="C11685">
        <v>121</v>
      </c>
      <c r="D11685" t="s">
        <v>1154</v>
      </c>
      <c r="E11685">
        <v>1197</v>
      </c>
      <c r="F11685" s="48" t="str">
        <f t="shared" si="182"/>
        <v>TP. Hồ Chí MinhQuận 1Phường Cầu Kho</v>
      </c>
      <c r="G11685" t="s">
        <v>9188</v>
      </c>
      <c r="H11685">
        <v>10743</v>
      </c>
    </row>
    <row r="11686" spans="1:8">
      <c r="A11686">
        <v>8262</v>
      </c>
      <c r="B11686" t="s">
        <v>573</v>
      </c>
      <c r="C11686">
        <v>121</v>
      </c>
      <c r="D11686" t="s">
        <v>1154</v>
      </c>
      <c r="E11686">
        <v>1197</v>
      </c>
      <c r="F11686" s="48" t="str">
        <f t="shared" si="182"/>
        <v>TP. Hồ Chí MinhQuận 1Phường Bến Nghé</v>
      </c>
      <c r="G11686" t="s">
        <v>9189</v>
      </c>
      <c r="H11686">
        <v>10744</v>
      </c>
    </row>
    <row r="11687" spans="1:8">
      <c r="A11687">
        <v>8263</v>
      </c>
      <c r="B11687" t="s">
        <v>573</v>
      </c>
      <c r="C11687">
        <v>121</v>
      </c>
      <c r="D11687" t="s">
        <v>1154</v>
      </c>
      <c r="E11687">
        <v>1197</v>
      </c>
      <c r="F11687" s="48" t="str">
        <f t="shared" si="182"/>
        <v>TP. Hồ Chí MinhQuận 1Phường Tân Định</v>
      </c>
      <c r="G11687" t="s">
        <v>6560</v>
      </c>
      <c r="H11687">
        <v>10745</v>
      </c>
    </row>
    <row r="11688" spans="1:8">
      <c r="A11688">
        <v>8264</v>
      </c>
      <c r="B11688" t="s">
        <v>573</v>
      </c>
      <c r="C11688">
        <v>121</v>
      </c>
      <c r="D11688" t="s">
        <v>1154</v>
      </c>
      <c r="E11688">
        <v>1197</v>
      </c>
      <c r="F11688" s="48" t="str">
        <f t="shared" si="182"/>
        <v>TP. Hồ Chí MinhQuận 1Phường Nguyễn Cư Trinh</v>
      </c>
      <c r="G11688" t="s">
        <v>9190</v>
      </c>
      <c r="H11688">
        <v>10746</v>
      </c>
    </row>
    <row r="11689" spans="1:8">
      <c r="A11689">
        <v>8265</v>
      </c>
      <c r="B11689" t="s">
        <v>573</v>
      </c>
      <c r="C11689">
        <v>121</v>
      </c>
      <c r="D11689" t="s">
        <v>1154</v>
      </c>
      <c r="E11689">
        <v>1197</v>
      </c>
      <c r="F11689" s="48" t="str">
        <f t="shared" si="182"/>
        <v>TP. Hồ Chí MinhQuận 1Phường Phạm Ngũ Lão</v>
      </c>
      <c r="G11689" t="s">
        <v>4349</v>
      </c>
      <c r="H11689">
        <v>10747</v>
      </c>
    </row>
    <row r="11690" spans="1:8">
      <c r="A11690">
        <v>8266</v>
      </c>
      <c r="B11690" t="s">
        <v>573</v>
      </c>
      <c r="C11690">
        <v>121</v>
      </c>
      <c r="D11690" t="s">
        <v>1154</v>
      </c>
      <c r="E11690">
        <v>1197</v>
      </c>
      <c r="F11690" s="48" t="str">
        <f t="shared" si="182"/>
        <v>TP. Hồ Chí MinhQuận 1Phường Nguyễn Thái Bình</v>
      </c>
      <c r="G11690" t="s">
        <v>9191</v>
      </c>
      <c r="H11690">
        <v>10748</v>
      </c>
    </row>
    <row r="11691" spans="1:8">
      <c r="A11691">
        <v>8285</v>
      </c>
      <c r="B11691" t="s">
        <v>573</v>
      </c>
      <c r="C11691">
        <v>121</v>
      </c>
      <c r="D11691" t="s">
        <v>1173</v>
      </c>
      <c r="E11691">
        <v>1216</v>
      </c>
      <c r="F11691" s="48" t="str">
        <f t="shared" si="182"/>
        <v>TP. Hồ Chí MinhHuyện Củ ChiXã Tân Thạnh Đông</v>
      </c>
      <c r="G11691" t="s">
        <v>9179</v>
      </c>
      <c r="H11691">
        <v>10714</v>
      </c>
    </row>
    <row r="11692" spans="1:8">
      <c r="A11692">
        <v>8527</v>
      </c>
      <c r="B11692" t="s">
        <v>573</v>
      </c>
      <c r="C11692">
        <v>121</v>
      </c>
      <c r="D11692" t="s">
        <v>1158</v>
      </c>
      <c r="E11692">
        <v>1201</v>
      </c>
      <c r="F11692" s="48" t="str">
        <f t="shared" si="182"/>
        <v>TP. Hồ Chí MinhQuận Gò VấpPhường 06</v>
      </c>
      <c r="G11692" t="s">
        <v>5834</v>
      </c>
      <c r="H11692">
        <v>11008</v>
      </c>
    </row>
    <row r="11693" spans="1:8">
      <c r="A11693">
        <v>8528</v>
      </c>
      <c r="B11693" t="s">
        <v>573</v>
      </c>
      <c r="C11693">
        <v>121</v>
      </c>
      <c r="D11693" t="s">
        <v>1158</v>
      </c>
      <c r="E11693">
        <v>1201</v>
      </c>
      <c r="F11693" s="48" t="str">
        <f t="shared" si="182"/>
        <v>TP. Hồ Chí MinhQuận Gò VấpPhường 17</v>
      </c>
      <c r="G11693" t="s">
        <v>9145</v>
      </c>
      <c r="H11693">
        <v>11009</v>
      </c>
    </row>
    <row r="11694" spans="1:8">
      <c r="A11694">
        <v>8529</v>
      </c>
      <c r="B11694" t="s">
        <v>573</v>
      </c>
      <c r="C11694">
        <v>121</v>
      </c>
      <c r="D11694" t="s">
        <v>1158</v>
      </c>
      <c r="E11694">
        <v>1201</v>
      </c>
      <c r="F11694" s="48" t="str">
        <f t="shared" si="182"/>
        <v>TP. Hồ Chí MinhQuận Gò VấpPhường 15</v>
      </c>
      <c r="G11694" t="s">
        <v>6304</v>
      </c>
      <c r="H11694">
        <v>11010</v>
      </c>
    </row>
    <row r="11695" spans="1:8">
      <c r="A11695">
        <v>8530</v>
      </c>
      <c r="B11695" t="s">
        <v>573</v>
      </c>
      <c r="C11695">
        <v>121</v>
      </c>
      <c r="D11695" t="s">
        <v>1158</v>
      </c>
      <c r="E11695">
        <v>1201</v>
      </c>
      <c r="F11695" s="48" t="str">
        <f t="shared" si="182"/>
        <v>TP. Hồ Chí MinhQuận Gò VấpPhường 03</v>
      </c>
      <c r="G11695" t="s">
        <v>5832</v>
      </c>
      <c r="H11695">
        <v>11011</v>
      </c>
    </row>
    <row r="11696" spans="1:8">
      <c r="A11696">
        <v>8531</v>
      </c>
      <c r="B11696" t="s">
        <v>573</v>
      </c>
      <c r="C11696">
        <v>121</v>
      </c>
      <c r="D11696" t="s">
        <v>1158</v>
      </c>
      <c r="E11696">
        <v>1201</v>
      </c>
      <c r="F11696" s="48" t="str">
        <f t="shared" si="182"/>
        <v>TP. Hồ Chí MinhQuận Gò VấpPhường 10</v>
      </c>
      <c r="G11696" t="s">
        <v>5175</v>
      </c>
      <c r="H11696">
        <v>11012</v>
      </c>
    </row>
    <row r="11697" spans="1:8">
      <c r="A11697">
        <v>8532</v>
      </c>
      <c r="B11697" t="s">
        <v>573</v>
      </c>
      <c r="C11697">
        <v>121</v>
      </c>
      <c r="D11697" t="s">
        <v>1158</v>
      </c>
      <c r="E11697">
        <v>1201</v>
      </c>
      <c r="F11697" s="48" t="str">
        <f t="shared" si="182"/>
        <v>TP. Hồ Chí MinhQuận Gò VấpPhường 13</v>
      </c>
      <c r="G11697" t="s">
        <v>5829</v>
      </c>
      <c r="H11697">
        <v>11013</v>
      </c>
    </row>
    <row r="11698" spans="1:8">
      <c r="A11698">
        <v>8533</v>
      </c>
      <c r="B11698" t="s">
        <v>573</v>
      </c>
      <c r="C11698">
        <v>121</v>
      </c>
      <c r="D11698" t="s">
        <v>1158</v>
      </c>
      <c r="E11698">
        <v>1201</v>
      </c>
      <c r="F11698" s="48" t="str">
        <f t="shared" si="182"/>
        <v>TP. Hồ Chí MinhQuận Gò VấpPhường 07</v>
      </c>
      <c r="G11698" t="s">
        <v>5831</v>
      </c>
      <c r="H11698">
        <v>11014</v>
      </c>
    </row>
    <row r="11699" spans="1:8">
      <c r="A11699">
        <v>8534</v>
      </c>
      <c r="B11699" t="s">
        <v>573</v>
      </c>
      <c r="C11699">
        <v>121</v>
      </c>
      <c r="D11699" t="s">
        <v>1158</v>
      </c>
      <c r="E11699">
        <v>1201</v>
      </c>
      <c r="F11699" s="48" t="str">
        <f t="shared" si="182"/>
        <v>TP. Hồ Chí MinhQuận Gò VấpPhường 11</v>
      </c>
      <c r="G11699" t="s">
        <v>3929</v>
      </c>
      <c r="H11699">
        <v>11015</v>
      </c>
    </row>
    <row r="11700" spans="1:8">
      <c r="A11700">
        <v>8535</v>
      </c>
      <c r="B11700" t="s">
        <v>573</v>
      </c>
      <c r="C11700">
        <v>121</v>
      </c>
      <c r="D11700" t="s">
        <v>1158</v>
      </c>
      <c r="E11700">
        <v>1201</v>
      </c>
      <c r="F11700" s="48" t="str">
        <f t="shared" si="182"/>
        <v>TP. Hồ Chí MinhQuận Gò VấpPhường 04</v>
      </c>
      <c r="G11700" t="s">
        <v>5836</v>
      </c>
      <c r="H11700">
        <v>11016</v>
      </c>
    </row>
    <row r="11701" spans="1:8">
      <c r="A11701">
        <v>8536</v>
      </c>
      <c r="B11701" t="s">
        <v>573</v>
      </c>
      <c r="C11701">
        <v>121</v>
      </c>
      <c r="D11701" t="s">
        <v>1158</v>
      </c>
      <c r="E11701">
        <v>1201</v>
      </c>
      <c r="F11701" s="48" t="str">
        <f t="shared" si="182"/>
        <v>TP. Hồ Chí MinhQuận Gò VấpPhường 01</v>
      </c>
      <c r="G11701" t="s">
        <v>5833</v>
      </c>
      <c r="H11701">
        <v>11017</v>
      </c>
    </row>
    <row r="11702" spans="1:8">
      <c r="A11702">
        <v>8537</v>
      </c>
      <c r="B11702" t="s">
        <v>573</v>
      </c>
      <c r="C11702">
        <v>121</v>
      </c>
      <c r="D11702" t="s">
        <v>1158</v>
      </c>
      <c r="E11702">
        <v>1201</v>
      </c>
      <c r="F11702" s="48" t="str">
        <f t="shared" si="182"/>
        <v>TP. Hồ Chí MinhQuận Gò VấpPhường 16</v>
      </c>
      <c r="G11702" t="s">
        <v>6303</v>
      </c>
      <c r="H11702">
        <v>11018</v>
      </c>
    </row>
    <row r="11703" spans="1:8">
      <c r="A11703">
        <v>8538</v>
      </c>
      <c r="B11703" t="s">
        <v>573</v>
      </c>
      <c r="C11703">
        <v>121</v>
      </c>
      <c r="D11703" t="s">
        <v>1158</v>
      </c>
      <c r="E11703">
        <v>1201</v>
      </c>
      <c r="F11703" s="48" t="str">
        <f t="shared" si="182"/>
        <v>TP. Hồ Chí MinhQuận Gò VấpPhường 12</v>
      </c>
      <c r="G11703" t="s">
        <v>5177</v>
      </c>
      <c r="H11703">
        <v>11019</v>
      </c>
    </row>
    <row r="11704" spans="1:8">
      <c r="A11704">
        <v>8539</v>
      </c>
      <c r="B11704" t="s">
        <v>573</v>
      </c>
      <c r="C11704">
        <v>121</v>
      </c>
      <c r="D11704" t="s">
        <v>1158</v>
      </c>
      <c r="E11704">
        <v>1201</v>
      </c>
      <c r="F11704" s="48" t="str">
        <f t="shared" si="182"/>
        <v>TP. Hồ Chí MinhQuận Gò VấpPhường 05</v>
      </c>
      <c r="G11704" t="s">
        <v>5830</v>
      </c>
      <c r="H11704">
        <v>11020</v>
      </c>
    </row>
    <row r="11705" spans="1:8">
      <c r="A11705">
        <v>8540</v>
      </c>
      <c r="B11705" t="s">
        <v>573</v>
      </c>
      <c r="C11705">
        <v>121</v>
      </c>
      <c r="D11705" t="s">
        <v>1158</v>
      </c>
      <c r="E11705">
        <v>1201</v>
      </c>
      <c r="F11705" s="48" t="str">
        <f t="shared" si="182"/>
        <v>TP. Hồ Chí MinhQuận Gò VấpPhường 08</v>
      </c>
      <c r="G11705" t="s">
        <v>5838</v>
      </c>
      <c r="H11705">
        <v>11021</v>
      </c>
    </row>
    <row r="11706" spans="1:8">
      <c r="A11706">
        <v>8541</v>
      </c>
      <c r="B11706" t="s">
        <v>573</v>
      </c>
      <c r="C11706">
        <v>121</v>
      </c>
      <c r="D11706" t="s">
        <v>1158</v>
      </c>
      <c r="E11706">
        <v>1201</v>
      </c>
      <c r="F11706" s="48" t="str">
        <f t="shared" si="182"/>
        <v>TP. Hồ Chí MinhQuận Gò VấpPhường 09</v>
      </c>
      <c r="G11706" t="s">
        <v>5837</v>
      </c>
      <c r="H11706">
        <v>11022</v>
      </c>
    </row>
    <row r="11707" spans="1:8">
      <c r="A11707">
        <v>8542</v>
      </c>
      <c r="B11707" t="s">
        <v>573</v>
      </c>
      <c r="C11707">
        <v>121</v>
      </c>
      <c r="D11707" t="s">
        <v>1158</v>
      </c>
      <c r="E11707">
        <v>1201</v>
      </c>
      <c r="F11707" s="48" t="str">
        <f t="shared" si="182"/>
        <v>TP. Hồ Chí MinhQuận Gò VấpPhường 14</v>
      </c>
      <c r="G11707" t="s">
        <v>5835</v>
      </c>
      <c r="H11707">
        <v>11023</v>
      </c>
    </row>
  </sheetData>
  <sortState ref="A2:H11707">
    <sortCondition ref="B2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IV65536"/>
    </sheetView>
  </sheetViews>
  <sheetFormatPr defaultColWidth="9.1640625" defaultRowHeight="14.1"/>
  <cols>
    <col min="1" max="1" width="23.27734375" style="40" customWidth="1"/>
    <col min="2" max="2" width="25.27734375" style="40" customWidth="1"/>
    <col min="3" max="3" width="59.1640625" style="40" customWidth="1"/>
    <col min="4" max="16384" width="9.1640625" style="40"/>
  </cols>
  <sheetData>
    <row r="1" spans="1:4" ht="15" customHeight="1">
      <c r="A1" s="41" t="s">
        <v>470</v>
      </c>
      <c r="B1" s="42" t="s">
        <v>471</v>
      </c>
      <c r="C1" s="42" t="s">
        <v>472</v>
      </c>
      <c r="D1" s="40" t="s">
        <v>139</v>
      </c>
    </row>
    <row r="2" spans="1:4">
      <c r="A2" s="43" t="s">
        <v>473</v>
      </c>
      <c r="B2" s="44" t="s">
        <v>474</v>
      </c>
      <c r="C2" s="44" t="s">
        <v>475</v>
      </c>
      <c r="D2" s="44" t="s">
        <v>474</v>
      </c>
    </row>
    <row r="3" spans="1:4">
      <c r="A3" s="43" t="s">
        <v>473</v>
      </c>
      <c r="B3" s="44" t="s">
        <v>476</v>
      </c>
      <c r="C3" s="44" t="s">
        <v>477</v>
      </c>
      <c r="D3" s="44" t="s">
        <v>476</v>
      </c>
    </row>
    <row r="4" spans="1:4">
      <c r="A4" s="43" t="s">
        <v>473</v>
      </c>
      <c r="B4" s="44" t="s">
        <v>478</v>
      </c>
      <c r="C4" s="44" t="s">
        <v>479</v>
      </c>
      <c r="D4" s="44" t="s">
        <v>478</v>
      </c>
    </row>
    <row r="5" spans="1:4">
      <c r="A5" s="43" t="s">
        <v>473</v>
      </c>
      <c r="B5" s="44" t="s">
        <v>480</v>
      </c>
      <c r="C5" s="44" t="s">
        <v>481</v>
      </c>
      <c r="D5" s="44" t="s">
        <v>480</v>
      </c>
    </row>
    <row r="6" spans="1:4">
      <c r="A6" s="43" t="s">
        <v>473</v>
      </c>
      <c r="B6" s="44" t="s">
        <v>482</v>
      </c>
      <c r="C6" s="44" t="s">
        <v>483</v>
      </c>
      <c r="D6" s="44" t="s">
        <v>482</v>
      </c>
    </row>
    <row r="7" spans="1:4">
      <c r="A7" s="43" t="s">
        <v>473</v>
      </c>
      <c r="B7" s="44" t="s">
        <v>484</v>
      </c>
      <c r="C7" s="44" t="s">
        <v>485</v>
      </c>
      <c r="D7" s="44" t="s">
        <v>484</v>
      </c>
    </row>
    <row r="8" spans="1:4">
      <c r="A8" s="43" t="s">
        <v>473</v>
      </c>
      <c r="B8" s="44" t="s">
        <v>486</v>
      </c>
      <c r="C8" s="44" t="s">
        <v>487</v>
      </c>
      <c r="D8" s="44" t="s">
        <v>486</v>
      </c>
    </row>
    <row r="9" spans="1:4">
      <c r="A9" s="43" t="s">
        <v>473</v>
      </c>
      <c r="B9" s="44" t="s">
        <v>488</v>
      </c>
      <c r="C9" s="44" t="s">
        <v>489</v>
      </c>
      <c r="D9" s="44" t="s">
        <v>488</v>
      </c>
    </row>
    <row r="10" spans="1:4">
      <c r="A10" s="43" t="s">
        <v>473</v>
      </c>
      <c r="B10" s="44" t="s">
        <v>490</v>
      </c>
      <c r="C10" s="44" t="s">
        <v>491</v>
      </c>
      <c r="D10" s="44" t="s">
        <v>490</v>
      </c>
    </row>
    <row r="11" spans="1:4">
      <c r="A11" s="43" t="s">
        <v>473</v>
      </c>
      <c r="B11" s="44" t="s">
        <v>492</v>
      </c>
      <c r="C11" s="44" t="s">
        <v>493</v>
      </c>
      <c r="D11" s="44" t="s">
        <v>492</v>
      </c>
    </row>
    <row r="12" spans="1:4">
      <c r="A12" s="43" t="s">
        <v>473</v>
      </c>
      <c r="B12" s="44" t="s">
        <v>494</v>
      </c>
      <c r="C12" s="44" t="s">
        <v>495</v>
      </c>
      <c r="D12" s="44" t="s">
        <v>494</v>
      </c>
    </row>
    <row r="13" spans="1:4">
      <c r="A13" s="43" t="s">
        <v>473</v>
      </c>
      <c r="B13" s="44" t="s">
        <v>496</v>
      </c>
      <c r="C13" s="44" t="s">
        <v>497</v>
      </c>
      <c r="D13" s="44" t="s">
        <v>496</v>
      </c>
    </row>
    <row r="14" spans="1:4">
      <c r="A14" s="43" t="s">
        <v>473</v>
      </c>
      <c r="B14" s="44" t="s">
        <v>498</v>
      </c>
      <c r="C14" s="44" t="s">
        <v>499</v>
      </c>
      <c r="D14" s="44" t="s">
        <v>498</v>
      </c>
    </row>
    <row r="15" spans="1:4">
      <c r="A15" s="43" t="s">
        <v>473</v>
      </c>
      <c r="B15" s="44" t="s">
        <v>500</v>
      </c>
      <c r="C15" s="44" t="s">
        <v>501</v>
      </c>
      <c r="D15" s="44" t="s">
        <v>500</v>
      </c>
    </row>
    <row r="16" spans="1:4">
      <c r="A16" s="43" t="s">
        <v>473</v>
      </c>
      <c r="B16" s="44" t="s">
        <v>502</v>
      </c>
      <c r="C16" s="44" t="s">
        <v>503</v>
      </c>
      <c r="D16" s="44" t="s">
        <v>502</v>
      </c>
    </row>
    <row r="17" spans="1:4">
      <c r="A17" s="43" t="s">
        <v>473</v>
      </c>
      <c r="B17" s="44" t="s">
        <v>504</v>
      </c>
      <c r="C17" s="44" t="s">
        <v>505</v>
      </c>
      <c r="D17" s="44" t="s">
        <v>504</v>
      </c>
    </row>
    <row r="18" spans="1:4">
      <c r="A18" s="43" t="s">
        <v>473</v>
      </c>
      <c r="B18" s="44" t="s">
        <v>506</v>
      </c>
      <c r="C18" s="44" t="s">
        <v>507</v>
      </c>
      <c r="D18" s="44" t="s">
        <v>506</v>
      </c>
    </row>
    <row r="19" spans="1:4">
      <c r="A19" s="43" t="s">
        <v>473</v>
      </c>
      <c r="B19" s="44" t="s">
        <v>508</v>
      </c>
      <c r="C19" s="44" t="s">
        <v>509</v>
      </c>
      <c r="D19" s="44" t="s">
        <v>508</v>
      </c>
    </row>
    <row r="20" spans="1:4">
      <c r="A20" s="43" t="s">
        <v>473</v>
      </c>
      <c r="B20" s="44" t="s">
        <v>510</v>
      </c>
      <c r="C20" s="44" t="s">
        <v>511</v>
      </c>
      <c r="D20" s="44" t="s">
        <v>510</v>
      </c>
    </row>
    <row r="21" spans="1:4">
      <c r="A21" s="43" t="s">
        <v>473</v>
      </c>
      <c r="B21" s="44" t="s">
        <v>512</v>
      </c>
      <c r="C21" s="44" t="s">
        <v>513</v>
      </c>
      <c r="D21" s="44" t="s">
        <v>512</v>
      </c>
    </row>
    <row r="22" spans="1:4">
      <c r="A22" s="43" t="s">
        <v>473</v>
      </c>
      <c r="B22" s="44" t="s">
        <v>514</v>
      </c>
      <c r="C22" s="44" t="s">
        <v>515</v>
      </c>
      <c r="D22" s="44" t="s">
        <v>514</v>
      </c>
    </row>
    <row r="23" spans="1:4">
      <c r="A23" s="43" t="s">
        <v>473</v>
      </c>
      <c r="B23" s="44" t="s">
        <v>516</v>
      </c>
      <c r="C23" s="44" t="s">
        <v>517</v>
      </c>
      <c r="D23" s="44" t="s">
        <v>516</v>
      </c>
    </row>
    <row r="24" spans="1:4">
      <c r="A24" s="43" t="s">
        <v>473</v>
      </c>
      <c r="B24" s="44" t="s">
        <v>518</v>
      </c>
      <c r="C24" s="44" t="s">
        <v>519</v>
      </c>
      <c r="D24" s="44" t="s">
        <v>518</v>
      </c>
    </row>
    <row r="25" spans="1:4">
      <c r="A25" s="43" t="s">
        <v>473</v>
      </c>
      <c r="B25" s="44" t="s">
        <v>520</v>
      </c>
      <c r="C25" s="44" t="s">
        <v>521</v>
      </c>
      <c r="D25" s="44" t="s">
        <v>520</v>
      </c>
    </row>
    <row r="26" spans="1:4">
      <c r="A26" s="43" t="s">
        <v>473</v>
      </c>
      <c r="B26" s="44" t="s">
        <v>522</v>
      </c>
      <c r="C26" s="44" t="s">
        <v>523</v>
      </c>
      <c r="D26" s="44" t="s">
        <v>522</v>
      </c>
    </row>
    <row r="27" spans="1:4">
      <c r="A27" s="43" t="s">
        <v>473</v>
      </c>
      <c r="B27" s="44" t="s">
        <v>524</v>
      </c>
      <c r="C27" s="44" t="s">
        <v>525</v>
      </c>
      <c r="D27" s="44" t="s">
        <v>524</v>
      </c>
    </row>
    <row r="28" spans="1:4">
      <c r="A28" s="43" t="s">
        <v>473</v>
      </c>
      <c r="B28" s="44" t="s">
        <v>526</v>
      </c>
      <c r="C28" s="44" t="s">
        <v>527</v>
      </c>
      <c r="D28" s="44" t="s">
        <v>526</v>
      </c>
    </row>
    <row r="29" spans="1:4">
      <c r="A29" s="43" t="s">
        <v>473</v>
      </c>
      <c r="B29" s="44" t="s">
        <v>528</v>
      </c>
      <c r="C29" s="44" t="s">
        <v>529</v>
      </c>
      <c r="D29" s="44" t="s">
        <v>528</v>
      </c>
    </row>
    <row r="30" spans="1:4">
      <c r="A30" s="43" t="s">
        <v>473</v>
      </c>
      <c r="B30" s="44" t="s">
        <v>530</v>
      </c>
      <c r="C30" s="44" t="s">
        <v>531</v>
      </c>
      <c r="D30" s="44" t="s">
        <v>530</v>
      </c>
    </row>
    <row r="31" spans="1:4">
      <c r="A31" s="43" t="s">
        <v>473</v>
      </c>
      <c r="B31" s="44" t="s">
        <v>532</v>
      </c>
      <c r="C31" s="44" t="s">
        <v>533</v>
      </c>
      <c r="D31" s="44" t="s">
        <v>532</v>
      </c>
    </row>
    <row r="32" spans="1:4">
      <c r="A32" s="43" t="s">
        <v>473</v>
      </c>
      <c r="B32" s="44" t="s">
        <v>534</v>
      </c>
      <c r="C32" s="44" t="s">
        <v>535</v>
      </c>
      <c r="D32" s="44" t="s">
        <v>534</v>
      </c>
    </row>
    <row r="33" spans="1:4">
      <c r="A33" s="43" t="s">
        <v>473</v>
      </c>
      <c r="B33" s="44" t="s">
        <v>536</v>
      </c>
      <c r="C33" s="44" t="s">
        <v>537</v>
      </c>
      <c r="D33" s="44" t="s">
        <v>536</v>
      </c>
    </row>
    <row r="34" spans="1:4">
      <c r="A34" s="43" t="s">
        <v>473</v>
      </c>
      <c r="B34" s="44" t="s">
        <v>538</v>
      </c>
      <c r="C34" s="44" t="s">
        <v>539</v>
      </c>
      <c r="D34" s="44" t="s">
        <v>538</v>
      </c>
    </row>
    <row r="35" spans="1:4">
      <c r="A35" s="43" t="s">
        <v>473</v>
      </c>
      <c r="B35" s="44" t="s">
        <v>540</v>
      </c>
      <c r="C35" s="44" t="s">
        <v>541</v>
      </c>
      <c r="D35" s="44" t="s">
        <v>540</v>
      </c>
    </row>
    <row r="36" spans="1:4">
      <c r="A36" s="43" t="s">
        <v>473</v>
      </c>
      <c r="B36" s="44" t="s">
        <v>542</v>
      </c>
      <c r="C36" s="44" t="s">
        <v>543</v>
      </c>
      <c r="D36" s="44" t="s">
        <v>542</v>
      </c>
    </row>
    <row r="37" spans="1:4">
      <c r="A37" s="43" t="s">
        <v>473</v>
      </c>
      <c r="B37" s="44" t="s">
        <v>544</v>
      </c>
      <c r="C37" s="44" t="s">
        <v>545</v>
      </c>
      <c r="D37" s="44" t="s">
        <v>544</v>
      </c>
    </row>
    <row r="38" spans="1:4">
      <c r="A38" s="43" t="s">
        <v>473</v>
      </c>
      <c r="B38" s="44" t="s">
        <v>546</v>
      </c>
      <c r="C38" s="44" t="s">
        <v>547</v>
      </c>
      <c r="D38" s="44" t="s">
        <v>546</v>
      </c>
    </row>
    <row r="39" spans="1:4">
      <c r="A39" s="43" t="s">
        <v>473</v>
      </c>
      <c r="B39" s="44" t="s">
        <v>548</v>
      </c>
      <c r="C39" s="44" t="s">
        <v>549</v>
      </c>
      <c r="D39" s="44" t="s">
        <v>548</v>
      </c>
    </row>
    <row r="40" spans="1:4">
      <c r="A40" s="43" t="s">
        <v>473</v>
      </c>
      <c r="B40" s="44" t="s">
        <v>550</v>
      </c>
      <c r="C40" s="44" t="s">
        <v>551</v>
      </c>
      <c r="D40" s="44" t="s">
        <v>550</v>
      </c>
    </row>
    <row r="41" spans="1:4">
      <c r="A41" s="43" t="s">
        <v>473</v>
      </c>
      <c r="B41" s="44" t="s">
        <v>552</v>
      </c>
      <c r="C41" s="44" t="s">
        <v>553</v>
      </c>
      <c r="D41" s="44" t="s">
        <v>552</v>
      </c>
    </row>
    <row r="42" spans="1:4">
      <c r="A42" s="43" t="s">
        <v>473</v>
      </c>
      <c r="B42" s="44" t="s">
        <v>554</v>
      </c>
      <c r="C42" s="44" t="s">
        <v>555</v>
      </c>
      <c r="D42" s="44" t="s">
        <v>554</v>
      </c>
    </row>
    <row r="43" spans="1:4">
      <c r="A43" s="43" t="s">
        <v>473</v>
      </c>
      <c r="B43" s="44" t="s">
        <v>556</v>
      </c>
      <c r="C43" s="44" t="s">
        <v>557</v>
      </c>
      <c r="D43" s="44" t="s">
        <v>556</v>
      </c>
    </row>
    <row r="44" spans="1:4">
      <c r="A44" s="43" t="s">
        <v>473</v>
      </c>
      <c r="B44" s="44" t="s">
        <v>558</v>
      </c>
      <c r="C44" s="44" t="s">
        <v>559</v>
      </c>
      <c r="D44" s="44" t="s">
        <v>558</v>
      </c>
    </row>
    <row r="45" spans="1:4">
      <c r="A45" s="43" t="s">
        <v>473</v>
      </c>
      <c r="B45" s="44" t="s">
        <v>560</v>
      </c>
      <c r="C45" s="44" t="s">
        <v>561</v>
      </c>
      <c r="D45" s="44" t="s">
        <v>560</v>
      </c>
    </row>
    <row r="46" spans="1:4">
      <c r="A46" s="43" t="s">
        <v>473</v>
      </c>
      <c r="B46" s="44" t="s">
        <v>562</v>
      </c>
      <c r="C46" s="44" t="s">
        <v>563</v>
      </c>
      <c r="D46" s="44" t="s">
        <v>562</v>
      </c>
    </row>
    <row r="47" spans="1:4">
      <c r="A47" s="43" t="s">
        <v>473</v>
      </c>
      <c r="B47" s="44" t="s">
        <v>564</v>
      </c>
      <c r="C47" s="44" t="s">
        <v>565</v>
      </c>
      <c r="D47" s="44" t="s">
        <v>564</v>
      </c>
    </row>
    <row r="48" spans="1:4">
      <c r="A48" s="43" t="s">
        <v>473</v>
      </c>
      <c r="B48" s="44" t="s">
        <v>566</v>
      </c>
      <c r="C48" s="44" t="s">
        <v>567</v>
      </c>
      <c r="D48" s="44" t="s">
        <v>566</v>
      </c>
    </row>
    <row r="49" spans="1:4">
      <c r="A49" s="43" t="s">
        <v>473</v>
      </c>
      <c r="B49" s="44" t="s">
        <v>568</v>
      </c>
      <c r="C49" s="44" t="s">
        <v>569</v>
      </c>
      <c r="D49" s="44" t="s">
        <v>568</v>
      </c>
    </row>
    <row r="50" spans="1:4">
      <c r="A50" s="43" t="s">
        <v>473</v>
      </c>
      <c r="B50" s="44" t="s">
        <v>570</v>
      </c>
      <c r="C50" s="44" t="s">
        <v>571</v>
      </c>
      <c r="D50" s="44" t="s">
        <v>570</v>
      </c>
    </row>
    <row r="51" spans="1:4">
      <c r="A51" s="43" t="s">
        <v>473</v>
      </c>
      <c r="B51" s="44" t="s">
        <v>572</v>
      </c>
      <c r="C51" s="44" t="s">
        <v>573</v>
      </c>
      <c r="D51" s="44" t="s">
        <v>572</v>
      </c>
    </row>
    <row r="52" spans="1:4">
      <c r="A52" s="43" t="s">
        <v>473</v>
      </c>
      <c r="B52" s="44" t="s">
        <v>574</v>
      </c>
      <c r="C52" s="44" t="s">
        <v>575</v>
      </c>
      <c r="D52" s="44" t="s">
        <v>574</v>
      </c>
    </row>
    <row r="53" spans="1:4">
      <c r="A53" s="43" t="s">
        <v>473</v>
      </c>
      <c r="B53" s="44" t="s">
        <v>576</v>
      </c>
      <c r="C53" s="44" t="s">
        <v>577</v>
      </c>
      <c r="D53" s="44" t="s">
        <v>576</v>
      </c>
    </row>
    <row r="54" spans="1:4">
      <c r="A54" s="43" t="s">
        <v>473</v>
      </c>
      <c r="B54" s="44" t="s">
        <v>578</v>
      </c>
      <c r="C54" s="44" t="s">
        <v>579</v>
      </c>
      <c r="D54" s="44" t="s">
        <v>578</v>
      </c>
    </row>
    <row r="55" spans="1:4">
      <c r="A55" s="43" t="s">
        <v>473</v>
      </c>
      <c r="B55" s="44" t="s">
        <v>580</v>
      </c>
      <c r="C55" s="44" t="s">
        <v>581</v>
      </c>
      <c r="D55" s="44" t="s">
        <v>580</v>
      </c>
    </row>
    <row r="56" spans="1:4">
      <c r="A56" s="43" t="s">
        <v>473</v>
      </c>
      <c r="B56" s="44" t="s">
        <v>582</v>
      </c>
      <c r="C56" s="44" t="s">
        <v>583</v>
      </c>
      <c r="D56" s="44" t="s">
        <v>582</v>
      </c>
    </row>
    <row r="57" spans="1:4">
      <c r="A57" s="43" t="s">
        <v>473</v>
      </c>
      <c r="B57" s="44" t="s">
        <v>584</v>
      </c>
      <c r="C57" s="44" t="s">
        <v>585</v>
      </c>
      <c r="D57" s="44" t="s">
        <v>584</v>
      </c>
    </row>
    <row r="58" spans="1:4">
      <c r="A58" s="43" t="s">
        <v>473</v>
      </c>
      <c r="B58" s="44" t="s">
        <v>586</v>
      </c>
      <c r="C58" s="44" t="s">
        <v>587</v>
      </c>
      <c r="D58" s="44" t="s">
        <v>586</v>
      </c>
    </row>
    <row r="59" spans="1:4">
      <c r="A59" s="43" t="s">
        <v>473</v>
      </c>
      <c r="B59" s="44" t="s">
        <v>588</v>
      </c>
      <c r="C59" s="44" t="s">
        <v>589</v>
      </c>
      <c r="D59" s="44" t="s">
        <v>588</v>
      </c>
    </row>
    <row r="60" spans="1:4">
      <c r="A60" s="43" t="s">
        <v>473</v>
      </c>
      <c r="B60" s="44" t="s">
        <v>590</v>
      </c>
      <c r="C60" s="44" t="s">
        <v>591</v>
      </c>
      <c r="D60" s="44" t="s">
        <v>590</v>
      </c>
    </row>
    <row r="61" spans="1:4">
      <c r="A61" s="43" t="s">
        <v>473</v>
      </c>
      <c r="B61" s="44" t="s">
        <v>592</v>
      </c>
      <c r="C61" s="44" t="s">
        <v>593</v>
      </c>
      <c r="D61" s="44" t="s">
        <v>592</v>
      </c>
    </row>
    <row r="62" spans="1:4">
      <c r="A62" s="43" t="s">
        <v>473</v>
      </c>
      <c r="B62" s="44" t="s">
        <v>594</v>
      </c>
      <c r="C62" s="44" t="s">
        <v>595</v>
      </c>
      <c r="D62" s="44" t="s">
        <v>594</v>
      </c>
    </row>
    <row r="63" spans="1:4">
      <c r="A63" s="43" t="s">
        <v>473</v>
      </c>
      <c r="B63" s="44" t="s">
        <v>596</v>
      </c>
      <c r="C63" s="44" t="s">
        <v>597</v>
      </c>
      <c r="D63" s="44" t="s">
        <v>596</v>
      </c>
    </row>
    <row r="64" spans="1:4">
      <c r="A64" s="43" t="s">
        <v>473</v>
      </c>
      <c r="B64" s="44" t="s">
        <v>598</v>
      </c>
      <c r="C64" s="44" t="s">
        <v>599</v>
      </c>
      <c r="D64" s="44" t="s">
        <v>598</v>
      </c>
    </row>
    <row r="65" spans="1:4">
      <c r="A65" s="43" t="s">
        <v>473</v>
      </c>
      <c r="B65" s="44" t="s">
        <v>600</v>
      </c>
      <c r="C65" s="44" t="s">
        <v>601</v>
      </c>
      <c r="D65" s="44" t="s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opLeftCell="A224" workbookViewId="0">
      <selection activeCell="F8" sqref="F8"/>
    </sheetView>
  </sheetViews>
  <sheetFormatPr defaultRowHeight="12.3"/>
  <cols>
    <col min="1" max="1" width="45.5546875" bestFit="1" customWidth="1"/>
  </cols>
  <sheetData>
    <row r="1" spans="1:2" ht="13.5">
      <c r="A1" s="39" t="s">
        <v>141</v>
      </c>
      <c r="B1" s="39" t="s">
        <v>139</v>
      </c>
    </row>
    <row r="2" spans="1:2">
      <c r="A2" t="s">
        <v>221</v>
      </c>
      <c r="B2">
        <v>6720</v>
      </c>
    </row>
    <row r="3" spans="1:2">
      <c r="A3" t="s">
        <v>222</v>
      </c>
      <c r="B3">
        <v>6721</v>
      </c>
    </row>
    <row r="4" spans="1:2">
      <c r="A4" t="s">
        <v>223</v>
      </c>
      <c r="B4">
        <v>6722</v>
      </c>
    </row>
    <row r="5" spans="1:2">
      <c r="A5" t="s">
        <v>224</v>
      </c>
      <c r="B5">
        <v>6723</v>
      </c>
    </row>
    <row r="6" spans="1:2">
      <c r="A6" t="s">
        <v>225</v>
      </c>
      <c r="B6">
        <v>6724</v>
      </c>
    </row>
    <row r="7" spans="1:2">
      <c r="A7" t="s">
        <v>226</v>
      </c>
      <c r="B7">
        <v>6725</v>
      </c>
    </row>
    <row r="8" spans="1:2">
      <c r="A8" t="s">
        <v>227</v>
      </c>
      <c r="B8">
        <v>6726</v>
      </c>
    </row>
    <row r="9" spans="1:2">
      <c r="A9" t="s">
        <v>228</v>
      </c>
      <c r="B9">
        <v>6727</v>
      </c>
    </row>
    <row r="10" spans="1:2">
      <c r="A10" t="s">
        <v>229</v>
      </c>
      <c r="B10">
        <v>6728</v>
      </c>
    </row>
    <row r="11" spans="1:2">
      <c r="A11" t="s">
        <v>230</v>
      </c>
      <c r="B11">
        <v>6729</v>
      </c>
    </row>
    <row r="12" spans="1:2">
      <c r="A12" t="s">
        <v>231</v>
      </c>
      <c r="B12">
        <v>6730</v>
      </c>
    </row>
    <row r="13" spans="1:2">
      <c r="A13" t="s">
        <v>232</v>
      </c>
      <c r="B13">
        <v>6731</v>
      </c>
    </row>
    <row r="14" spans="1:2">
      <c r="A14" t="s">
        <v>233</v>
      </c>
      <c r="B14">
        <v>6732</v>
      </c>
    </row>
    <row r="15" spans="1:2">
      <c r="A15" t="s">
        <v>234</v>
      </c>
      <c r="B15">
        <v>6733</v>
      </c>
    </row>
    <row r="16" spans="1:2">
      <c r="A16" t="s">
        <v>235</v>
      </c>
      <c r="B16">
        <v>6734</v>
      </c>
    </row>
    <row r="17" spans="1:2">
      <c r="A17" t="s">
        <v>236</v>
      </c>
      <c r="B17">
        <v>6735</v>
      </c>
    </row>
    <row r="18" spans="1:2">
      <c r="A18" t="s">
        <v>237</v>
      </c>
      <c r="B18">
        <v>6736</v>
      </c>
    </row>
    <row r="19" spans="1:2">
      <c r="A19" t="s">
        <v>238</v>
      </c>
      <c r="B19">
        <v>6737</v>
      </c>
    </row>
    <row r="20" spans="1:2">
      <c r="A20" t="s">
        <v>239</v>
      </c>
      <c r="B20">
        <v>6738</v>
      </c>
    </row>
    <row r="21" spans="1:2">
      <c r="A21" t="s">
        <v>240</v>
      </c>
      <c r="B21">
        <v>6739</v>
      </c>
    </row>
    <row r="22" spans="1:2">
      <c r="A22" t="s">
        <v>241</v>
      </c>
      <c r="B22">
        <v>6740</v>
      </c>
    </row>
    <row r="23" spans="1:2">
      <c r="A23" t="s">
        <v>242</v>
      </c>
      <c r="B23">
        <v>6741</v>
      </c>
    </row>
    <row r="24" spans="1:2">
      <c r="A24" t="s">
        <v>243</v>
      </c>
      <c r="B24">
        <v>6742</v>
      </c>
    </row>
    <row r="25" spans="1:2">
      <c r="A25" t="s">
        <v>244</v>
      </c>
      <c r="B25">
        <v>7167</v>
      </c>
    </row>
    <row r="26" spans="1:2">
      <c r="A26" t="s">
        <v>245</v>
      </c>
      <c r="B26">
        <v>7168</v>
      </c>
    </row>
    <row r="27" spans="1:2">
      <c r="A27" t="s">
        <v>246</v>
      </c>
      <c r="B27">
        <v>7169</v>
      </c>
    </row>
    <row r="28" spans="1:2">
      <c r="A28" t="s">
        <v>247</v>
      </c>
      <c r="B28">
        <v>7170</v>
      </c>
    </row>
    <row r="29" spans="1:2">
      <c r="A29" t="s">
        <v>248</v>
      </c>
      <c r="B29">
        <v>7171</v>
      </c>
    </row>
    <row r="30" spans="1:2">
      <c r="A30" t="s">
        <v>249</v>
      </c>
      <c r="B30">
        <v>7172</v>
      </c>
    </row>
    <row r="31" spans="1:2">
      <c r="A31" t="s">
        <v>250</v>
      </c>
      <c r="B31">
        <v>7173</v>
      </c>
    </row>
    <row r="32" spans="1:2">
      <c r="A32" t="s">
        <v>251</v>
      </c>
      <c r="B32">
        <v>7174</v>
      </c>
    </row>
    <row r="33" spans="1:2">
      <c r="A33" t="s">
        <v>252</v>
      </c>
      <c r="B33">
        <v>7175</v>
      </c>
    </row>
    <row r="34" spans="1:2">
      <c r="A34" t="s">
        <v>253</v>
      </c>
      <c r="B34">
        <v>7176</v>
      </c>
    </row>
    <row r="35" spans="1:2">
      <c r="A35" t="s">
        <v>254</v>
      </c>
      <c r="B35">
        <v>7177</v>
      </c>
    </row>
    <row r="36" spans="1:2">
      <c r="A36" t="s">
        <v>255</v>
      </c>
      <c r="B36">
        <v>7178</v>
      </c>
    </row>
    <row r="37" spans="1:2">
      <c r="A37" t="s">
        <v>256</v>
      </c>
      <c r="B37">
        <v>7179</v>
      </c>
    </row>
    <row r="38" spans="1:2">
      <c r="A38" t="s">
        <v>257</v>
      </c>
      <c r="B38">
        <v>7180</v>
      </c>
    </row>
    <row r="39" spans="1:2">
      <c r="A39" t="s">
        <v>258</v>
      </c>
      <c r="B39">
        <v>7181</v>
      </c>
    </row>
    <row r="40" spans="1:2">
      <c r="A40" t="s">
        <v>259</v>
      </c>
      <c r="B40">
        <v>7182</v>
      </c>
    </row>
    <row r="41" spans="1:2">
      <c r="A41" t="s">
        <v>260</v>
      </c>
      <c r="B41">
        <v>7183</v>
      </c>
    </row>
    <row r="42" spans="1:2">
      <c r="A42" t="s">
        <v>261</v>
      </c>
      <c r="B42">
        <v>7184</v>
      </c>
    </row>
    <row r="43" spans="1:2">
      <c r="A43" t="s">
        <v>262</v>
      </c>
      <c r="B43">
        <v>7185</v>
      </c>
    </row>
    <row r="44" spans="1:2">
      <c r="A44" t="s">
        <v>263</v>
      </c>
      <c r="B44">
        <v>7186</v>
      </c>
    </row>
    <row r="45" spans="1:2">
      <c r="A45" t="s">
        <v>264</v>
      </c>
      <c r="B45">
        <v>7187</v>
      </c>
    </row>
    <row r="46" spans="1:2">
      <c r="A46" t="s">
        <v>265</v>
      </c>
      <c r="B46">
        <v>7188</v>
      </c>
    </row>
    <row r="47" spans="1:2">
      <c r="A47" t="s">
        <v>266</v>
      </c>
      <c r="B47">
        <v>7189</v>
      </c>
    </row>
    <row r="48" spans="1:2">
      <c r="A48" t="s">
        <v>267</v>
      </c>
      <c r="B48">
        <v>7190</v>
      </c>
    </row>
    <row r="49" spans="1:2">
      <c r="A49" t="s">
        <v>268</v>
      </c>
      <c r="B49">
        <v>7191</v>
      </c>
    </row>
    <row r="50" spans="1:2">
      <c r="A50" t="s">
        <v>269</v>
      </c>
      <c r="B50">
        <v>7192</v>
      </c>
    </row>
    <row r="51" spans="1:2">
      <c r="A51" t="s">
        <v>270</v>
      </c>
      <c r="B51">
        <v>7193</v>
      </c>
    </row>
    <row r="52" spans="1:2">
      <c r="A52" t="s">
        <v>271</v>
      </c>
      <c r="B52">
        <v>7194</v>
      </c>
    </row>
    <row r="53" spans="1:2">
      <c r="A53" t="s">
        <v>272</v>
      </c>
      <c r="B53">
        <v>7195</v>
      </c>
    </row>
    <row r="54" spans="1:2">
      <c r="A54" t="s">
        <v>273</v>
      </c>
      <c r="B54">
        <v>7196</v>
      </c>
    </row>
    <row r="55" spans="1:2">
      <c r="A55" t="s">
        <v>274</v>
      </c>
      <c r="B55">
        <v>7197</v>
      </c>
    </row>
    <row r="56" spans="1:2">
      <c r="A56" t="s">
        <v>275</v>
      </c>
      <c r="B56">
        <v>7198</v>
      </c>
    </row>
    <row r="57" spans="1:2">
      <c r="A57" t="s">
        <v>276</v>
      </c>
      <c r="B57">
        <v>7199</v>
      </c>
    </row>
    <row r="58" spans="1:2">
      <c r="A58" t="s">
        <v>277</v>
      </c>
      <c r="B58">
        <v>7200</v>
      </c>
    </row>
    <row r="59" spans="1:2">
      <c r="A59" t="s">
        <v>278</v>
      </c>
      <c r="B59">
        <v>7201</v>
      </c>
    </row>
    <row r="60" spans="1:2">
      <c r="A60" t="s">
        <v>279</v>
      </c>
      <c r="B60">
        <v>7202</v>
      </c>
    </row>
    <row r="61" spans="1:2">
      <c r="A61" t="s">
        <v>280</v>
      </c>
      <c r="B61">
        <v>7203</v>
      </c>
    </row>
    <row r="62" spans="1:2">
      <c r="A62" t="s">
        <v>281</v>
      </c>
      <c r="B62">
        <v>7204</v>
      </c>
    </row>
    <row r="63" spans="1:2">
      <c r="A63" t="s">
        <v>282</v>
      </c>
      <c r="B63">
        <v>7205</v>
      </c>
    </row>
    <row r="64" spans="1:2">
      <c r="A64" t="s">
        <v>283</v>
      </c>
      <c r="B64">
        <v>7206</v>
      </c>
    </row>
    <row r="65" spans="1:2">
      <c r="A65" t="s">
        <v>284</v>
      </c>
      <c r="B65">
        <v>7207</v>
      </c>
    </row>
    <row r="66" spans="1:2">
      <c r="A66" t="s">
        <v>285</v>
      </c>
      <c r="B66">
        <v>7208</v>
      </c>
    </row>
    <row r="67" spans="1:2">
      <c r="A67" t="s">
        <v>286</v>
      </c>
      <c r="B67">
        <v>7209</v>
      </c>
    </row>
    <row r="68" spans="1:2">
      <c r="A68" t="s">
        <v>287</v>
      </c>
      <c r="B68">
        <v>7210</v>
      </c>
    </row>
    <row r="69" spans="1:2">
      <c r="A69" t="s">
        <v>288</v>
      </c>
      <c r="B69">
        <v>7211</v>
      </c>
    </row>
    <row r="70" spans="1:2">
      <c r="A70" t="s">
        <v>289</v>
      </c>
      <c r="B70">
        <v>7212</v>
      </c>
    </row>
    <row r="71" spans="1:2">
      <c r="A71" t="s">
        <v>290</v>
      </c>
      <c r="B71">
        <v>7213</v>
      </c>
    </row>
    <row r="72" spans="1:2">
      <c r="A72" t="s">
        <v>291</v>
      </c>
      <c r="B72">
        <v>7214</v>
      </c>
    </row>
    <row r="73" spans="1:2">
      <c r="A73" t="s">
        <v>292</v>
      </c>
      <c r="B73">
        <v>7215</v>
      </c>
    </row>
    <row r="74" spans="1:2">
      <c r="A74" t="s">
        <v>293</v>
      </c>
      <c r="B74">
        <v>7216</v>
      </c>
    </row>
    <row r="75" spans="1:2">
      <c r="A75" t="s">
        <v>294</v>
      </c>
      <c r="B75">
        <v>7217</v>
      </c>
    </row>
    <row r="76" spans="1:2">
      <c r="A76" t="s">
        <v>295</v>
      </c>
      <c r="B76">
        <v>7218</v>
      </c>
    </row>
    <row r="77" spans="1:2">
      <c r="A77" t="s">
        <v>296</v>
      </c>
      <c r="B77">
        <v>7219</v>
      </c>
    </row>
    <row r="78" spans="1:2">
      <c r="A78" t="s">
        <v>297</v>
      </c>
      <c r="B78">
        <v>7220</v>
      </c>
    </row>
    <row r="79" spans="1:2">
      <c r="A79" t="s">
        <v>298</v>
      </c>
      <c r="B79">
        <v>7221</v>
      </c>
    </row>
    <row r="80" spans="1:2">
      <c r="A80" t="s">
        <v>299</v>
      </c>
      <c r="B80">
        <v>7222</v>
      </c>
    </row>
    <row r="81" spans="1:2">
      <c r="A81" t="s">
        <v>300</v>
      </c>
      <c r="B81">
        <v>7223</v>
      </c>
    </row>
    <row r="82" spans="1:2">
      <c r="A82" t="s">
        <v>301</v>
      </c>
      <c r="B82">
        <v>7224</v>
      </c>
    </row>
    <row r="83" spans="1:2">
      <c r="A83" t="s">
        <v>302</v>
      </c>
      <c r="B83">
        <v>7225</v>
      </c>
    </row>
    <row r="84" spans="1:2">
      <c r="A84" t="s">
        <v>303</v>
      </c>
      <c r="B84">
        <v>7226</v>
      </c>
    </row>
    <row r="85" spans="1:2">
      <c r="A85" t="s">
        <v>304</v>
      </c>
      <c r="B85">
        <v>7227</v>
      </c>
    </row>
    <row r="86" spans="1:2">
      <c r="A86" t="s">
        <v>305</v>
      </c>
      <c r="B86">
        <v>7228</v>
      </c>
    </row>
    <row r="87" spans="1:2">
      <c r="A87" t="s">
        <v>306</v>
      </c>
      <c r="B87">
        <v>7229</v>
      </c>
    </row>
    <row r="88" spans="1:2">
      <c r="A88" t="s">
        <v>307</v>
      </c>
      <c r="B88">
        <v>7230</v>
      </c>
    </row>
    <row r="89" spans="1:2">
      <c r="A89" t="s">
        <v>308</v>
      </c>
      <c r="B89">
        <v>7231</v>
      </c>
    </row>
    <row r="90" spans="1:2">
      <c r="A90" t="s">
        <v>309</v>
      </c>
      <c r="B90">
        <v>7232</v>
      </c>
    </row>
    <row r="91" spans="1:2">
      <c r="A91" t="s">
        <v>310</v>
      </c>
      <c r="B91">
        <v>7233</v>
      </c>
    </row>
    <row r="92" spans="1:2">
      <c r="A92" t="s">
        <v>311</v>
      </c>
      <c r="B92">
        <v>7234</v>
      </c>
    </row>
    <row r="93" spans="1:2">
      <c r="A93" t="s">
        <v>312</v>
      </c>
      <c r="B93">
        <v>7235</v>
      </c>
    </row>
    <row r="94" spans="1:2">
      <c r="A94" t="s">
        <v>313</v>
      </c>
      <c r="B94">
        <v>7236</v>
      </c>
    </row>
    <row r="95" spans="1:2">
      <c r="A95" t="s">
        <v>314</v>
      </c>
      <c r="B95">
        <v>7237</v>
      </c>
    </row>
    <row r="96" spans="1:2">
      <c r="A96" t="s">
        <v>315</v>
      </c>
      <c r="B96">
        <v>7238</v>
      </c>
    </row>
    <row r="97" spans="1:2">
      <c r="A97" t="s">
        <v>316</v>
      </c>
      <c r="B97">
        <v>7239</v>
      </c>
    </row>
    <row r="98" spans="1:2">
      <c r="A98" t="s">
        <v>317</v>
      </c>
      <c r="B98">
        <v>7240</v>
      </c>
    </row>
    <row r="99" spans="1:2">
      <c r="A99" t="s">
        <v>318</v>
      </c>
      <c r="B99">
        <v>7241</v>
      </c>
    </row>
    <row r="100" spans="1:2">
      <c r="A100" t="s">
        <v>319</v>
      </c>
      <c r="B100">
        <v>7242</v>
      </c>
    </row>
    <row r="101" spans="1:2">
      <c r="A101" t="s">
        <v>320</v>
      </c>
      <c r="B101">
        <v>7243</v>
      </c>
    </row>
    <row r="102" spans="1:2">
      <c r="A102" t="s">
        <v>321</v>
      </c>
      <c r="B102">
        <v>7244</v>
      </c>
    </row>
    <row r="103" spans="1:2">
      <c r="A103" t="s">
        <v>322</v>
      </c>
      <c r="B103">
        <v>7245</v>
      </c>
    </row>
    <row r="104" spans="1:2">
      <c r="A104" t="s">
        <v>323</v>
      </c>
      <c r="B104">
        <v>7246</v>
      </c>
    </row>
    <row r="105" spans="1:2">
      <c r="A105" t="s">
        <v>324</v>
      </c>
      <c r="B105">
        <v>7247</v>
      </c>
    </row>
    <row r="106" spans="1:2">
      <c r="A106" t="s">
        <v>325</v>
      </c>
      <c r="B106">
        <v>7248</v>
      </c>
    </row>
    <row r="107" spans="1:2">
      <c r="A107" t="s">
        <v>326</v>
      </c>
      <c r="B107">
        <v>7249</v>
      </c>
    </row>
    <row r="108" spans="1:2">
      <c r="A108" t="s">
        <v>327</v>
      </c>
      <c r="B108">
        <v>7250</v>
      </c>
    </row>
    <row r="109" spans="1:2">
      <c r="A109" t="s">
        <v>328</v>
      </c>
      <c r="B109">
        <v>7251</v>
      </c>
    </row>
    <row r="110" spans="1:2">
      <c r="A110" t="s">
        <v>329</v>
      </c>
      <c r="B110">
        <v>7252</v>
      </c>
    </row>
    <row r="111" spans="1:2">
      <c r="A111" t="s">
        <v>330</v>
      </c>
      <c r="B111">
        <v>7141</v>
      </c>
    </row>
    <row r="112" spans="1:2">
      <c r="A112" t="s">
        <v>331</v>
      </c>
      <c r="B112">
        <v>7142</v>
      </c>
    </row>
    <row r="113" spans="1:2">
      <c r="A113" t="s">
        <v>332</v>
      </c>
      <c r="B113">
        <v>7143</v>
      </c>
    </row>
    <row r="114" spans="1:2">
      <c r="A114" t="s">
        <v>333</v>
      </c>
      <c r="B114">
        <v>7144</v>
      </c>
    </row>
    <row r="115" spans="1:2">
      <c r="A115" t="s">
        <v>334</v>
      </c>
      <c r="B115">
        <v>7145</v>
      </c>
    </row>
    <row r="116" spans="1:2">
      <c r="A116" t="s">
        <v>335</v>
      </c>
      <c r="B116">
        <v>7146</v>
      </c>
    </row>
    <row r="117" spans="1:2">
      <c r="A117" t="s">
        <v>336</v>
      </c>
      <c r="B117">
        <v>7147</v>
      </c>
    </row>
    <row r="118" spans="1:2">
      <c r="A118" t="s">
        <v>337</v>
      </c>
      <c r="B118">
        <v>7148</v>
      </c>
    </row>
    <row r="119" spans="1:2">
      <c r="A119" t="s">
        <v>338</v>
      </c>
      <c r="B119">
        <v>7149</v>
      </c>
    </row>
    <row r="120" spans="1:2">
      <c r="A120" t="s">
        <v>339</v>
      </c>
      <c r="B120">
        <v>7150</v>
      </c>
    </row>
    <row r="121" spans="1:2">
      <c r="A121" t="s">
        <v>340</v>
      </c>
      <c r="B121">
        <v>7151</v>
      </c>
    </row>
    <row r="122" spans="1:2">
      <c r="A122" t="s">
        <v>341</v>
      </c>
      <c r="B122">
        <v>7152</v>
      </c>
    </row>
    <row r="123" spans="1:2">
      <c r="A123" t="s">
        <v>342</v>
      </c>
      <c r="B123">
        <v>7153</v>
      </c>
    </row>
    <row r="124" spans="1:2">
      <c r="A124" t="s">
        <v>343</v>
      </c>
      <c r="B124">
        <v>7154</v>
      </c>
    </row>
    <row r="125" spans="1:2">
      <c r="A125" t="s">
        <v>344</v>
      </c>
      <c r="B125">
        <v>7155</v>
      </c>
    </row>
    <row r="126" spans="1:2">
      <c r="A126" t="s">
        <v>345</v>
      </c>
      <c r="B126">
        <v>7156</v>
      </c>
    </row>
    <row r="127" spans="1:2">
      <c r="A127" t="s">
        <v>346</v>
      </c>
      <c r="B127">
        <v>7157</v>
      </c>
    </row>
    <row r="128" spans="1:2">
      <c r="A128" t="s">
        <v>347</v>
      </c>
      <c r="B128">
        <v>7158</v>
      </c>
    </row>
    <row r="129" spans="1:2">
      <c r="A129" t="s">
        <v>348</v>
      </c>
      <c r="B129">
        <v>7159</v>
      </c>
    </row>
    <row r="130" spans="1:2">
      <c r="A130" t="s">
        <v>349</v>
      </c>
      <c r="B130">
        <v>7160</v>
      </c>
    </row>
    <row r="131" spans="1:2">
      <c r="A131" t="s">
        <v>350</v>
      </c>
      <c r="B131">
        <v>7161</v>
      </c>
    </row>
    <row r="132" spans="1:2">
      <c r="A132" t="s">
        <v>351</v>
      </c>
      <c r="B132">
        <v>7162</v>
      </c>
    </row>
    <row r="133" spans="1:2">
      <c r="A133" t="s">
        <v>352</v>
      </c>
      <c r="B133">
        <v>7163</v>
      </c>
    </row>
    <row r="134" spans="1:2">
      <c r="A134" t="s">
        <v>353</v>
      </c>
      <c r="B134">
        <v>7164</v>
      </c>
    </row>
    <row r="135" spans="1:2">
      <c r="A135" t="s">
        <v>354</v>
      </c>
      <c r="B135">
        <v>7165</v>
      </c>
    </row>
    <row r="136" spans="1:2">
      <c r="A136" t="s">
        <v>355</v>
      </c>
      <c r="B136">
        <v>7166</v>
      </c>
    </row>
    <row r="137" spans="1:2">
      <c r="A137" t="s">
        <v>356</v>
      </c>
      <c r="B137">
        <v>7294</v>
      </c>
    </row>
    <row r="138" spans="1:2">
      <c r="A138" t="s">
        <v>357</v>
      </c>
      <c r="B138">
        <v>7295</v>
      </c>
    </row>
    <row r="139" spans="1:2">
      <c r="A139" t="s">
        <v>358</v>
      </c>
      <c r="B139">
        <v>7296</v>
      </c>
    </row>
    <row r="140" spans="1:2">
      <c r="A140" t="s">
        <v>359</v>
      </c>
      <c r="B140">
        <v>7297</v>
      </c>
    </row>
    <row r="141" spans="1:2">
      <c r="A141" t="s">
        <v>360</v>
      </c>
      <c r="B141">
        <v>7298</v>
      </c>
    </row>
    <row r="142" spans="1:2">
      <c r="A142" t="s">
        <v>361</v>
      </c>
      <c r="B142">
        <v>7299</v>
      </c>
    </row>
    <row r="143" spans="1:2">
      <c r="A143" t="s">
        <v>362</v>
      </c>
      <c r="B143">
        <v>7300</v>
      </c>
    </row>
    <row r="144" spans="1:2">
      <c r="A144" t="s">
        <v>363</v>
      </c>
      <c r="B144">
        <v>7301</v>
      </c>
    </row>
    <row r="145" spans="1:2">
      <c r="A145" t="s">
        <v>364</v>
      </c>
      <c r="B145">
        <v>7302</v>
      </c>
    </row>
    <row r="146" spans="1:2">
      <c r="A146" t="s">
        <v>365</v>
      </c>
      <c r="B146">
        <v>7303</v>
      </c>
    </row>
    <row r="147" spans="1:2">
      <c r="A147" t="s">
        <v>366</v>
      </c>
      <c r="B147">
        <v>7304</v>
      </c>
    </row>
    <row r="148" spans="1:2">
      <c r="A148" t="s">
        <v>367</v>
      </c>
      <c r="B148">
        <v>7305</v>
      </c>
    </row>
    <row r="149" spans="1:2">
      <c r="A149" t="s">
        <v>368</v>
      </c>
      <c r="B149">
        <v>7306</v>
      </c>
    </row>
    <row r="150" spans="1:2">
      <c r="A150" t="s">
        <v>369</v>
      </c>
      <c r="B150">
        <v>7307</v>
      </c>
    </row>
    <row r="151" spans="1:2">
      <c r="A151" t="s">
        <v>370</v>
      </c>
      <c r="B151">
        <v>7308</v>
      </c>
    </row>
    <row r="152" spans="1:2">
      <c r="A152" t="s">
        <v>371</v>
      </c>
      <c r="B152">
        <v>7309</v>
      </c>
    </row>
    <row r="153" spans="1:2">
      <c r="A153" t="s">
        <v>372</v>
      </c>
      <c r="B153">
        <v>7310</v>
      </c>
    </row>
    <row r="154" spans="1:2">
      <c r="A154" t="s">
        <v>373</v>
      </c>
      <c r="B154">
        <v>7311</v>
      </c>
    </row>
    <row r="155" spans="1:2">
      <c r="A155" t="s">
        <v>374</v>
      </c>
      <c r="B155">
        <v>7312</v>
      </c>
    </row>
    <row r="156" spans="1:2">
      <c r="A156" t="s">
        <v>375</v>
      </c>
      <c r="B156">
        <v>7313</v>
      </c>
    </row>
    <row r="157" spans="1:2">
      <c r="A157" t="s">
        <v>376</v>
      </c>
      <c r="B157">
        <v>7314</v>
      </c>
    </row>
    <row r="158" spans="1:2">
      <c r="A158" t="s">
        <v>377</v>
      </c>
      <c r="B158">
        <v>7315</v>
      </c>
    </row>
    <row r="159" spans="1:2">
      <c r="A159" t="s">
        <v>378</v>
      </c>
      <c r="B159">
        <v>7316</v>
      </c>
    </row>
    <row r="160" spans="1:2">
      <c r="A160" t="s">
        <v>379</v>
      </c>
      <c r="B160">
        <v>7317</v>
      </c>
    </row>
    <row r="161" spans="1:2">
      <c r="A161" t="s">
        <v>380</v>
      </c>
      <c r="B161">
        <v>7318</v>
      </c>
    </row>
    <row r="162" spans="1:2">
      <c r="A162" t="s">
        <v>381</v>
      </c>
      <c r="B162">
        <v>7319</v>
      </c>
    </row>
    <row r="163" spans="1:2">
      <c r="A163" t="s">
        <v>382</v>
      </c>
      <c r="B163">
        <v>7320</v>
      </c>
    </row>
    <row r="164" spans="1:2">
      <c r="A164" t="s">
        <v>383</v>
      </c>
      <c r="B164">
        <v>7321</v>
      </c>
    </row>
    <row r="165" spans="1:2">
      <c r="A165" t="s">
        <v>384</v>
      </c>
      <c r="B165">
        <v>7322</v>
      </c>
    </row>
    <row r="166" spans="1:2">
      <c r="A166" t="s">
        <v>385</v>
      </c>
      <c r="B166">
        <v>7323</v>
      </c>
    </row>
    <row r="167" spans="1:2">
      <c r="A167" t="s">
        <v>386</v>
      </c>
      <c r="B167">
        <v>7324</v>
      </c>
    </row>
    <row r="168" spans="1:2">
      <c r="A168" t="s">
        <v>387</v>
      </c>
      <c r="B168">
        <v>7325</v>
      </c>
    </row>
    <row r="169" spans="1:2">
      <c r="A169" t="s">
        <v>388</v>
      </c>
      <c r="B169">
        <v>7326</v>
      </c>
    </row>
    <row r="170" spans="1:2">
      <c r="A170" t="s">
        <v>389</v>
      </c>
      <c r="B170">
        <v>7327</v>
      </c>
    </row>
    <row r="171" spans="1:2">
      <c r="A171" t="s">
        <v>390</v>
      </c>
      <c r="B171">
        <v>7328</v>
      </c>
    </row>
    <row r="172" spans="1:2">
      <c r="A172" t="s">
        <v>391</v>
      </c>
      <c r="B172">
        <v>7329</v>
      </c>
    </row>
    <row r="173" spans="1:2">
      <c r="A173" t="s">
        <v>392</v>
      </c>
      <c r="B173">
        <v>7330</v>
      </c>
    </row>
    <row r="174" spans="1:2">
      <c r="A174" t="s">
        <v>393</v>
      </c>
      <c r="B174">
        <v>7331</v>
      </c>
    </row>
    <row r="175" spans="1:2">
      <c r="A175" t="s">
        <v>394</v>
      </c>
      <c r="B175">
        <v>7332</v>
      </c>
    </row>
    <row r="176" spans="1:2">
      <c r="A176" t="s">
        <v>395</v>
      </c>
      <c r="B176">
        <v>7333</v>
      </c>
    </row>
    <row r="177" spans="1:2">
      <c r="A177" t="s">
        <v>396</v>
      </c>
      <c r="B177">
        <v>7334</v>
      </c>
    </row>
    <row r="178" spans="1:2">
      <c r="A178" t="s">
        <v>397</v>
      </c>
      <c r="B178">
        <v>7335</v>
      </c>
    </row>
    <row r="179" spans="1:2">
      <c r="A179" t="s">
        <v>398</v>
      </c>
      <c r="B179">
        <v>7336</v>
      </c>
    </row>
    <row r="180" spans="1:2">
      <c r="A180" t="s">
        <v>399</v>
      </c>
      <c r="B180">
        <v>7337</v>
      </c>
    </row>
    <row r="181" spans="1:2">
      <c r="A181" t="s">
        <v>400</v>
      </c>
      <c r="B181">
        <v>7338</v>
      </c>
    </row>
    <row r="182" spans="1:2">
      <c r="A182" t="s">
        <v>401</v>
      </c>
      <c r="B182">
        <v>7339</v>
      </c>
    </row>
    <row r="183" spans="1:2">
      <c r="A183" t="s">
        <v>402</v>
      </c>
      <c r="B183">
        <v>7340</v>
      </c>
    </row>
    <row r="184" spans="1:2">
      <c r="A184" t="s">
        <v>403</v>
      </c>
      <c r="B184">
        <v>7341</v>
      </c>
    </row>
    <row r="185" spans="1:2">
      <c r="A185" t="s">
        <v>404</v>
      </c>
      <c r="B185">
        <v>7342</v>
      </c>
    </row>
    <row r="186" spans="1:2">
      <c r="A186" t="s">
        <v>405</v>
      </c>
      <c r="B186">
        <v>7343</v>
      </c>
    </row>
    <row r="187" spans="1:2">
      <c r="A187" t="s">
        <v>406</v>
      </c>
      <c r="B187">
        <v>7344</v>
      </c>
    </row>
    <row r="188" spans="1:2">
      <c r="A188" t="s">
        <v>407</v>
      </c>
      <c r="B188">
        <v>7345</v>
      </c>
    </row>
    <row r="189" spans="1:2">
      <c r="A189" t="s">
        <v>408</v>
      </c>
      <c r="B189">
        <v>7346</v>
      </c>
    </row>
    <row r="190" spans="1:2">
      <c r="A190" t="s">
        <v>409</v>
      </c>
      <c r="B190">
        <v>7347</v>
      </c>
    </row>
    <row r="191" spans="1:2">
      <c r="A191" t="s">
        <v>410</v>
      </c>
      <c r="B191">
        <v>7348</v>
      </c>
    </row>
    <row r="192" spans="1:2">
      <c r="A192" t="s">
        <v>411</v>
      </c>
      <c r="B192">
        <v>7349</v>
      </c>
    </row>
    <row r="193" spans="1:2">
      <c r="A193" t="s">
        <v>412</v>
      </c>
      <c r="B193">
        <v>7350</v>
      </c>
    </row>
    <row r="194" spans="1:2">
      <c r="A194" t="s">
        <v>413</v>
      </c>
      <c r="B194">
        <v>7351</v>
      </c>
    </row>
    <row r="195" spans="1:2">
      <c r="A195" t="s">
        <v>414</v>
      </c>
      <c r="B195">
        <v>7352</v>
      </c>
    </row>
    <row r="196" spans="1:2">
      <c r="A196" t="s">
        <v>415</v>
      </c>
      <c r="B196">
        <v>7353</v>
      </c>
    </row>
    <row r="197" spans="1:2">
      <c r="A197" t="s">
        <v>416</v>
      </c>
      <c r="B197">
        <v>7354</v>
      </c>
    </row>
    <row r="198" spans="1:2">
      <c r="A198" t="s">
        <v>417</v>
      </c>
      <c r="B198">
        <v>7355</v>
      </c>
    </row>
    <row r="199" spans="1:2">
      <c r="A199" t="s">
        <v>418</v>
      </c>
      <c r="B199">
        <v>7356</v>
      </c>
    </row>
    <row r="200" spans="1:2">
      <c r="A200" t="s">
        <v>419</v>
      </c>
      <c r="B200">
        <v>7357</v>
      </c>
    </row>
    <row r="201" spans="1:2">
      <c r="A201" t="s">
        <v>420</v>
      </c>
      <c r="B201">
        <v>7358</v>
      </c>
    </row>
    <row r="202" spans="1:2">
      <c r="A202" t="s">
        <v>421</v>
      </c>
      <c r="B202">
        <v>7359</v>
      </c>
    </row>
    <row r="203" spans="1:2">
      <c r="A203" t="s">
        <v>422</v>
      </c>
      <c r="B203">
        <v>7360</v>
      </c>
    </row>
    <row r="204" spans="1:2">
      <c r="A204" t="s">
        <v>423</v>
      </c>
      <c r="B204">
        <v>7361</v>
      </c>
    </row>
    <row r="205" spans="1:2">
      <c r="A205" t="s">
        <v>424</v>
      </c>
      <c r="B205">
        <v>7362</v>
      </c>
    </row>
    <row r="206" spans="1:2">
      <c r="A206" t="s">
        <v>197</v>
      </c>
      <c r="B206">
        <v>7363</v>
      </c>
    </row>
    <row r="207" spans="1:2">
      <c r="A207" t="s">
        <v>425</v>
      </c>
      <c r="B207">
        <v>7253</v>
      </c>
    </row>
    <row r="208" spans="1:2">
      <c r="A208" t="s">
        <v>426</v>
      </c>
      <c r="B208">
        <v>7254</v>
      </c>
    </row>
    <row r="209" spans="1:2">
      <c r="A209" t="s">
        <v>427</v>
      </c>
      <c r="B209">
        <v>7255</v>
      </c>
    </row>
    <row r="210" spans="1:2">
      <c r="A210" t="s">
        <v>428</v>
      </c>
      <c r="B210">
        <v>7256</v>
      </c>
    </row>
    <row r="211" spans="1:2">
      <c r="A211" t="s">
        <v>429</v>
      </c>
      <c r="B211">
        <v>7257</v>
      </c>
    </row>
    <row r="212" spans="1:2">
      <c r="A212" t="s">
        <v>430</v>
      </c>
      <c r="B212">
        <v>7258</v>
      </c>
    </row>
    <row r="213" spans="1:2">
      <c r="A213" t="s">
        <v>431</v>
      </c>
      <c r="B213">
        <v>7259</v>
      </c>
    </row>
    <row r="214" spans="1:2">
      <c r="A214" t="s">
        <v>432</v>
      </c>
      <c r="B214">
        <v>7260</v>
      </c>
    </row>
    <row r="215" spans="1:2">
      <c r="A215" t="s">
        <v>433</v>
      </c>
      <c r="B215">
        <v>7261</v>
      </c>
    </row>
    <row r="216" spans="1:2">
      <c r="A216" t="s">
        <v>434</v>
      </c>
      <c r="B216">
        <v>7262</v>
      </c>
    </row>
    <row r="217" spans="1:2">
      <c r="A217" t="s">
        <v>435</v>
      </c>
      <c r="B217">
        <v>7263</v>
      </c>
    </row>
    <row r="218" spans="1:2">
      <c r="A218" t="s">
        <v>436</v>
      </c>
      <c r="B218">
        <v>7264</v>
      </c>
    </row>
    <row r="219" spans="1:2">
      <c r="A219" t="s">
        <v>437</v>
      </c>
      <c r="B219">
        <v>7265</v>
      </c>
    </row>
    <row r="220" spans="1:2">
      <c r="A220" t="s">
        <v>438</v>
      </c>
      <c r="B220">
        <v>7266</v>
      </c>
    </row>
    <row r="221" spans="1:2">
      <c r="A221" t="s">
        <v>439</v>
      </c>
      <c r="B221">
        <v>7267</v>
      </c>
    </row>
    <row r="222" spans="1:2">
      <c r="A222" t="s">
        <v>440</v>
      </c>
      <c r="B222">
        <v>7268</v>
      </c>
    </row>
    <row r="223" spans="1:2">
      <c r="A223" t="s">
        <v>441</v>
      </c>
      <c r="B223">
        <v>7269</v>
      </c>
    </row>
    <row r="224" spans="1:2">
      <c r="A224" t="s">
        <v>442</v>
      </c>
      <c r="B224">
        <v>7270</v>
      </c>
    </row>
    <row r="225" spans="1:2">
      <c r="A225" t="s">
        <v>443</v>
      </c>
      <c r="B225">
        <v>7271</v>
      </c>
    </row>
    <row r="226" spans="1:2">
      <c r="A226" t="s">
        <v>444</v>
      </c>
      <c r="B226">
        <v>7272</v>
      </c>
    </row>
    <row r="227" spans="1:2">
      <c r="A227" t="s">
        <v>445</v>
      </c>
      <c r="B227">
        <v>7273</v>
      </c>
    </row>
    <row r="228" spans="1:2">
      <c r="A228" t="s">
        <v>446</v>
      </c>
      <c r="B228">
        <v>7274</v>
      </c>
    </row>
    <row r="229" spans="1:2">
      <c r="A229" t="s">
        <v>447</v>
      </c>
      <c r="B229">
        <v>7275</v>
      </c>
    </row>
    <row r="230" spans="1:2">
      <c r="A230" t="s">
        <v>448</v>
      </c>
      <c r="B230">
        <v>7276</v>
      </c>
    </row>
    <row r="231" spans="1:2">
      <c r="A231" t="s">
        <v>449</v>
      </c>
      <c r="B231">
        <v>7277</v>
      </c>
    </row>
    <row r="232" spans="1:2">
      <c r="A232" t="s">
        <v>450</v>
      </c>
      <c r="B232">
        <v>7278</v>
      </c>
    </row>
    <row r="233" spans="1:2">
      <c r="A233" t="s">
        <v>451</v>
      </c>
      <c r="B233">
        <v>7279</v>
      </c>
    </row>
    <row r="234" spans="1:2">
      <c r="A234" t="s">
        <v>452</v>
      </c>
      <c r="B234">
        <v>7280</v>
      </c>
    </row>
    <row r="235" spans="1:2">
      <c r="A235" t="s">
        <v>453</v>
      </c>
      <c r="B235">
        <v>7281</v>
      </c>
    </row>
    <row r="236" spans="1:2">
      <c r="A236" t="s">
        <v>454</v>
      </c>
      <c r="B236">
        <v>7282</v>
      </c>
    </row>
    <row r="237" spans="1:2">
      <c r="A237" t="s">
        <v>455</v>
      </c>
      <c r="B237">
        <v>7283</v>
      </c>
    </row>
    <row r="238" spans="1:2">
      <c r="A238" t="s">
        <v>456</v>
      </c>
      <c r="B238">
        <v>7284</v>
      </c>
    </row>
    <row r="239" spans="1:2">
      <c r="A239" t="s">
        <v>457</v>
      </c>
      <c r="B239">
        <v>7285</v>
      </c>
    </row>
    <row r="240" spans="1:2">
      <c r="A240" t="s">
        <v>458</v>
      </c>
      <c r="B240">
        <v>7286</v>
      </c>
    </row>
    <row r="241" spans="1:2">
      <c r="A241" t="s">
        <v>459</v>
      </c>
      <c r="B241">
        <v>7287</v>
      </c>
    </row>
    <row r="242" spans="1:2">
      <c r="A242" t="s">
        <v>460</v>
      </c>
      <c r="B242">
        <v>7288</v>
      </c>
    </row>
    <row r="243" spans="1:2">
      <c r="A243" t="s">
        <v>461</v>
      </c>
      <c r="B243">
        <v>7289</v>
      </c>
    </row>
    <row r="244" spans="1:2">
      <c r="A244" t="s">
        <v>462</v>
      </c>
      <c r="B244">
        <v>7290</v>
      </c>
    </row>
    <row r="245" spans="1:2">
      <c r="A245" t="s">
        <v>463</v>
      </c>
      <c r="B245">
        <v>7291</v>
      </c>
    </row>
    <row r="246" spans="1:2">
      <c r="A246" t="s">
        <v>464</v>
      </c>
      <c r="B246">
        <v>7292</v>
      </c>
    </row>
    <row r="247" spans="1:2">
      <c r="A247" t="s">
        <v>465</v>
      </c>
      <c r="B247">
        <v>7293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C19" sqref="C19"/>
    </sheetView>
  </sheetViews>
  <sheetFormatPr defaultRowHeight="12.3"/>
  <sheetData>
    <row r="1" spans="1:2" ht="13.5">
      <c r="A1" s="39" t="s">
        <v>141</v>
      </c>
      <c r="B1" s="39" t="s">
        <v>139</v>
      </c>
    </row>
    <row r="2" spans="1:2">
      <c r="A2" t="s">
        <v>215</v>
      </c>
      <c r="B2">
        <v>857</v>
      </c>
    </row>
    <row r="3" spans="1:2">
      <c r="A3" t="s">
        <v>216</v>
      </c>
      <c r="B3">
        <v>858</v>
      </c>
    </row>
    <row r="4" spans="1:2">
      <c r="A4" t="s">
        <v>217</v>
      </c>
      <c r="B4">
        <v>12</v>
      </c>
    </row>
    <row r="5" spans="1:2">
      <c r="A5" t="s">
        <v>218</v>
      </c>
      <c r="B5">
        <v>4440</v>
      </c>
    </row>
    <row r="6" spans="1:2">
      <c r="A6" t="s">
        <v>219</v>
      </c>
      <c r="B6">
        <v>4441</v>
      </c>
    </row>
    <row r="7" spans="1:2">
      <c r="A7" t="s">
        <v>220</v>
      </c>
      <c r="B7">
        <v>4443</v>
      </c>
    </row>
    <row r="8" spans="1:2">
      <c r="A8" t="s">
        <v>197</v>
      </c>
      <c r="B8">
        <v>4444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D26" sqref="D26"/>
    </sheetView>
  </sheetViews>
  <sheetFormatPr defaultRowHeight="12.3"/>
  <sheetData>
    <row r="1" spans="1:2" ht="13.5">
      <c r="A1" s="39" t="s">
        <v>141</v>
      </c>
      <c r="B1" s="39" t="s">
        <v>139</v>
      </c>
    </row>
    <row r="2" spans="1:2">
      <c r="A2" t="s">
        <v>203</v>
      </c>
      <c r="B2">
        <v>354</v>
      </c>
    </row>
    <row r="3" spans="1:2">
      <c r="A3" t="s">
        <v>204</v>
      </c>
      <c r="B3">
        <v>356</v>
      </c>
    </row>
    <row r="4" spans="1:2">
      <c r="A4" t="s">
        <v>205</v>
      </c>
      <c r="B4">
        <v>357</v>
      </c>
    </row>
    <row r="5" spans="1:2">
      <c r="A5" t="s">
        <v>206</v>
      </c>
      <c r="B5">
        <v>358</v>
      </c>
    </row>
    <row r="6" spans="1:2">
      <c r="A6" t="s">
        <v>207</v>
      </c>
      <c r="B6">
        <v>359</v>
      </c>
    </row>
    <row r="7" spans="1:2">
      <c r="A7" t="s">
        <v>208</v>
      </c>
      <c r="B7">
        <v>360</v>
      </c>
    </row>
    <row r="8" spans="1:2">
      <c r="A8" t="s">
        <v>197</v>
      </c>
      <c r="B8">
        <v>361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D13" sqref="D13"/>
    </sheetView>
  </sheetViews>
  <sheetFormatPr defaultRowHeight="12.3"/>
  <cols>
    <col min="1" max="1" width="11.83203125" style="38" customWidth="1"/>
    <col min="2" max="2" width="17.1640625" customWidth="1"/>
  </cols>
  <sheetData>
    <row r="1" spans="1:2" ht="13.5">
      <c r="A1" s="39" t="s">
        <v>141</v>
      </c>
      <c r="B1" s="39" t="s">
        <v>139</v>
      </c>
    </row>
    <row r="2" spans="1:2">
      <c r="A2" t="s">
        <v>142</v>
      </c>
      <c r="B2">
        <v>4364</v>
      </c>
    </row>
    <row r="3" spans="1:2">
      <c r="A3" t="s">
        <v>143</v>
      </c>
      <c r="B3">
        <v>4365</v>
      </c>
    </row>
    <row r="4" spans="1:2">
      <c r="A4" t="s">
        <v>144</v>
      </c>
      <c r="B4">
        <v>4366</v>
      </c>
    </row>
    <row r="5" spans="1:2">
      <c r="A5" t="s">
        <v>145</v>
      </c>
      <c r="B5">
        <v>4367</v>
      </c>
    </row>
    <row r="6" spans="1:2">
      <c r="A6" t="s">
        <v>146</v>
      </c>
      <c r="B6">
        <v>4368</v>
      </c>
    </row>
    <row r="7" spans="1:2">
      <c r="A7" t="s">
        <v>147</v>
      </c>
      <c r="B7">
        <v>4369</v>
      </c>
    </row>
    <row r="8" spans="1:2">
      <c r="A8" t="s">
        <v>148</v>
      </c>
      <c r="B8">
        <v>4370</v>
      </c>
    </row>
    <row r="9" spans="1:2">
      <c r="A9" t="s">
        <v>149</v>
      </c>
      <c r="B9">
        <v>4371</v>
      </c>
    </row>
    <row r="10" spans="1:2">
      <c r="A10" t="s">
        <v>150</v>
      </c>
      <c r="B10">
        <v>4372</v>
      </c>
    </row>
    <row r="11" spans="1:2">
      <c r="A11" t="s">
        <v>151</v>
      </c>
      <c r="B11">
        <v>4373</v>
      </c>
    </row>
    <row r="12" spans="1:2">
      <c r="A12" t="s">
        <v>152</v>
      </c>
      <c r="B12">
        <v>4374</v>
      </c>
    </row>
    <row r="13" spans="1:2">
      <c r="A13" t="s">
        <v>153</v>
      </c>
      <c r="B13">
        <v>4375</v>
      </c>
    </row>
    <row r="14" spans="1:2">
      <c r="A14" t="s">
        <v>154</v>
      </c>
      <c r="B14">
        <v>4376</v>
      </c>
    </row>
    <row r="15" spans="1:2">
      <c r="A15" t="s">
        <v>155</v>
      </c>
      <c r="B15">
        <v>4377</v>
      </c>
    </row>
    <row r="16" spans="1:2">
      <c r="A16" t="s">
        <v>156</v>
      </c>
      <c r="B16">
        <v>4378</v>
      </c>
    </row>
    <row r="17" spans="1:2">
      <c r="A17" t="s">
        <v>157</v>
      </c>
      <c r="B17">
        <v>4379</v>
      </c>
    </row>
    <row r="18" spans="1:2">
      <c r="A18" t="s">
        <v>158</v>
      </c>
      <c r="B18">
        <v>4380</v>
      </c>
    </row>
    <row r="19" spans="1:2">
      <c r="A19" t="s">
        <v>159</v>
      </c>
      <c r="B19">
        <v>4381</v>
      </c>
    </row>
    <row r="20" spans="1:2">
      <c r="A20" t="s">
        <v>160</v>
      </c>
      <c r="B20">
        <v>4382</v>
      </c>
    </row>
    <row r="21" spans="1:2">
      <c r="A21" t="s">
        <v>161</v>
      </c>
      <c r="B21">
        <v>4383</v>
      </c>
    </row>
    <row r="22" spans="1:2">
      <c r="A22" t="s">
        <v>162</v>
      </c>
      <c r="B22">
        <v>4384</v>
      </c>
    </row>
    <row r="23" spans="1:2">
      <c r="A23" t="s">
        <v>163</v>
      </c>
      <c r="B23">
        <v>4385</v>
      </c>
    </row>
    <row r="24" spans="1:2">
      <c r="A24" t="s">
        <v>164</v>
      </c>
      <c r="B24">
        <v>4386</v>
      </c>
    </row>
    <row r="25" spans="1:2">
      <c r="A25" t="s">
        <v>165</v>
      </c>
      <c r="B25">
        <v>4387</v>
      </c>
    </row>
    <row r="26" spans="1:2">
      <c r="A26" t="s">
        <v>166</v>
      </c>
      <c r="B26">
        <v>4388</v>
      </c>
    </row>
    <row r="27" spans="1:2">
      <c r="A27" t="s">
        <v>167</v>
      </c>
      <c r="B27">
        <v>4389</v>
      </c>
    </row>
    <row r="28" spans="1:2">
      <c r="A28" t="s">
        <v>168</v>
      </c>
      <c r="B28">
        <v>4390</v>
      </c>
    </row>
    <row r="29" spans="1:2">
      <c r="A29" t="s">
        <v>169</v>
      </c>
      <c r="B29">
        <v>4391</v>
      </c>
    </row>
    <row r="30" spans="1:2">
      <c r="A30" t="s">
        <v>170</v>
      </c>
      <c r="B30">
        <v>4392</v>
      </c>
    </row>
    <row r="31" spans="1:2">
      <c r="A31" t="s">
        <v>171</v>
      </c>
      <c r="B31">
        <v>4393</v>
      </c>
    </row>
    <row r="32" spans="1:2">
      <c r="A32" t="s">
        <v>172</v>
      </c>
      <c r="B32">
        <v>4394</v>
      </c>
    </row>
    <row r="33" spans="1:2">
      <c r="A33" t="s">
        <v>173</v>
      </c>
      <c r="B33">
        <v>4395</v>
      </c>
    </row>
    <row r="34" spans="1:2">
      <c r="A34" t="s">
        <v>174</v>
      </c>
      <c r="B34">
        <v>4396</v>
      </c>
    </row>
    <row r="35" spans="1:2">
      <c r="A35" t="s">
        <v>175</v>
      </c>
      <c r="B35">
        <v>4397</v>
      </c>
    </row>
    <row r="36" spans="1:2">
      <c r="A36" t="s">
        <v>176</v>
      </c>
      <c r="B36">
        <v>4398</v>
      </c>
    </row>
    <row r="37" spans="1:2">
      <c r="A37" t="s">
        <v>177</v>
      </c>
      <c r="B37">
        <v>4399</v>
      </c>
    </row>
    <row r="38" spans="1:2">
      <c r="A38" t="s">
        <v>178</v>
      </c>
      <c r="B38">
        <v>4400</v>
      </c>
    </row>
    <row r="39" spans="1:2">
      <c r="A39" t="s">
        <v>179</v>
      </c>
      <c r="B39">
        <v>4401</v>
      </c>
    </row>
    <row r="40" spans="1:2">
      <c r="A40" t="s">
        <v>180</v>
      </c>
      <c r="B40">
        <v>4402</v>
      </c>
    </row>
    <row r="41" spans="1:2">
      <c r="A41" t="s">
        <v>181</v>
      </c>
      <c r="B41">
        <v>4403</v>
      </c>
    </row>
    <row r="42" spans="1:2">
      <c r="A42" t="s">
        <v>182</v>
      </c>
      <c r="B42">
        <v>4404</v>
      </c>
    </row>
    <row r="43" spans="1:2">
      <c r="A43" t="s">
        <v>183</v>
      </c>
      <c r="B43">
        <v>4405</v>
      </c>
    </row>
    <row r="44" spans="1:2">
      <c r="A44" t="s">
        <v>184</v>
      </c>
      <c r="B44">
        <v>4406</v>
      </c>
    </row>
    <row r="45" spans="1:2">
      <c r="A45" t="s">
        <v>185</v>
      </c>
      <c r="B45">
        <v>4407</v>
      </c>
    </row>
    <row r="46" spans="1:2">
      <c r="A46" t="s">
        <v>186</v>
      </c>
      <c r="B46">
        <v>4408</v>
      </c>
    </row>
    <row r="47" spans="1:2">
      <c r="A47" t="s">
        <v>187</v>
      </c>
      <c r="B47">
        <v>4409</v>
      </c>
    </row>
    <row r="48" spans="1:2">
      <c r="A48" t="s">
        <v>188</v>
      </c>
      <c r="B48">
        <v>4410</v>
      </c>
    </row>
    <row r="49" spans="1:2">
      <c r="A49" t="s">
        <v>189</v>
      </c>
      <c r="B49">
        <v>4411</v>
      </c>
    </row>
    <row r="50" spans="1:2">
      <c r="A50" t="s">
        <v>190</v>
      </c>
      <c r="B50">
        <v>4412</v>
      </c>
    </row>
    <row r="51" spans="1:2">
      <c r="A51" t="s">
        <v>191</v>
      </c>
      <c r="B51">
        <v>4413</v>
      </c>
    </row>
    <row r="52" spans="1:2">
      <c r="A52" t="s">
        <v>192</v>
      </c>
      <c r="B52">
        <v>4414</v>
      </c>
    </row>
    <row r="53" spans="1:2">
      <c r="A53" t="s">
        <v>193</v>
      </c>
      <c r="B53">
        <v>4415</v>
      </c>
    </row>
    <row r="54" spans="1:2">
      <c r="A54" t="s">
        <v>194</v>
      </c>
      <c r="B54">
        <v>4416</v>
      </c>
    </row>
    <row r="55" spans="1:2">
      <c r="A55" t="s">
        <v>195</v>
      </c>
      <c r="B55">
        <v>4417</v>
      </c>
    </row>
    <row r="56" spans="1:2">
      <c r="A56" t="s">
        <v>196</v>
      </c>
      <c r="B56">
        <v>4418</v>
      </c>
    </row>
    <row r="57" spans="1:2">
      <c r="A57" t="s">
        <v>197</v>
      </c>
      <c r="B57">
        <v>4422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0 xmlns="6ba62f28-d361-481f-a669-04d73cc479ac">01</Version0>
    <Department xmlns="6ba62f28-d361-481f-a669-04d73cc479ac">BAN HCNS</Department>
    <ValidDate xmlns="6ba62f28-d361-481f-a669-04d73cc479ac">2018-06-26T00:00:00Z</ValidDate>
    <PublishDate xmlns="6ba62f28-d361-481f-a669-04d73cc479ac">2018-06-26T00:00:00Z</PublishDate>
    <Status xmlns="6ba62f28-d361-481f-a669-04d73cc479ac">Bổ sung</Status>
    <Note xmlns="6ba62f28-d361-481f-a669-04d73cc479ac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001CE269FBD40A7676AA374841891" ma:contentTypeVersion="8" ma:contentTypeDescription="Create a new document." ma:contentTypeScope="" ma:versionID="ed4c9b576cef2a2a1c9e078e886451a5">
  <xsd:schema xmlns:xsd="http://www.w3.org/2001/XMLSchema" xmlns:xs="http://www.w3.org/2001/XMLSchema" xmlns:p="http://schemas.microsoft.com/office/2006/metadata/properties" xmlns:ns2="6ba62f28-d361-481f-a669-04d73cc479ac" xmlns:ns3="7f7a12d7-96c4-4f57-8075-f6d3d7f8bf9d" targetNamespace="http://schemas.microsoft.com/office/2006/metadata/properties" ma:root="true" ma:fieldsID="0329b703d43785e70eafb9e1f86fabfd" ns2:_="" ns3:_="">
    <xsd:import namespace="6ba62f28-d361-481f-a669-04d73cc479ac"/>
    <xsd:import namespace="7f7a12d7-96c4-4f57-8075-f6d3d7f8bf9d"/>
    <xsd:element name="properties">
      <xsd:complexType>
        <xsd:sequence>
          <xsd:element name="documentManagement">
            <xsd:complexType>
              <xsd:all>
                <xsd:element ref="ns2:Department" minOccurs="0"/>
                <xsd:element ref="ns2:ValidDate" minOccurs="0"/>
                <xsd:element ref="ns2:Version0" minOccurs="0"/>
                <xsd:element ref="ns2:Status" minOccurs="0"/>
                <xsd:element ref="ns2:Note" minOccurs="0"/>
                <xsd:element ref="ns2:PublishDat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62f28-d361-481f-a669-04d73cc479ac" elementFormDefault="qualified">
    <xsd:import namespace="http://schemas.microsoft.com/office/2006/documentManagement/types"/>
    <xsd:import namespace="http://schemas.microsoft.com/office/infopath/2007/PartnerControls"/>
    <xsd:element name="Department" ma:index="8" nillable="true" ma:displayName="Đơn vị soạn thảo" ma:default="BAN DỰ ÁN" ma:format="Dropdown" ma:internalName="Department">
      <xsd:simpleType>
        <xsd:restriction base="dms:Choice">
          <xsd:enumeration value="ĐẠI HỘI ĐỒNG CỔ ĐÔNG"/>
          <xsd:enumeration value="BAN KIỂM SOÁT"/>
          <xsd:enumeration value="HỘI ĐỒNG QUẢN TRỊ"/>
          <xsd:enumeration value="BAN TỔNG GIÁM ĐỐC"/>
          <xsd:enumeration value="BAN HCNS"/>
          <xsd:enumeration value="BAN TRỢ LÝ"/>
          <xsd:enumeration value="BAN KSNB &amp; PC"/>
          <xsd:enumeration value="BAN NĂNG LƯỢNG"/>
          <xsd:enumeration value="BAN ĐẦU TƯ"/>
          <xsd:enumeration value="BAN DỰ ÁN"/>
          <xsd:enumeration value="BAN TRUYỀN THÔNG"/>
          <xsd:enumeration value="BAN KINH DOANH"/>
          <xsd:enumeration value="BAN TÀI CHÍNH KẾ TOÁN"/>
          <xsd:enumeration value="VĂN PHÒNG ĐẠI DIỆN"/>
        </xsd:restriction>
      </xsd:simpleType>
    </xsd:element>
    <xsd:element name="ValidDate" ma:index="9" nillable="true" ma:displayName="Ngày hiệu lực" ma:format="DateOnly" ma:internalName="ValidDate">
      <xsd:simpleType>
        <xsd:restriction base="dms:DateTime"/>
      </xsd:simpleType>
    </xsd:element>
    <xsd:element name="Version0" ma:index="10" nillable="true" ma:displayName="Phiên bản" ma:internalName="Version0">
      <xsd:simpleType>
        <xsd:restriction base="dms:Text">
          <xsd:maxLength value="255"/>
        </xsd:restriction>
      </xsd:simpleType>
    </xsd:element>
    <xsd:element name="Status" ma:index="11" nillable="true" ma:displayName="Tình trạng" ma:default="Viết mới" ma:format="Dropdown" ma:internalName="Status">
      <xsd:simpleType>
        <xsd:restriction base="dms:Choice">
          <xsd:enumeration value="Viết mới"/>
          <xsd:enumeration value="Bổ sung"/>
        </xsd:restriction>
      </xsd:simpleType>
    </xsd:element>
    <xsd:element name="Note" ma:index="12" nillable="true" ma:displayName="Ghi chú" ma:internalName="Note">
      <xsd:simpleType>
        <xsd:restriction base="dms:Note">
          <xsd:maxLength value="255"/>
        </xsd:restriction>
      </xsd:simpleType>
    </xsd:element>
    <xsd:element name="PublishDate" ma:index="13" nillable="true" ma:displayName="Ngày ban hành" ma:format="DateOnly" ma:internalName="Publish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a12d7-96c4-4f57-8075-f6d3d7f8bf9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Mã số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829C9F-BE0A-46B2-B554-754F36B78203}">
  <ds:schemaRefs>
    <ds:schemaRef ds:uri="http://purl.org/dc/dcmitype/"/>
    <ds:schemaRef ds:uri="http://schemas.microsoft.com/office/2006/metadata/properties"/>
    <ds:schemaRef ds:uri="http://purl.org/dc/terms/"/>
    <ds:schemaRef ds:uri="7f7a12d7-96c4-4f57-8075-f6d3d7f8bf9d"/>
    <ds:schemaRef ds:uri="http://www.w3.org/XML/1998/namespace"/>
    <ds:schemaRef ds:uri="6ba62f28-d361-481f-a669-04d73cc479ac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F47A97-F471-47C7-9F47-19870985EEE8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792720D-4BB4-4E1C-905A-C74FBCFE4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62f28-d361-481f-a669-04d73cc479ac"/>
    <ds:schemaRef ds:uri="7f7a12d7-96c4-4f57-8075-f6d3d7f8b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9D795C5-5FC5-47BA-B1FB-61B2DB4E53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107</vt:i4>
      </vt:variant>
    </vt:vector>
  </HeadingPairs>
  <TitlesOfParts>
    <vt:vector size="120" baseType="lpstr">
      <vt:lpstr>DATA</vt:lpstr>
      <vt:lpstr>CV</vt:lpstr>
      <vt:lpstr>Tongiao</vt:lpstr>
      <vt:lpstr>Moiquanhe</vt:lpstr>
      <vt:lpstr>Quocgia</vt:lpstr>
      <vt:lpstr>Tinh</vt:lpstr>
      <vt:lpstr>Huyen</vt:lpstr>
      <vt:lpstr>Xa</vt:lpstr>
      <vt:lpstr>NoicapCMND</vt:lpstr>
      <vt:lpstr>Chuyennganh</vt:lpstr>
      <vt:lpstr>Trinhdochuyenmon</vt:lpstr>
      <vt:lpstr>Tinhtranghonnhan</vt:lpstr>
      <vt:lpstr>Dantoc</vt:lpstr>
      <vt:lpstr>INPUT_BANGCAP1</vt:lpstr>
      <vt:lpstr>INPUT_BANGCAP2</vt:lpstr>
      <vt:lpstr>INPUT_BANGCAP3</vt:lpstr>
      <vt:lpstr>INPUT_BANGCAP4</vt:lpstr>
      <vt:lpstr>INPUT_BANGCAP5</vt:lpstr>
      <vt:lpstr>INPUT_BATDAUHOC1</vt:lpstr>
      <vt:lpstr>INPUT_BATDAUHOC2</vt:lpstr>
      <vt:lpstr>INPUT_BATDAUHOC3</vt:lpstr>
      <vt:lpstr>INPUT_BATDAUHOC4</vt:lpstr>
      <vt:lpstr>INPUT_BATDAUHOC5</vt:lpstr>
      <vt:lpstr>INPUT_BATDAULAM1</vt:lpstr>
      <vt:lpstr>INPUT_BATDAULAM2</vt:lpstr>
      <vt:lpstr>INPUT_BATDAULAM3</vt:lpstr>
      <vt:lpstr>INPUT_CANNANG</vt:lpstr>
      <vt:lpstr>INPUT_CHIEUCAI</vt:lpstr>
      <vt:lpstr>INPUT_CHIEUCAO</vt:lpstr>
      <vt:lpstr>INPUT_CHUCDANH1</vt:lpstr>
      <vt:lpstr>INPUT_CHUCDANH2</vt:lpstr>
      <vt:lpstr>INPUT_CHUCDANH3</vt:lpstr>
      <vt:lpstr>INPUT_CHUCDANHDUTUYEN</vt:lpstr>
      <vt:lpstr>INPUT_CHUCDANHQUANTAM</vt:lpstr>
      <vt:lpstr>INPUT_CHUYENMON</vt:lpstr>
      <vt:lpstr>INPUT_CHUYENNGANH</vt:lpstr>
      <vt:lpstr>INPUT_CHUYENNGANH1</vt:lpstr>
      <vt:lpstr>INPUT_CHUYENNGANH2</vt:lpstr>
      <vt:lpstr>INPUT_CHUYENNGANH3</vt:lpstr>
      <vt:lpstr>INPUT_CHUYENNGANH4</vt:lpstr>
      <vt:lpstr>INPUT_CHUYENNGANH5</vt:lpstr>
      <vt:lpstr>INPUT_CMND</vt:lpstr>
      <vt:lpstr>INPUT_CONGTY1</vt:lpstr>
      <vt:lpstr>INPUT_CONGTY2</vt:lpstr>
      <vt:lpstr>INPUT_CONGTY3</vt:lpstr>
      <vt:lpstr>INPUT_CONGVIEC1</vt:lpstr>
      <vt:lpstr>INPUT_CONGVIEC2</vt:lpstr>
      <vt:lpstr>INPUT_CONGVIEC3</vt:lpstr>
      <vt:lpstr>INPUT_DANTOC</vt:lpstr>
      <vt:lpstr>INPUT_DIACHILIENHE</vt:lpstr>
      <vt:lpstr>INPUT_DIACHITAMTRU</vt:lpstr>
      <vt:lpstr>INPUT_DIACHITHUONGTRU</vt:lpstr>
      <vt:lpstr>INPUT_DIEMHANCHE</vt:lpstr>
      <vt:lpstr>INPUT_DIEMMANH</vt:lpstr>
      <vt:lpstr>INPUT_DONVINGUOILIENHE</vt:lpstr>
      <vt:lpstr>INPUT_DVNGUOILH</vt:lpstr>
      <vt:lpstr>INPUT_EMAIL</vt:lpstr>
      <vt:lpstr>INPUT_GIOITINH</vt:lpstr>
      <vt:lpstr>INPUT_HOTENNGUOITHAN</vt:lpstr>
      <vt:lpstr>INPUT_HOVATENLOT</vt:lpstr>
      <vt:lpstr>INPUT_HUYENTAMTRU</vt:lpstr>
      <vt:lpstr>INPUT_HUYENTHUONGTRU</vt:lpstr>
      <vt:lpstr>INPUT_KETTHUCHOC1</vt:lpstr>
      <vt:lpstr>INPUT_KETTHUCHOC2</vt:lpstr>
      <vt:lpstr>INPUT_KETTHUCHOC3</vt:lpstr>
      <vt:lpstr>INPUT_KETTHUCHOC4</vt:lpstr>
      <vt:lpstr>INPUT_KETTHUCHOC5</vt:lpstr>
      <vt:lpstr>INPUT_KETTHUCLAM1</vt:lpstr>
      <vt:lpstr>INPUT_KETTHUCLAM2</vt:lpstr>
      <vt:lpstr>INPUT_KETTHUCLAM3</vt:lpstr>
      <vt:lpstr>INPUT_LYDONGHIVIEC1</vt:lpstr>
      <vt:lpstr>INPUT_LYDONGHIVIEC2</vt:lpstr>
      <vt:lpstr>INPUT_LYDONGHIVIEC3</vt:lpstr>
      <vt:lpstr>INPUT_MOIQUANHE</vt:lpstr>
      <vt:lpstr>INPUT_MUCLUONG</vt:lpstr>
      <vt:lpstr>INPUT_MUCLUONG1</vt:lpstr>
      <vt:lpstr>INPUT_MUCLUONG2</vt:lpstr>
      <vt:lpstr>INPUT_MUCLUONG3</vt:lpstr>
      <vt:lpstr>INPUT_NGAYCAPCMND</vt:lpstr>
      <vt:lpstr>INPUT_NGAYNHANVIEC</vt:lpstr>
      <vt:lpstr>INPUT_NGAYSINH</vt:lpstr>
      <vt:lpstr>INPUT_NGUOIGIOITHIEU</vt:lpstr>
      <vt:lpstr>INPUT_NOICAPCMND</vt:lpstr>
      <vt:lpstr>INPUT_QLTT1</vt:lpstr>
      <vt:lpstr>INPUT_QLTT2</vt:lpstr>
      <vt:lpstr>INPUT_QLTT3</vt:lpstr>
      <vt:lpstr>INPUT_QUOCGIATAMTRU</vt:lpstr>
      <vt:lpstr>INPUT_QUOCGIATHUONGTRU</vt:lpstr>
      <vt:lpstr>INPUT_SDT</vt:lpstr>
      <vt:lpstr>INPUT_SDT_NLH</vt:lpstr>
      <vt:lpstr>INPUT_SDTNGUOIGIOITHIEU</vt:lpstr>
      <vt:lpstr>INPUT_TEN</vt:lpstr>
      <vt:lpstr>INPUT_TINHTAMTRU</vt:lpstr>
      <vt:lpstr>INPUT_TINHTHUONGTRU</vt:lpstr>
      <vt:lpstr>INPUT_TINHTRANGHONNHAN</vt:lpstr>
      <vt:lpstr>INPUT_TONGIAO</vt:lpstr>
      <vt:lpstr>INPUT_TRANGTUYENDUNG</vt:lpstr>
      <vt:lpstr>INPUT_TRUONG01</vt:lpstr>
      <vt:lpstr>INPUT_TRUONG02</vt:lpstr>
      <vt:lpstr>INPUT_TRUONG03</vt:lpstr>
      <vt:lpstr>INPUT_TRUONG04</vt:lpstr>
      <vt:lpstr>INPUT_TRUONG05</vt:lpstr>
      <vt:lpstr>INPUT_XATAMTRU</vt:lpstr>
      <vt:lpstr>INPUT_XATHUONGTRU</vt:lpstr>
      <vt:lpstr>INPUT_XEPLOAI1</vt:lpstr>
      <vt:lpstr>INPUT_XEPLOAI2</vt:lpstr>
      <vt:lpstr>INPUT_XEPLOAI3</vt:lpstr>
      <vt:lpstr>INPUT_XEPLOAI4</vt:lpstr>
      <vt:lpstr>INPUT_XEPLOAI5</vt:lpstr>
      <vt:lpstr>List_chuyennganh</vt:lpstr>
      <vt:lpstr>List_Dantoc</vt:lpstr>
      <vt:lpstr>list_moiquanhe</vt:lpstr>
      <vt:lpstr>List_Noicapcmnd</vt:lpstr>
      <vt:lpstr>List_phuongxa</vt:lpstr>
      <vt:lpstr>List_quanhuyen</vt:lpstr>
      <vt:lpstr>List_quocgia</vt:lpstr>
      <vt:lpstr>List_tinhthanh</vt:lpstr>
      <vt:lpstr>List_tinhtranghonnhan</vt:lpstr>
      <vt:lpstr>List_tongiao</vt:lpstr>
      <vt:lpstr>List_trinhdochuyenmon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HCNS/BM/031</dc:title>
  <dc:creator>User</dc:creator>
  <cp:lastModifiedBy>ChienNguyen</cp:lastModifiedBy>
  <cp:lastPrinted>2019-09-19T02:54:38Z</cp:lastPrinted>
  <dcterms:created xsi:type="dcterms:W3CDTF">2007-10-17T05:01:03Z</dcterms:created>
  <dcterms:modified xsi:type="dcterms:W3CDTF">2019-11-12T04:58:11Z</dcterms:modified>
</cp:coreProperties>
</file>