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Drive\todo\working\projects\sim\4_testing\neighborcf\movielens\2020.12.03\"/>
    </mc:Choice>
  </mc:AlternateContent>
  <xr:revisionPtr revIDLastSave="0" documentId="13_ncr:1_{831BE677-960F-4C57-A51D-547B254AEA52}" xr6:coauthVersionLast="45" xr6:coauthVersionMax="45" xr10:uidLastSave="{00000000-0000-0000-0000-000000000000}"/>
  <bookViews>
    <workbookView xWindow="-120" yWindow="-120" windowWidth="20730" windowHeight="11310" xr2:uid="{8DB95D20-6883-4AA3-B7D2-5A0EAC39C354}"/>
  </bookViews>
  <sheets>
    <sheet name="MAE" sheetId="6" r:id="rId1"/>
    <sheet name="MSE" sheetId="10" r:id="rId2"/>
    <sheet name="R" sheetId="11" r:id="rId3"/>
    <sheet name="Speed" sheetId="12" r:id="rId4"/>
    <sheet name="Precision" sheetId="7" r:id="rId5"/>
    <sheet name="Recall" sheetId="8" r:id="rId6"/>
    <sheet name="F1" sheetId="9" r:id="rId7"/>
    <sheet name="Radar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2" l="1"/>
  <c r="I4" i="12"/>
  <c r="I5" i="12"/>
  <c r="I6" i="12"/>
  <c r="I7" i="12"/>
  <c r="I8" i="12"/>
  <c r="I9" i="12"/>
  <c r="I10" i="12"/>
  <c r="I3" i="11"/>
  <c r="I4" i="11"/>
  <c r="I5" i="11"/>
  <c r="I6" i="11"/>
  <c r="D2" i="14" s="1"/>
  <c r="I7" i="11"/>
  <c r="I8" i="11"/>
  <c r="I9" i="11"/>
  <c r="D3" i="14" s="1"/>
  <c r="I10" i="11"/>
  <c r="D4" i="14" s="1"/>
  <c r="I3" i="10"/>
  <c r="J3" i="10" s="1"/>
  <c r="I4" i="10"/>
  <c r="J4" i="10" s="1"/>
  <c r="I5" i="10"/>
  <c r="J5" i="10" s="1"/>
  <c r="I6" i="10"/>
  <c r="I7" i="10"/>
  <c r="J7" i="10" s="1"/>
  <c r="I8" i="10"/>
  <c r="J8" i="10" s="1"/>
  <c r="I9" i="10"/>
  <c r="I10" i="10"/>
  <c r="I3" i="8"/>
  <c r="C3" i="9" s="1"/>
  <c r="I4" i="8"/>
  <c r="C4" i="9" s="1"/>
  <c r="I5" i="8"/>
  <c r="C5" i="9" s="1"/>
  <c r="I6" i="8"/>
  <c r="F2" i="14" s="1"/>
  <c r="I7" i="8"/>
  <c r="C7" i="9" s="1"/>
  <c r="I8" i="8"/>
  <c r="C8" i="9" s="1"/>
  <c r="I9" i="8"/>
  <c r="F3" i="14" s="1"/>
  <c r="I10" i="8"/>
  <c r="I3" i="7"/>
  <c r="B3" i="9" s="1"/>
  <c r="I4" i="7"/>
  <c r="B4" i="9" s="1"/>
  <c r="I5" i="7"/>
  <c r="B5" i="9" s="1"/>
  <c r="I6" i="7"/>
  <c r="E2" i="14" s="1"/>
  <c r="I7" i="7"/>
  <c r="B7" i="9" s="1"/>
  <c r="I8" i="7"/>
  <c r="B8" i="9" s="1"/>
  <c r="I9" i="7"/>
  <c r="E3" i="14" s="1"/>
  <c r="I10" i="7"/>
  <c r="I3" i="6"/>
  <c r="I4" i="6"/>
  <c r="I5" i="6"/>
  <c r="I6" i="6"/>
  <c r="B2" i="14" s="1"/>
  <c r="I7" i="6"/>
  <c r="I8" i="6"/>
  <c r="I9" i="6"/>
  <c r="B3" i="14" s="1"/>
  <c r="I10" i="6"/>
  <c r="B4" i="14" s="1"/>
  <c r="B6" i="9" l="1"/>
  <c r="D4" i="9"/>
  <c r="C9" i="9"/>
  <c r="D7" i="9"/>
  <c r="D5" i="9"/>
  <c r="D3" i="9"/>
  <c r="D8" i="9"/>
  <c r="C6" i="9"/>
  <c r="C10" i="9"/>
  <c r="F4" i="14"/>
  <c r="B9" i="9"/>
  <c r="B10" i="9"/>
  <c r="E4" i="14"/>
  <c r="J9" i="10"/>
  <c r="C3" i="14"/>
  <c r="J6" i="10"/>
  <c r="C2" i="14"/>
  <c r="J10" i="10"/>
  <c r="C4" i="14"/>
  <c r="D6" i="9" l="1"/>
  <c r="D9" i="9"/>
  <c r="D10" i="9"/>
  <c r="I2" i="12"/>
  <c r="I2" i="11"/>
  <c r="I2" i="10"/>
  <c r="J2" i="10" s="1"/>
  <c r="I2" i="8" l="1"/>
  <c r="C2" i="9" s="1"/>
  <c r="I2" i="7"/>
  <c r="B2" i="9" s="1"/>
  <c r="D2" i="9" l="1"/>
  <c r="I2" i="6"/>
</calcChain>
</file>

<file path=xl/sharedStrings.xml><?xml version="1.0" encoding="utf-8"?>
<sst xmlns="http://schemas.openxmlformats.org/spreadsheetml/2006/main" count="123" uniqueCount="27">
  <si>
    <t>Cosine</t>
  </si>
  <si>
    <t>CON</t>
  </si>
  <si>
    <t>Pearson</t>
  </si>
  <si>
    <t>MSDJ</t>
  </si>
  <si>
    <t>NHSM</t>
  </si>
  <si>
    <t>MAE</t>
  </si>
  <si>
    <t>TA</t>
  </si>
  <si>
    <t>TAJ</t>
  </si>
  <si>
    <t>PIP</t>
  </si>
  <si>
    <t>Precision</t>
  </si>
  <si>
    <t>SMD</t>
  </si>
  <si>
    <t>Recall</t>
  </si>
  <si>
    <t>F1</t>
  </si>
  <si>
    <t>MSE</t>
  </si>
  <si>
    <t>Speed</t>
  </si>
  <si>
    <t>R</t>
  </si>
  <si>
    <t>I-Precision</t>
  </si>
  <si>
    <t>I-Recall</t>
  </si>
  <si>
    <t>I-R</t>
  </si>
  <si>
    <t>RMSE</t>
  </si>
  <si>
    <t>r=0.7, k=5</t>
  </si>
  <si>
    <t>r=0.7, k=20</t>
  </si>
  <si>
    <t>r=0.7, k=50</t>
  </si>
  <si>
    <t>r=0.9, k=5</t>
  </si>
  <si>
    <t>r=0.9, k=20</t>
  </si>
  <si>
    <t>r=0.9, k=50</t>
  </si>
  <si>
    <t>r=0.33, k=1, knn=100, 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</si>
</sst>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MAE!$I$1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MAE!$A$2:$A$10</c:f>
              <c:strCache>
                <c:ptCount val="9"/>
                <c:pt idx="0">
                  <c:v>Cosine</c:v>
                </c:pt>
                <c:pt idx="1">
                  <c:v>CON</c:v>
                </c:pt>
                <c:pt idx="2">
                  <c:v>Pearson</c:v>
                </c:pt>
                <c:pt idx="3">
                  <c:v>MSDJ</c:v>
                </c:pt>
                <c:pt idx="4">
                  <c:v>NHSM</c:v>
                </c:pt>
                <c:pt idx="5">
                  <c:v>PIP</c:v>
                </c:pt>
                <c:pt idx="6">
                  <c:v>TA</c:v>
                </c:pt>
                <c:pt idx="7">
                  <c:v>TAJ</c:v>
                </c:pt>
                <c:pt idx="8">
                  <c:v>SMD</c:v>
                </c:pt>
              </c:strCache>
            </c:strRef>
          </c:cat>
          <c:val>
            <c:numRef>
              <c:f>MAE!$I$2:$I$10</c:f>
              <c:numCache>
                <c:formatCode>0.0000</c:formatCode>
                <c:ptCount val="9"/>
                <c:pt idx="0">
                  <c:v>0.80522000000000005</c:v>
                </c:pt>
                <c:pt idx="1">
                  <c:v>0.80213999999999996</c:v>
                </c:pt>
                <c:pt idx="2">
                  <c:v>0.81908000000000014</c:v>
                </c:pt>
                <c:pt idx="3">
                  <c:v>0.74568000000000001</c:v>
                </c:pt>
                <c:pt idx="4">
                  <c:v>0.74697999999999998</c:v>
                </c:pt>
                <c:pt idx="5">
                  <c:v>0.74675999999999998</c:v>
                </c:pt>
                <c:pt idx="6">
                  <c:v>0.78108</c:v>
                </c:pt>
                <c:pt idx="7">
                  <c:v>0.74538000000000004</c:v>
                </c:pt>
                <c:pt idx="8">
                  <c:v>0.74743999999999988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DC7-BEF3-55545108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8248"/>
        <c:axId val="382470872"/>
      </c:barChart>
      <c:catAx>
        <c:axId val="382468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0872"/>
        <c:crosses val="autoZero"/>
        <c:auto val="1"/>
        <c:lblAlgn val="ctr"/>
        <c:lblOffset val="100"/>
        <c:noMultiLvlLbl val="0"/>
      </c:catAx>
      <c:valAx>
        <c:axId val="38247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'F1'!$D$1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'F1'!$A$2:$A$10</c:f>
              <c:strCache>
                <c:ptCount val="9"/>
                <c:pt idx="0">
                  <c:v>Cosine</c:v>
                </c:pt>
                <c:pt idx="1">
                  <c:v>CON</c:v>
                </c:pt>
                <c:pt idx="2">
                  <c:v>Pearson</c:v>
                </c:pt>
                <c:pt idx="3">
                  <c:v>MSDJ</c:v>
                </c:pt>
                <c:pt idx="4">
                  <c:v>NHSM</c:v>
                </c:pt>
                <c:pt idx="5">
                  <c:v>PIP</c:v>
                </c:pt>
                <c:pt idx="6">
                  <c:v>TA</c:v>
                </c:pt>
                <c:pt idx="7">
                  <c:v>TAJ</c:v>
                </c:pt>
                <c:pt idx="8">
                  <c:v>SMD</c:v>
                </c:pt>
              </c:strCache>
            </c:strRef>
          </c:cat>
          <c:val>
            <c:numRef>
              <c:f>'F1'!$D$2:$D$10</c:f>
              <c:numCache>
                <c:formatCode>0.000000</c:formatCode>
                <c:ptCount val="9"/>
                <c:pt idx="0">
                  <c:v>5.2438084199196919E-2</c:v>
                </c:pt>
                <c:pt idx="1">
                  <c:v>3.3518163744803903E-2</c:v>
                </c:pt>
                <c:pt idx="2">
                  <c:v>5.2388335259329753E-2</c:v>
                </c:pt>
                <c:pt idx="3">
                  <c:v>5.0950744220415921E-2</c:v>
                </c:pt>
                <c:pt idx="4">
                  <c:v>4.2411669640046175E-2</c:v>
                </c:pt>
                <c:pt idx="5">
                  <c:v>2.5842255576401921E-2</c:v>
                </c:pt>
                <c:pt idx="6">
                  <c:v>3.4921976376642815E-2</c:v>
                </c:pt>
                <c:pt idx="7">
                  <c:v>5.0571881271786197E-2</c:v>
                </c:pt>
                <c:pt idx="8">
                  <c:v>5.0949672512148741E-2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9-4F37-A21A-4E2E3FC2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9232"/>
        <c:axId val="301951136"/>
      </c:barChart>
      <c:catAx>
        <c:axId val="38246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1136"/>
        <c:crosses val="autoZero"/>
        <c:auto val="1"/>
        <c:lblAlgn val="ctr"/>
        <c:lblOffset val="100"/>
        <c:noMultiLvlLbl val="0"/>
      </c:catAx>
      <c:valAx>
        <c:axId val="3019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Radar!$A$2</c:f>
              <c:strCache>
                <c:ptCount val="1"/>
                <c:pt idx="0">
                  <c:v>NHSM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Radar!$B$2:$F$2</c:f>
              <c:numCache>
                <c:formatCode>0.0000</c:formatCode>
                <c:ptCount val="5"/>
                <c:pt idx="0">
                  <c:v>0.74697999999999998</c:v>
                </c:pt>
                <c:pt idx="1">
                  <c:v>0.90883999999999998</c:v>
                </c:pt>
                <c:pt idx="2">
                  <c:v>0.61875999999999998</c:v>
                </c:pt>
                <c:pt idx="3">
                  <c:v>0.97829999999999995</c:v>
                </c:pt>
                <c:pt idx="4">
                  <c:v>6.8799999999999972E-2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2-4E34-802F-5E7AC1FB5805}"/>
            </c:ext>
          </c:extLst>
        </c:ser>
        <c:ser>
          <c:idx val="1"/>
          <c:order val="1"/>
          <c:tx>
            <c:strRef>
              <c:f>Radar!$A$3</c:f>
              <c:strCache>
                <c:ptCount val="1"/>
                <c:pt idx="0">
                  <c:v>TAJ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Radar!$B$3:$F$3</c:f>
              <c:numCache>
                <c:formatCode>0.0000</c:formatCode>
                <c:ptCount val="5"/>
                <c:pt idx="0">
                  <c:v>0.74538000000000004</c:v>
                </c:pt>
                <c:pt idx="1">
                  <c:v>0.90405999999999997</c:v>
                </c:pt>
                <c:pt idx="2">
                  <c:v>0.61294000000000004</c:v>
                </c:pt>
                <c:pt idx="3">
                  <c:v>0.97399999999999998</c:v>
                </c:pt>
                <c:pt idx="4">
                  <c:v>7.9300000000000037E-2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2-4E34-802F-5E7AC1FB5805}"/>
            </c:ext>
          </c:extLst>
        </c:ser>
        <c:ser>
          <c:idx val="2"/>
          <c:order val="2"/>
          <c:tx>
            <c:strRef>
              <c:f>Radar!$A$4</c:f>
              <c:strCache>
                <c:ptCount val="1"/>
                <c:pt idx="0">
                  <c:v>SMD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Radar!$B$4:$F$4</c:f>
              <c:numCache>
                <c:formatCode>0.0000</c:formatCode>
                <c:ptCount val="5"/>
                <c:pt idx="0">
                  <c:v>0.74743999999999988</c:v>
                </c:pt>
                <c:pt idx="1">
                  <c:v>0.90567999999999993</c:v>
                </c:pt>
                <c:pt idx="2">
                  <c:v>0.59219999999999995</c:v>
                </c:pt>
                <c:pt idx="3">
                  <c:v>0.9738</c:v>
                </c:pt>
                <c:pt idx="4">
                  <c:v>7.9600000000000004E-2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2-4E34-802F-5E7AC1FB5805}"/>
            </c:ext>
          </c:extLst>
        </c:ser>
        <c:ser>
          <c:idx val="3"/>
          <c:order val="3"/>
          <c:tx>
            <c:strRef>
              <c:f>Radar!$A$5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Radar!$B$5:$F$5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9612-4E34-802F-5E7AC1FB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02192"/>
        <c:axId val="343699896"/>
      </c:radarChart>
      <c:catAx>
        <c:axId val="3437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99896"/>
        <c:crosses val="autoZero"/>
        <c:auto val="1"/>
        <c:lblAlgn val="ctr"/>
        <c:lblOffset val="100"/>
        <c:noMultiLvlLbl val="0"/>
      </c:catAx>
      <c:valAx>
        <c:axId val="3436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233362</xdr:colOff>
      <xdr:row>1</xdr:row>
      <xdr:rowOff>4760</xdr:rowOff>
    </xdr:from>
    <xdr:to>
      <xdr:col>16</xdr:col>
      <xdr:colOff>4762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A1D12-C846-45F9-9D53-0F185E3B5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4762</xdr:rowOff>
    </xdr:from>
    <xdr:to>
      <xdr:col>11</xdr:col>
      <xdr:colOff>461962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67E01-1AC3-400B-8757-7D01F97E8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14287</xdr:rowOff>
    </xdr:from>
    <xdr:to>
      <xdr:col>13</xdr:col>
      <xdr:colOff>471487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582BE-B481-4F56-8657-3A936BC4F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299B-7611-4776-90FA-43332039FA40}">
  <dimension ref="A1:I10"/>
  <sheetViews>
    <sheetView tabSelected="1" workbookViewId="0">
      <selection activeCell="B2" sqref="B2"/>
    </sheetView>
  </sheetViews>
  <sheetFormatPr defaultRowHeight="15.75" x14ac:dyDescent="0.25"/>
  <sheetData>
    <row r="1" spans="1:9" x14ac:dyDescent="0.25">
      <c r="B1" t="s">
        <v>26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</row>
    <row r="2" spans="1:9" x14ac:dyDescent="0.25">
      <c r="A2" t="s">
        <v>0</v>
      </c>
      <c r="B2" s="1">
        <v>1.012</v>
      </c>
      <c r="C2" s="1">
        <v>0.74</v>
      </c>
      <c r="D2" s="1">
        <v>0.73939999999999995</v>
      </c>
      <c r="E2" s="1"/>
      <c r="F2" s="1">
        <v>0.76749999999999996</v>
      </c>
      <c r="G2" s="1">
        <v>0.76719999999999999</v>
      </c>
      <c r="H2" s="1"/>
      <c r="I2" s="1">
        <f t="shared" ref="I2:I10" si="0">AVERAGE(B2:H2)</f>
        <v>0.80522000000000005</v>
      </c>
    </row>
    <row r="3" spans="1:9" x14ac:dyDescent="0.25">
      <c r="A3" t="s">
        <v>1</v>
      </c>
      <c r="B3" s="1">
        <v>0.91420000000000001</v>
      </c>
      <c r="C3" s="1">
        <v>0.74519999999999997</v>
      </c>
      <c r="D3" s="1">
        <v>0.74470000000000003</v>
      </c>
      <c r="E3" s="1"/>
      <c r="F3" s="1">
        <v>0.80320000000000003</v>
      </c>
      <c r="G3" s="1">
        <v>0.8034</v>
      </c>
      <c r="H3" s="1"/>
      <c r="I3" s="1">
        <f t="shared" si="0"/>
        <v>0.80213999999999996</v>
      </c>
    </row>
    <row r="4" spans="1:9" x14ac:dyDescent="0.25">
      <c r="A4" t="s">
        <v>2</v>
      </c>
      <c r="B4" s="1">
        <v>0.91520000000000001</v>
      </c>
      <c r="C4" s="1">
        <v>0.76100000000000001</v>
      </c>
      <c r="D4" s="1">
        <v>0.76049999999999995</v>
      </c>
      <c r="E4" s="1"/>
      <c r="F4" s="1">
        <v>0.82940000000000003</v>
      </c>
      <c r="G4" s="1">
        <v>0.82930000000000004</v>
      </c>
      <c r="H4" s="1"/>
      <c r="I4" s="1">
        <f t="shared" si="0"/>
        <v>0.81908000000000014</v>
      </c>
    </row>
    <row r="5" spans="1:9" x14ac:dyDescent="0.25">
      <c r="A5" t="s">
        <v>3</v>
      </c>
      <c r="B5" s="1">
        <v>0.72189999999999999</v>
      </c>
      <c r="C5" s="1">
        <v>0.7339</v>
      </c>
      <c r="D5" s="1">
        <v>0.73319999999999996</v>
      </c>
      <c r="E5" s="1"/>
      <c r="F5" s="1">
        <v>0.76980000000000004</v>
      </c>
      <c r="G5" s="1">
        <v>0.76959999999999995</v>
      </c>
      <c r="H5" s="1"/>
      <c r="I5" s="1">
        <f t="shared" si="0"/>
        <v>0.74568000000000001</v>
      </c>
    </row>
    <row r="6" spans="1:9" x14ac:dyDescent="0.25">
      <c r="A6" t="s">
        <v>4</v>
      </c>
      <c r="B6" s="1">
        <v>0.71589999999999998</v>
      </c>
      <c r="C6" s="1">
        <v>0.73050000000000004</v>
      </c>
      <c r="D6" s="1">
        <v>0.7298</v>
      </c>
      <c r="E6" s="1"/>
      <c r="F6" s="1">
        <v>0.77939999999999998</v>
      </c>
      <c r="G6" s="1">
        <v>0.77929999999999999</v>
      </c>
      <c r="H6" s="1"/>
      <c r="I6" s="1">
        <f t="shared" si="0"/>
        <v>0.74697999999999998</v>
      </c>
    </row>
    <row r="7" spans="1:9" x14ac:dyDescent="0.25">
      <c r="A7" t="s">
        <v>8</v>
      </c>
      <c r="B7" s="1">
        <v>0.72299999999999998</v>
      </c>
      <c r="C7" s="1">
        <v>0.73109999999999997</v>
      </c>
      <c r="D7" s="1">
        <v>0.73040000000000005</v>
      </c>
      <c r="E7" s="1"/>
      <c r="F7" s="1">
        <v>0.77470000000000006</v>
      </c>
      <c r="G7" s="1">
        <v>0.77459999999999996</v>
      </c>
      <c r="H7" s="1"/>
      <c r="I7" s="1">
        <f t="shared" si="0"/>
        <v>0.74675999999999998</v>
      </c>
    </row>
    <row r="8" spans="1:9" x14ac:dyDescent="0.25">
      <c r="A8" t="s">
        <v>6</v>
      </c>
      <c r="B8" s="1">
        <v>0.8931</v>
      </c>
      <c r="C8" s="1">
        <v>0.73919999999999997</v>
      </c>
      <c r="D8" s="1">
        <v>0.73850000000000005</v>
      </c>
      <c r="E8" s="1"/>
      <c r="F8" s="1">
        <v>0.76739999999999997</v>
      </c>
      <c r="G8" s="1">
        <v>0.76719999999999999</v>
      </c>
      <c r="H8" s="1"/>
      <c r="I8" s="1">
        <f t="shared" si="0"/>
        <v>0.78108</v>
      </c>
    </row>
    <row r="9" spans="1:9" x14ac:dyDescent="0.25">
      <c r="A9" t="s">
        <v>7</v>
      </c>
      <c r="B9" s="1">
        <v>0.72060000000000002</v>
      </c>
      <c r="C9" s="1">
        <v>0.73340000000000005</v>
      </c>
      <c r="D9" s="1">
        <v>0.73270000000000002</v>
      </c>
      <c r="E9" s="1"/>
      <c r="F9" s="1">
        <v>0.7702</v>
      </c>
      <c r="G9" s="1">
        <v>0.77</v>
      </c>
      <c r="H9" s="1"/>
      <c r="I9" s="1">
        <f t="shared" si="0"/>
        <v>0.74538000000000004</v>
      </c>
    </row>
    <row r="10" spans="1:9" x14ac:dyDescent="0.25">
      <c r="A10" t="s">
        <v>10</v>
      </c>
      <c r="B10" s="1">
        <v>0.72499999999999998</v>
      </c>
      <c r="C10" s="1">
        <v>0.74080000000000001</v>
      </c>
      <c r="D10" s="1">
        <v>0.74009999999999998</v>
      </c>
      <c r="E10" s="1"/>
      <c r="F10" s="1">
        <v>0.76580000000000004</v>
      </c>
      <c r="G10" s="1">
        <v>0.76549999999999996</v>
      </c>
      <c r="H10" s="1"/>
      <c r="I10" s="1">
        <f t="shared" si="0"/>
        <v>0.74743999999999988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ED3B-1C35-4974-BD89-89002EC8961B}">
  <dimension ref="A1:J11"/>
  <sheetViews>
    <sheetView workbookViewId="0">
      <selection activeCell="B2" sqref="B2"/>
    </sheetView>
  </sheetViews>
  <sheetFormatPr defaultRowHeight="15.75" x14ac:dyDescent="0.25"/>
  <sheetData>
    <row r="1" spans="1:10" x14ac:dyDescent="0.25">
      <c r="B1" t="s">
        <v>26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13</v>
      </c>
      <c r="J1" t="s">
        <v>19</v>
      </c>
    </row>
    <row r="2" spans="1:10" x14ac:dyDescent="0.25">
      <c r="A2" t="s">
        <v>0</v>
      </c>
      <c r="B2" s="1">
        <v>1.7496</v>
      </c>
      <c r="C2" s="1">
        <v>0.88480000000000003</v>
      </c>
      <c r="D2" s="1">
        <v>0.88239999999999996</v>
      </c>
      <c r="E2" s="1"/>
      <c r="F2" s="1">
        <v>0.96440000000000003</v>
      </c>
      <c r="G2" s="1">
        <v>0.96419999999999995</v>
      </c>
      <c r="H2" s="1"/>
      <c r="I2" s="1">
        <f t="shared" ref="I2:I10" si="0">AVERAGE(B2:H2)</f>
        <v>1.08908</v>
      </c>
      <c r="J2" s="1">
        <f>SQRT(I2)</f>
        <v>1.0435899577899359</v>
      </c>
    </row>
    <row r="3" spans="1:10" x14ac:dyDescent="0.25">
      <c r="A3" t="s">
        <v>1</v>
      </c>
      <c r="B3" s="1">
        <v>1.3585</v>
      </c>
      <c r="C3" s="1">
        <v>0.8891</v>
      </c>
      <c r="D3" s="1">
        <v>0.8871</v>
      </c>
      <c r="E3" s="1"/>
      <c r="F3" s="1">
        <v>1.0468</v>
      </c>
      <c r="G3" s="1">
        <v>1.0474000000000001</v>
      </c>
      <c r="H3" s="1"/>
      <c r="I3" s="1">
        <f t="shared" si="0"/>
        <v>1.0457800000000002</v>
      </c>
      <c r="J3" s="1">
        <f t="shared" ref="J3:J10" si="1">SQRT(I3)</f>
        <v>1.0226338543193259</v>
      </c>
    </row>
    <row r="4" spans="1:10" x14ac:dyDescent="0.25">
      <c r="A4" t="s">
        <v>2</v>
      </c>
      <c r="B4" s="1">
        <v>1.3758999999999999</v>
      </c>
      <c r="C4" s="1">
        <v>0.91910000000000003</v>
      </c>
      <c r="D4" s="1">
        <v>0.91679999999999995</v>
      </c>
      <c r="E4" s="1"/>
      <c r="F4" s="1">
        <v>1.095</v>
      </c>
      <c r="G4" s="1">
        <v>1.0941000000000001</v>
      </c>
      <c r="H4" s="1"/>
      <c r="I4" s="1">
        <f t="shared" si="0"/>
        <v>1.0801799999999999</v>
      </c>
      <c r="J4" s="1">
        <f t="shared" si="1"/>
        <v>1.0393170834735663</v>
      </c>
    </row>
    <row r="5" spans="1:10" x14ac:dyDescent="0.25">
      <c r="A5" t="s">
        <v>3</v>
      </c>
      <c r="B5" s="1">
        <v>0.85119999999999996</v>
      </c>
      <c r="C5" s="1">
        <v>0.87160000000000004</v>
      </c>
      <c r="D5" s="1">
        <v>0.86919999999999997</v>
      </c>
      <c r="E5" s="1"/>
      <c r="F5" s="1">
        <v>0.96740000000000004</v>
      </c>
      <c r="G5" s="1">
        <v>0.96709999999999996</v>
      </c>
      <c r="H5" s="1"/>
      <c r="I5" s="1">
        <f t="shared" si="0"/>
        <v>0.90529999999999988</v>
      </c>
      <c r="J5" s="1">
        <f t="shared" si="1"/>
        <v>0.95147254295644279</v>
      </c>
    </row>
    <row r="6" spans="1:10" x14ac:dyDescent="0.25">
      <c r="A6" t="s">
        <v>4</v>
      </c>
      <c r="B6" s="1">
        <v>0.83960000000000001</v>
      </c>
      <c r="C6" s="1">
        <v>0.86409999999999998</v>
      </c>
      <c r="D6" s="1">
        <v>0.86170000000000002</v>
      </c>
      <c r="E6" s="1"/>
      <c r="F6" s="1">
        <v>0.98950000000000005</v>
      </c>
      <c r="G6" s="1">
        <v>0.98929999999999996</v>
      </c>
      <c r="H6" s="1"/>
      <c r="I6" s="1">
        <f t="shared" si="0"/>
        <v>0.90883999999999998</v>
      </c>
      <c r="J6" s="1">
        <f t="shared" si="1"/>
        <v>0.95333100232815249</v>
      </c>
    </row>
    <row r="7" spans="1:10" x14ac:dyDescent="0.25">
      <c r="A7" t="s">
        <v>8</v>
      </c>
      <c r="B7" s="1">
        <v>0.874</v>
      </c>
      <c r="C7" s="1">
        <v>0.87290000000000001</v>
      </c>
      <c r="D7" s="1">
        <v>0.87029999999999996</v>
      </c>
      <c r="E7" s="1"/>
      <c r="F7" s="1">
        <v>0.9879</v>
      </c>
      <c r="G7" s="1">
        <v>0.98799999999999999</v>
      </c>
      <c r="H7" s="1"/>
      <c r="I7" s="1">
        <f t="shared" si="0"/>
        <v>0.91861999999999999</v>
      </c>
      <c r="J7" s="1">
        <f t="shared" si="1"/>
        <v>0.95844665996600975</v>
      </c>
    </row>
    <row r="8" spans="1:10" x14ac:dyDescent="0.25">
      <c r="A8" t="s">
        <v>6</v>
      </c>
      <c r="B8" s="1">
        <v>1.2992999999999999</v>
      </c>
      <c r="C8" s="1">
        <v>0.88270000000000004</v>
      </c>
      <c r="D8" s="1">
        <v>0.88029999999999997</v>
      </c>
      <c r="E8" s="1"/>
      <c r="F8" s="1">
        <v>0.96409999999999996</v>
      </c>
      <c r="G8" s="1">
        <v>0.96389999999999998</v>
      </c>
      <c r="H8" s="1"/>
      <c r="I8" s="1">
        <f t="shared" si="0"/>
        <v>0.99805999999999995</v>
      </c>
      <c r="J8" s="1">
        <f t="shared" si="1"/>
        <v>0.99902952909310938</v>
      </c>
    </row>
    <row r="9" spans="1:10" x14ac:dyDescent="0.25">
      <c r="A9" t="s">
        <v>7</v>
      </c>
      <c r="B9" s="1">
        <v>0.84660000000000002</v>
      </c>
      <c r="C9" s="1">
        <v>0.87019999999999997</v>
      </c>
      <c r="D9" s="1">
        <v>0.86780000000000002</v>
      </c>
      <c r="E9" s="1"/>
      <c r="F9" s="1">
        <v>0.96799999999999997</v>
      </c>
      <c r="G9" s="1">
        <v>0.9677</v>
      </c>
      <c r="H9" s="1"/>
      <c r="I9" s="1">
        <f t="shared" si="0"/>
        <v>0.90405999999999997</v>
      </c>
      <c r="J9" s="1">
        <f t="shared" si="1"/>
        <v>0.95082069813398573</v>
      </c>
    </row>
    <row r="10" spans="1:10" x14ac:dyDescent="0.25">
      <c r="A10" t="s">
        <v>10</v>
      </c>
      <c r="B10" s="1">
        <v>0.85909999999999997</v>
      </c>
      <c r="C10" s="1">
        <v>0.88519999999999999</v>
      </c>
      <c r="D10" s="1">
        <v>0.88270000000000004</v>
      </c>
      <c r="E10" s="1"/>
      <c r="F10" s="1">
        <v>0.95109999999999995</v>
      </c>
      <c r="G10" s="1">
        <v>0.95030000000000003</v>
      </c>
      <c r="H10" s="1"/>
      <c r="I10" s="1">
        <f t="shared" si="0"/>
        <v>0.90567999999999993</v>
      </c>
      <c r="J10" s="1">
        <f t="shared" si="1"/>
        <v>0.95167221247654377</v>
      </c>
    </row>
    <row r="11" spans="1:10" x14ac:dyDescent="0.25">
      <c r="J11" s="1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84FF-0F81-4946-89C5-3E5AAAADF83E}">
  <dimension ref="A1:I10"/>
  <sheetViews>
    <sheetView workbookViewId="0">
      <selection activeCell="B2" sqref="B2"/>
    </sheetView>
  </sheetViews>
  <sheetFormatPr defaultRowHeight="15.75" x14ac:dyDescent="0.25"/>
  <sheetData>
    <row r="1" spans="1:9" x14ac:dyDescent="0.25">
      <c r="B1" t="s">
        <v>26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15</v>
      </c>
    </row>
    <row r="2" spans="1:9" x14ac:dyDescent="0.25">
      <c r="A2" t="s">
        <v>0</v>
      </c>
      <c r="B2" s="1">
        <v>9.1999999999999998E-3</v>
      </c>
      <c r="C2" s="1">
        <v>0.42759999999999998</v>
      </c>
      <c r="D2" s="1">
        <v>0.42859999999999998</v>
      </c>
      <c r="E2" s="1"/>
      <c r="F2" s="1">
        <v>0.35809999999999997</v>
      </c>
      <c r="G2" s="1">
        <v>0.35780000000000001</v>
      </c>
      <c r="H2" s="1"/>
      <c r="I2" s="1">
        <f t="shared" ref="I2:I10" si="0">AVERAGE(B2:H2)</f>
        <v>0.31626000000000004</v>
      </c>
    </row>
    <row r="3" spans="1:9" x14ac:dyDescent="0.25">
      <c r="A3" t="s">
        <v>1</v>
      </c>
      <c r="B3" s="1">
        <v>0.1915</v>
      </c>
      <c r="C3" s="1">
        <v>0.4138</v>
      </c>
      <c r="D3" s="1">
        <v>0.41439999999999999</v>
      </c>
      <c r="E3" s="1"/>
      <c r="F3" s="1">
        <v>0.25690000000000002</v>
      </c>
      <c r="G3" s="1">
        <v>0.25629999999999997</v>
      </c>
      <c r="H3" s="1"/>
      <c r="I3" s="1">
        <f t="shared" si="0"/>
        <v>0.30657999999999996</v>
      </c>
    </row>
    <row r="4" spans="1:9" x14ac:dyDescent="0.25">
      <c r="A4" t="s">
        <v>2</v>
      </c>
      <c r="B4" s="1">
        <v>0.1895</v>
      </c>
      <c r="C4" s="1">
        <v>0.33100000000000002</v>
      </c>
      <c r="D4" s="1">
        <v>0.33310000000000001</v>
      </c>
      <c r="E4" s="1"/>
      <c r="F4" s="1">
        <v>0.1416</v>
      </c>
      <c r="G4" s="1">
        <v>0.1419</v>
      </c>
      <c r="H4" s="1"/>
      <c r="I4" s="1">
        <f t="shared" si="0"/>
        <v>0.22741999999999996</v>
      </c>
    </row>
    <row r="5" spans="1:9" x14ac:dyDescent="0.25">
      <c r="A5" t="s">
        <v>3</v>
      </c>
      <c r="B5" s="1">
        <v>0.37580000000000002</v>
      </c>
      <c r="C5" s="1">
        <v>0.43130000000000002</v>
      </c>
      <c r="D5" s="1">
        <v>0.43230000000000002</v>
      </c>
      <c r="E5" s="1"/>
      <c r="F5" s="1">
        <v>0.34470000000000001</v>
      </c>
      <c r="G5" s="1">
        <v>0.34399999999999997</v>
      </c>
      <c r="H5" s="1"/>
      <c r="I5" s="1">
        <f t="shared" si="0"/>
        <v>0.38562000000000002</v>
      </c>
    </row>
    <row r="6" spans="1:9" x14ac:dyDescent="0.25">
      <c r="A6" t="s">
        <v>4</v>
      </c>
      <c r="B6" s="1">
        <v>0.39729999999999999</v>
      </c>
      <c r="C6" s="1">
        <v>0.43020000000000003</v>
      </c>
      <c r="D6" s="1">
        <v>0.43149999999999999</v>
      </c>
      <c r="E6" s="1"/>
      <c r="F6" s="1">
        <v>0.32390000000000002</v>
      </c>
      <c r="G6" s="1">
        <v>0.32329999999999998</v>
      </c>
      <c r="H6" s="1"/>
      <c r="I6" s="1">
        <f t="shared" si="0"/>
        <v>0.38123999999999997</v>
      </c>
    </row>
    <row r="7" spans="1:9" x14ac:dyDescent="0.25">
      <c r="A7" t="s">
        <v>8</v>
      </c>
      <c r="B7" s="1">
        <v>0.43640000000000001</v>
      </c>
      <c r="C7" s="1">
        <v>0.43369999999999997</v>
      </c>
      <c r="D7" s="1">
        <v>0.43509999999999999</v>
      </c>
      <c r="E7" s="1"/>
      <c r="F7" s="1">
        <v>0.33960000000000001</v>
      </c>
      <c r="G7" s="1">
        <v>0.3387</v>
      </c>
      <c r="H7" s="1"/>
      <c r="I7" s="1">
        <f t="shared" si="0"/>
        <v>0.3967</v>
      </c>
    </row>
    <row r="8" spans="1:9" x14ac:dyDescent="0.25">
      <c r="A8" t="s">
        <v>6</v>
      </c>
      <c r="B8" s="1">
        <v>0.20480000000000001</v>
      </c>
      <c r="C8" s="1">
        <v>0.4299</v>
      </c>
      <c r="D8" s="1">
        <v>0.43099999999999999</v>
      </c>
      <c r="E8" s="1"/>
      <c r="F8" s="1">
        <v>0.35830000000000001</v>
      </c>
      <c r="G8" s="1">
        <v>0.35780000000000001</v>
      </c>
      <c r="H8" s="1"/>
      <c r="I8" s="1">
        <f t="shared" si="0"/>
        <v>0.35636000000000001</v>
      </c>
    </row>
    <row r="9" spans="1:9" x14ac:dyDescent="0.25">
      <c r="A9" t="s">
        <v>7</v>
      </c>
      <c r="B9" s="1">
        <v>0.38150000000000001</v>
      </c>
      <c r="C9" s="1">
        <v>0.43259999999999998</v>
      </c>
      <c r="D9" s="1">
        <v>0.43369999999999997</v>
      </c>
      <c r="E9" s="1"/>
      <c r="F9" s="1">
        <v>0.34410000000000002</v>
      </c>
      <c r="G9" s="1">
        <v>0.34339999999999998</v>
      </c>
      <c r="H9" s="1"/>
      <c r="I9" s="1">
        <f t="shared" si="0"/>
        <v>0.38706000000000002</v>
      </c>
    </row>
    <row r="10" spans="1:9" x14ac:dyDescent="0.25">
      <c r="A10" t="s">
        <v>10</v>
      </c>
      <c r="B10" s="1">
        <v>0.36969999999999997</v>
      </c>
      <c r="C10" s="1">
        <v>0.42799999999999999</v>
      </c>
      <c r="D10" s="1">
        <v>0.42880000000000001</v>
      </c>
      <c r="E10" s="1"/>
      <c r="F10" s="1">
        <v>0.40610000000000002</v>
      </c>
      <c r="G10" s="1">
        <v>0.40639999999999998</v>
      </c>
      <c r="H10" s="1"/>
      <c r="I10" s="1">
        <f t="shared" si="0"/>
        <v>0.40780000000000005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A596-55B6-400A-BEAB-8F453735749D}">
  <dimension ref="A1:I10"/>
  <sheetViews>
    <sheetView workbookViewId="0">
      <selection activeCell="B2" sqref="B2"/>
    </sheetView>
  </sheetViews>
  <sheetFormatPr defaultRowHeight="15.75" x14ac:dyDescent="0.25"/>
  <sheetData>
    <row r="1" spans="1:9" x14ac:dyDescent="0.25">
      <c r="B1" t="s">
        <v>26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14</v>
      </c>
    </row>
    <row r="2" spans="1:9" x14ac:dyDescent="0.25">
      <c r="A2" t="s">
        <v>0</v>
      </c>
      <c r="B2" s="1">
        <v>5.5968</v>
      </c>
      <c r="C2" s="1">
        <v>0.39739999999999998</v>
      </c>
      <c r="D2" s="1">
        <v>0.60109999999999997</v>
      </c>
      <c r="E2" s="1"/>
      <c r="F2" s="1">
        <v>6.0499999999999998E-2</v>
      </c>
      <c r="G2" s="1">
        <v>6.1600000000000002E-2</v>
      </c>
      <c r="H2" s="1"/>
      <c r="I2" s="1">
        <f t="shared" ref="I2:I10" si="0">AVERAGE(B2:H2)</f>
        <v>1.34348</v>
      </c>
    </row>
    <row r="3" spans="1:9" x14ac:dyDescent="0.25">
      <c r="A3" t="s">
        <v>1</v>
      </c>
      <c r="B3" s="1">
        <v>0.10680000000000001</v>
      </c>
      <c r="C3" s="1">
        <v>0.38250000000000001</v>
      </c>
      <c r="D3" s="1">
        <v>0.60250000000000004</v>
      </c>
      <c r="E3" s="1"/>
      <c r="F3" s="1">
        <v>6.0999999999999999E-2</v>
      </c>
      <c r="G3" s="1">
        <v>6.1400000000000003E-2</v>
      </c>
      <c r="H3" s="1"/>
      <c r="I3" s="1">
        <f t="shared" si="0"/>
        <v>0.24284</v>
      </c>
    </row>
    <row r="4" spans="1:9" x14ac:dyDescent="0.25">
      <c r="A4" t="s">
        <v>2</v>
      </c>
      <c r="B4" s="1">
        <v>0.1179</v>
      </c>
      <c r="C4" s="1">
        <v>0.41110000000000002</v>
      </c>
      <c r="D4" s="1">
        <v>0.62480000000000002</v>
      </c>
      <c r="E4" s="1"/>
      <c r="F4" s="1">
        <v>6.6699999999999995E-2</v>
      </c>
      <c r="G4" s="1">
        <v>6.7299999999999999E-2</v>
      </c>
      <c r="H4" s="1"/>
      <c r="I4" s="1">
        <f t="shared" si="0"/>
        <v>0.25755999999999996</v>
      </c>
    </row>
    <row r="5" spans="1:9" x14ac:dyDescent="0.25">
      <c r="A5" t="s">
        <v>3</v>
      </c>
      <c r="B5" s="1">
        <v>0.33310000000000001</v>
      </c>
      <c r="C5" s="1">
        <v>0.40439999999999998</v>
      </c>
      <c r="D5" s="1">
        <v>0.67720000000000002</v>
      </c>
      <c r="E5" s="1"/>
      <c r="F5" s="1">
        <v>7.7899999999999997E-2</v>
      </c>
      <c r="G5" s="1">
        <v>7.85E-2</v>
      </c>
      <c r="H5" s="1"/>
      <c r="I5" s="1">
        <f t="shared" si="0"/>
        <v>0.31422000000000005</v>
      </c>
    </row>
    <row r="6" spans="1:9" x14ac:dyDescent="0.25">
      <c r="A6" t="s">
        <v>4</v>
      </c>
      <c r="B6" s="1">
        <v>0.46579999999999999</v>
      </c>
      <c r="C6" s="1">
        <v>0.43669999999999998</v>
      </c>
      <c r="D6" s="1">
        <v>0.72509999999999997</v>
      </c>
      <c r="E6" s="1"/>
      <c r="F6" s="1">
        <v>8.8700000000000001E-2</v>
      </c>
      <c r="G6" s="1">
        <v>8.9200000000000002E-2</v>
      </c>
      <c r="H6" s="1"/>
      <c r="I6" s="1">
        <f t="shared" si="0"/>
        <v>0.36109999999999998</v>
      </c>
    </row>
    <row r="7" spans="1:9" x14ac:dyDescent="0.25">
      <c r="A7" t="s">
        <v>8</v>
      </c>
      <c r="B7" s="1">
        <v>0.30020000000000002</v>
      </c>
      <c r="C7" s="1">
        <v>0.37040000000000001</v>
      </c>
      <c r="D7" s="1">
        <v>0.63009999999999999</v>
      </c>
      <c r="E7" s="1"/>
      <c r="F7" s="1">
        <v>6.6400000000000001E-2</v>
      </c>
      <c r="G7" s="1">
        <v>6.59E-2</v>
      </c>
      <c r="H7" s="1"/>
      <c r="I7" s="1">
        <f t="shared" si="0"/>
        <v>0.28660000000000002</v>
      </c>
    </row>
    <row r="8" spans="1:9" x14ac:dyDescent="0.25">
      <c r="A8" t="s">
        <v>6</v>
      </c>
      <c r="B8" s="1">
        <v>0.11</v>
      </c>
      <c r="C8" s="1">
        <v>0.41260000000000002</v>
      </c>
      <c r="D8" s="1">
        <v>0.62570000000000003</v>
      </c>
      <c r="E8" s="1"/>
      <c r="F8" s="1">
        <v>6.6199999999999995E-2</v>
      </c>
      <c r="G8" s="1">
        <v>6.6000000000000003E-2</v>
      </c>
      <c r="H8" s="1"/>
      <c r="I8" s="1">
        <f t="shared" si="0"/>
        <v>0.25610000000000005</v>
      </c>
    </row>
    <row r="9" spans="1:9" x14ac:dyDescent="0.25">
      <c r="A9" t="s">
        <v>7</v>
      </c>
      <c r="B9" s="1">
        <v>0.33139999999999997</v>
      </c>
      <c r="C9" s="1">
        <v>0.42230000000000001</v>
      </c>
      <c r="D9" s="1">
        <v>0.68240000000000001</v>
      </c>
      <c r="E9" s="1"/>
      <c r="F9" s="1">
        <v>7.8100000000000003E-2</v>
      </c>
      <c r="G9" s="1">
        <v>7.8100000000000003E-2</v>
      </c>
      <c r="H9" s="1"/>
      <c r="I9" s="1">
        <f t="shared" si="0"/>
        <v>0.31846000000000008</v>
      </c>
    </row>
    <row r="10" spans="1:9" x14ac:dyDescent="0.25">
      <c r="A10" t="s">
        <v>10</v>
      </c>
      <c r="B10" s="1">
        <v>0.6371</v>
      </c>
      <c r="C10" s="1">
        <v>0.70940000000000003</v>
      </c>
      <c r="D10" s="1">
        <v>0.997</v>
      </c>
      <c r="E10" s="1"/>
      <c r="F10" s="1">
        <v>0.26150000000000001</v>
      </c>
      <c r="G10" s="1">
        <v>0.26279999999999998</v>
      </c>
      <c r="H10" s="1"/>
      <c r="I10" s="1">
        <f t="shared" si="0"/>
        <v>0.57355999999999996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71D8-A6EF-4FD2-AC2E-36D5484BA4FE}">
  <dimension ref="A1:I10"/>
  <sheetViews>
    <sheetView workbookViewId="0">
      <selection activeCell="B2" sqref="B2"/>
    </sheetView>
  </sheetViews>
  <sheetFormatPr defaultRowHeight="15.75" x14ac:dyDescent="0.25"/>
  <sheetData>
    <row r="1" spans="1:9" x14ac:dyDescent="0.25">
      <c r="B1" t="s">
        <v>26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9</v>
      </c>
    </row>
    <row r="2" spans="1:9" x14ac:dyDescent="0.25">
      <c r="A2" t="s">
        <v>0</v>
      </c>
      <c r="B2" s="1">
        <v>1.6500000000000001E-2</v>
      </c>
      <c r="C2" s="1">
        <v>2.4500000000000001E-2</v>
      </c>
      <c r="D2" s="1"/>
      <c r="E2" s="1"/>
      <c r="F2" s="1">
        <v>4.0399999999999998E-2</v>
      </c>
      <c r="G2" s="1"/>
      <c r="H2" s="1"/>
      <c r="I2" s="1">
        <f t="shared" ref="I2:I10" si="0">AVERAGE(B2:H2)</f>
        <v>2.7133333333333332E-2</v>
      </c>
    </row>
    <row r="3" spans="1:9" x14ac:dyDescent="0.25">
      <c r="A3" t="s">
        <v>1</v>
      </c>
      <c r="B3" s="1">
        <v>1.7299999999999999E-2</v>
      </c>
      <c r="C3" s="1"/>
      <c r="D3" s="1"/>
      <c r="E3" s="1"/>
      <c r="F3" s="1"/>
      <c r="G3" s="1"/>
      <c r="H3" s="1"/>
      <c r="I3" s="1">
        <f t="shared" si="0"/>
        <v>1.7299999999999999E-2</v>
      </c>
    </row>
    <row r="4" spans="1:9" x14ac:dyDescent="0.25">
      <c r="A4" t="s">
        <v>2</v>
      </c>
      <c r="B4" s="1">
        <v>1.66E-2</v>
      </c>
      <c r="C4" s="1"/>
      <c r="D4" s="1"/>
      <c r="E4" s="1"/>
      <c r="F4" s="1">
        <v>3.78E-2</v>
      </c>
      <c r="G4" s="1"/>
      <c r="H4" s="1"/>
      <c r="I4" s="1">
        <f t="shared" si="0"/>
        <v>2.7200000000000002E-2</v>
      </c>
    </row>
    <row r="5" spans="1:9" x14ac:dyDescent="0.25">
      <c r="A5" t="s">
        <v>3</v>
      </c>
      <c r="B5" s="1">
        <v>2.6200000000000001E-2</v>
      </c>
      <c r="C5" s="1"/>
      <c r="D5" s="1"/>
      <c r="E5" s="1"/>
      <c r="F5" s="1"/>
      <c r="G5" s="1"/>
      <c r="H5" s="1"/>
      <c r="I5" s="1">
        <f t="shared" si="0"/>
        <v>2.6200000000000001E-2</v>
      </c>
    </row>
    <row r="6" spans="1:9" x14ac:dyDescent="0.25">
      <c r="A6" t="s">
        <v>4</v>
      </c>
      <c r="B6" s="1">
        <v>2.1700000000000001E-2</v>
      </c>
      <c r="C6" s="1"/>
      <c r="D6" s="1"/>
      <c r="E6" s="1"/>
      <c r="F6" s="1"/>
      <c r="G6" s="1"/>
      <c r="H6" s="1"/>
      <c r="I6" s="1">
        <f t="shared" si="0"/>
        <v>2.1700000000000001E-2</v>
      </c>
    </row>
    <row r="7" spans="1:9" x14ac:dyDescent="0.25">
      <c r="A7" t="s">
        <v>8</v>
      </c>
      <c r="B7" s="1">
        <v>1.3100000000000001E-2</v>
      </c>
      <c r="C7" s="1"/>
      <c r="D7" s="1"/>
      <c r="E7" s="1"/>
      <c r="F7" s="1"/>
      <c r="G7" s="1"/>
      <c r="H7" s="1"/>
      <c r="I7" s="1">
        <f t="shared" si="0"/>
        <v>1.3100000000000001E-2</v>
      </c>
    </row>
    <row r="8" spans="1:9" x14ac:dyDescent="0.25">
      <c r="A8" t="s">
        <v>6</v>
      </c>
      <c r="B8" s="1">
        <v>1.7999999999999999E-2</v>
      </c>
      <c r="C8" s="1"/>
      <c r="D8" s="1"/>
      <c r="E8" s="1"/>
      <c r="F8" s="1"/>
      <c r="G8" s="1"/>
      <c r="H8" s="1"/>
      <c r="I8" s="1">
        <f t="shared" si="0"/>
        <v>1.7999999999999999E-2</v>
      </c>
    </row>
    <row r="9" spans="1:9" x14ac:dyDescent="0.25">
      <c r="A9" t="s">
        <v>7</v>
      </c>
      <c r="B9" s="1">
        <v>2.5999999999999999E-2</v>
      </c>
      <c r="C9" s="1"/>
      <c r="D9" s="1"/>
      <c r="E9" s="1"/>
      <c r="F9" s="1"/>
      <c r="G9" s="1"/>
      <c r="H9" s="1"/>
      <c r="I9" s="1">
        <f t="shared" si="0"/>
        <v>2.5999999999999999E-2</v>
      </c>
    </row>
    <row r="10" spans="1:9" x14ac:dyDescent="0.25">
      <c r="A10" t="s">
        <v>10</v>
      </c>
      <c r="B10" s="1">
        <v>2.6200000000000001E-2</v>
      </c>
      <c r="C10" s="1"/>
      <c r="D10" s="1"/>
      <c r="E10" s="1"/>
      <c r="F10" s="1"/>
      <c r="G10" s="1"/>
      <c r="H10" s="1"/>
      <c r="I10" s="1">
        <f t="shared" si="0"/>
        <v>2.6200000000000001E-2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ECD2-FD94-4DA2-BE1D-F9E27FEA143C}">
  <dimension ref="A1:I10"/>
  <sheetViews>
    <sheetView workbookViewId="0">
      <selection activeCell="B2" sqref="B2"/>
    </sheetView>
  </sheetViews>
  <sheetFormatPr defaultRowHeight="15.75" x14ac:dyDescent="0.25"/>
  <sheetData>
    <row r="1" spans="1:9" x14ac:dyDescent="0.25">
      <c r="B1" t="s">
        <v>26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11</v>
      </c>
    </row>
    <row r="2" spans="1:9" x14ac:dyDescent="0.25">
      <c r="A2" t="s">
        <v>0</v>
      </c>
      <c r="B2" s="1">
        <v>0.5141</v>
      </c>
      <c r="C2" s="1">
        <v>0.92969999999999997</v>
      </c>
      <c r="D2" s="1"/>
      <c r="E2" s="1"/>
      <c r="F2" s="1">
        <v>0.89049999999999996</v>
      </c>
      <c r="G2" s="1"/>
      <c r="H2" s="1"/>
      <c r="I2" s="1">
        <f t="shared" ref="I2:I10" si="0">AVERAGE(B2:H2)</f>
        <v>0.7780999999999999</v>
      </c>
    </row>
    <row r="3" spans="1:9" x14ac:dyDescent="0.25">
      <c r="A3" t="s">
        <v>1</v>
      </c>
      <c r="B3" s="1">
        <v>0.53600000000000003</v>
      </c>
      <c r="C3" s="1"/>
      <c r="D3" s="1"/>
      <c r="E3" s="1"/>
      <c r="F3" s="1"/>
      <c r="G3" s="1"/>
      <c r="H3" s="1"/>
      <c r="I3" s="1">
        <f t="shared" si="0"/>
        <v>0.53600000000000003</v>
      </c>
    </row>
    <row r="4" spans="1:9" x14ac:dyDescent="0.25">
      <c r="A4" t="s">
        <v>2</v>
      </c>
      <c r="B4" s="1">
        <v>0.52290000000000003</v>
      </c>
      <c r="C4" s="1"/>
      <c r="D4" s="1"/>
      <c r="E4" s="1"/>
      <c r="F4" s="1">
        <v>0.89380000000000004</v>
      </c>
      <c r="G4" s="1"/>
      <c r="H4" s="1"/>
      <c r="I4" s="1">
        <f t="shared" si="0"/>
        <v>0.70835000000000004</v>
      </c>
    </row>
    <row r="5" spans="1:9" x14ac:dyDescent="0.25">
      <c r="A5" t="s">
        <v>3</v>
      </c>
      <c r="B5" s="1">
        <v>0.92110000000000003</v>
      </c>
      <c r="C5" s="1"/>
      <c r="D5" s="1"/>
      <c r="E5" s="1"/>
      <c r="F5" s="1"/>
      <c r="G5" s="1"/>
      <c r="H5" s="1"/>
      <c r="I5" s="1">
        <f t="shared" si="0"/>
        <v>0.92110000000000003</v>
      </c>
    </row>
    <row r="6" spans="1:9" x14ac:dyDescent="0.25">
      <c r="A6" t="s">
        <v>4</v>
      </c>
      <c r="B6" s="1">
        <v>0.93120000000000003</v>
      </c>
      <c r="C6" s="1"/>
      <c r="D6" s="1"/>
      <c r="E6" s="1"/>
      <c r="F6" s="1"/>
      <c r="G6" s="1"/>
      <c r="H6" s="1"/>
      <c r="I6" s="1">
        <f t="shared" si="0"/>
        <v>0.93120000000000003</v>
      </c>
    </row>
    <row r="7" spans="1:9" x14ac:dyDescent="0.25">
      <c r="A7" t="s">
        <v>8</v>
      </c>
      <c r="B7" s="1">
        <v>0.94630000000000003</v>
      </c>
      <c r="C7" s="1"/>
      <c r="D7" s="1"/>
      <c r="E7" s="1"/>
      <c r="F7" s="1"/>
      <c r="G7" s="1"/>
      <c r="H7" s="1"/>
      <c r="I7" s="1">
        <f t="shared" si="0"/>
        <v>0.94630000000000003</v>
      </c>
    </row>
    <row r="8" spans="1:9" x14ac:dyDescent="0.25">
      <c r="A8" t="s">
        <v>6</v>
      </c>
      <c r="B8" s="1">
        <v>0.58309999999999995</v>
      </c>
      <c r="C8" s="1"/>
      <c r="D8" s="1"/>
      <c r="E8" s="1"/>
      <c r="F8" s="1"/>
      <c r="G8" s="1"/>
      <c r="H8" s="1"/>
      <c r="I8" s="1">
        <f t="shared" si="0"/>
        <v>0.58309999999999995</v>
      </c>
    </row>
    <row r="9" spans="1:9" x14ac:dyDescent="0.25">
      <c r="A9" t="s">
        <v>7</v>
      </c>
      <c r="B9" s="1">
        <v>0.92069999999999996</v>
      </c>
      <c r="C9" s="1"/>
      <c r="D9" s="1"/>
      <c r="E9" s="1"/>
      <c r="F9" s="1"/>
      <c r="G9" s="1"/>
      <c r="H9" s="1"/>
      <c r="I9" s="1">
        <f t="shared" si="0"/>
        <v>0.92069999999999996</v>
      </c>
    </row>
    <row r="10" spans="1:9" x14ac:dyDescent="0.25">
      <c r="A10" t="s">
        <v>10</v>
      </c>
      <c r="B10" s="1">
        <v>0.9204</v>
      </c>
      <c r="C10" s="1"/>
      <c r="D10" s="1"/>
      <c r="E10" s="1"/>
      <c r="F10" s="1"/>
      <c r="G10" s="1"/>
      <c r="H10" s="1"/>
      <c r="I10" s="1">
        <f t="shared" si="0"/>
        <v>0.9204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42B3-E71A-4089-B0F9-46956E1D2CB1}">
  <dimension ref="A1:D10"/>
  <sheetViews>
    <sheetView workbookViewId="0">
      <selection activeCell="E17" sqref="E17"/>
    </sheetView>
  </sheetViews>
  <sheetFormatPr defaultRowHeight="15.75" x14ac:dyDescent="0.25"/>
  <sheetData>
    <row r="1" spans="1:4" x14ac:dyDescent="0.25">
      <c r="B1" t="s">
        <v>9</v>
      </c>
      <c r="C1" t="s">
        <v>11</v>
      </c>
      <c r="D1" t="s">
        <v>12</v>
      </c>
    </row>
    <row r="2" spans="1:4" x14ac:dyDescent="0.25">
      <c r="A2" t="s">
        <v>0</v>
      </c>
      <c r="B2" s="1">
        <f>Precision!I2</f>
        <v>2.7133333333333332E-2</v>
      </c>
      <c r="C2" s="1">
        <f>Recall!I2</f>
        <v>0.7780999999999999</v>
      </c>
      <c r="D2" s="2">
        <f t="shared" ref="D2:D10" si="0">2*(B2*C2)/(B2+C2)</f>
        <v>5.2438084199196919E-2</v>
      </c>
    </row>
    <row r="3" spans="1:4" x14ac:dyDescent="0.25">
      <c r="A3" t="s">
        <v>1</v>
      </c>
      <c r="B3" s="1">
        <f>Precision!I3</f>
        <v>1.7299999999999999E-2</v>
      </c>
      <c r="C3" s="1">
        <f>Recall!I3</f>
        <v>0.53600000000000003</v>
      </c>
      <c r="D3" s="2">
        <f t="shared" si="0"/>
        <v>3.3518163744803903E-2</v>
      </c>
    </row>
    <row r="4" spans="1:4" x14ac:dyDescent="0.25">
      <c r="A4" t="s">
        <v>2</v>
      </c>
      <c r="B4" s="1">
        <f>Precision!I4</f>
        <v>2.7200000000000002E-2</v>
      </c>
      <c r="C4" s="1">
        <f>Recall!I4</f>
        <v>0.70835000000000004</v>
      </c>
      <c r="D4" s="2">
        <f t="shared" si="0"/>
        <v>5.2388335259329753E-2</v>
      </c>
    </row>
    <row r="5" spans="1:4" x14ac:dyDescent="0.25">
      <c r="A5" t="s">
        <v>3</v>
      </c>
      <c r="B5" s="1">
        <f>Precision!I5</f>
        <v>2.6200000000000001E-2</v>
      </c>
      <c r="C5" s="1">
        <f>Recall!I5</f>
        <v>0.92110000000000003</v>
      </c>
      <c r="D5" s="2">
        <f t="shared" si="0"/>
        <v>5.0950744220415921E-2</v>
      </c>
    </row>
    <row r="6" spans="1:4" x14ac:dyDescent="0.25">
      <c r="A6" t="s">
        <v>4</v>
      </c>
      <c r="B6" s="1">
        <f>Precision!I6</f>
        <v>2.1700000000000001E-2</v>
      </c>
      <c r="C6" s="1">
        <f>Recall!I6</f>
        <v>0.93120000000000003</v>
      </c>
      <c r="D6" s="2">
        <f t="shared" si="0"/>
        <v>4.2411669640046175E-2</v>
      </c>
    </row>
    <row r="7" spans="1:4" x14ac:dyDescent="0.25">
      <c r="A7" t="s">
        <v>8</v>
      </c>
      <c r="B7" s="1">
        <f>Precision!I7</f>
        <v>1.3100000000000001E-2</v>
      </c>
      <c r="C7" s="1">
        <f>Recall!I7</f>
        <v>0.94630000000000003</v>
      </c>
      <c r="D7" s="2">
        <f t="shared" si="0"/>
        <v>2.5842255576401921E-2</v>
      </c>
    </row>
    <row r="8" spans="1:4" x14ac:dyDescent="0.25">
      <c r="A8" t="s">
        <v>6</v>
      </c>
      <c r="B8" s="1">
        <f>Precision!I8</f>
        <v>1.7999999999999999E-2</v>
      </c>
      <c r="C8" s="1">
        <f>Recall!I8</f>
        <v>0.58309999999999995</v>
      </c>
      <c r="D8" s="2">
        <f t="shared" si="0"/>
        <v>3.4921976376642815E-2</v>
      </c>
    </row>
    <row r="9" spans="1:4" x14ac:dyDescent="0.25">
      <c r="A9" t="s">
        <v>7</v>
      </c>
      <c r="B9" s="1">
        <f>Precision!I9</f>
        <v>2.5999999999999999E-2</v>
      </c>
      <c r="C9" s="1">
        <f>Recall!I9</f>
        <v>0.92069999999999996</v>
      </c>
      <c r="D9" s="2">
        <f t="shared" si="0"/>
        <v>5.0571881271786197E-2</v>
      </c>
    </row>
    <row r="10" spans="1:4" x14ac:dyDescent="0.25">
      <c r="A10" t="s">
        <v>10</v>
      </c>
      <c r="B10" s="1">
        <f>Precision!I10</f>
        <v>2.6200000000000001E-2</v>
      </c>
      <c r="C10" s="1">
        <f>Recall!I10</f>
        <v>0.9204</v>
      </c>
      <c r="D10" s="2">
        <f t="shared" si="0"/>
        <v>5.0949672512148741E-2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9679-CF5D-45C4-9515-E0E767A1086E}">
  <dimension ref="A1:F4"/>
  <sheetViews>
    <sheetView workbookViewId="0">
      <selection activeCell="A2" sqref="A2"/>
    </sheetView>
  </sheetViews>
  <sheetFormatPr defaultRowHeight="15.75" x14ac:dyDescent="0.25"/>
  <sheetData>
    <row r="1" spans="1:6" x14ac:dyDescent="0.25">
      <c r="B1" t="s">
        <v>5</v>
      </c>
      <c r="C1" t="s">
        <v>13</v>
      </c>
      <c r="D1" t="s">
        <v>18</v>
      </c>
      <c r="E1" t="s">
        <v>16</v>
      </c>
      <c r="F1" t="s">
        <v>17</v>
      </c>
    </row>
    <row r="2" spans="1:6" x14ac:dyDescent="0.25">
      <c r="A2" t="s">
        <v>4</v>
      </c>
      <c r="B2" s="1">
        <f>MAE!I6</f>
        <v>0.74697999999999998</v>
      </c>
      <c r="C2" s="1">
        <f>MSE!I6</f>
        <v>0.90883999999999998</v>
      </c>
      <c r="D2" s="1">
        <f>1-('R'!I6)</f>
        <v>0.61875999999999998</v>
      </c>
      <c r="E2" s="1">
        <f>1-(Precision!I6)</f>
        <v>0.97829999999999995</v>
      </c>
      <c r="F2" s="1">
        <f>1-(Recall!I6)</f>
        <v>6.8799999999999972E-2</v>
      </c>
    </row>
    <row r="3" spans="1:6" x14ac:dyDescent="0.25">
      <c r="A3" t="s">
        <v>7</v>
      </c>
      <c r="B3" s="1">
        <f>MAE!I9</f>
        <v>0.74538000000000004</v>
      </c>
      <c r="C3" s="1">
        <f>MSE!I9</f>
        <v>0.90405999999999997</v>
      </c>
      <c r="D3" s="1">
        <f>1-('R'!I9)</f>
        <v>0.61294000000000004</v>
      </c>
      <c r="E3" s="1">
        <f>1-(Precision!I9)</f>
        <v>0.97399999999999998</v>
      </c>
      <c r="F3" s="1">
        <f>1-(Recall!I9)</f>
        <v>7.9300000000000037E-2</v>
      </c>
    </row>
    <row r="4" spans="1:6" x14ac:dyDescent="0.25">
      <c r="A4" t="s">
        <v>10</v>
      </c>
      <c r="B4" s="1">
        <f>MAE!I10</f>
        <v>0.74743999999999988</v>
      </c>
      <c r="C4" s="1">
        <f>MSE!I10</f>
        <v>0.90567999999999993</v>
      </c>
      <c r="D4" s="1">
        <f>1-('R'!I10)</f>
        <v>0.59219999999999995</v>
      </c>
      <c r="E4" s="1">
        <f>1-(Precision!I10)</f>
        <v>0.9738</v>
      </c>
      <c r="F4" s="1">
        <f>1-(Recall!I10)</f>
        <v>7.9600000000000004E-2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MAE</vt:lpstr>
      <vt:lpstr>MSE</vt:lpstr>
      <vt:lpstr>R</vt:lpstr>
      <vt:lpstr>Speed</vt:lpstr>
      <vt:lpstr>Precision</vt:lpstr>
      <vt:lpstr>Recall</vt:lpstr>
      <vt:lpstr>F1</vt:lpstr>
      <vt:lpstr>Radar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Loc Nguyen</cp:lastModifiedBy>
  <dcterms:created xsi:type="dcterms:W3CDTF">2019-07-19T04:10:22Z</dcterms:created>
  <dcterms:modified xsi:type="dcterms:W3CDTF">2020-12-21T08:05:29Z</dcterms:modified>
</cp:coreProperties>
</file>