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4EE231F-6A5C-435A-BB83-0A2564A32A8F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Estimate!$B$6:$F$6</definedName>
    <definedName name="metrics.rec">Recommend!$B$6:$I$6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5" i="4" l="1" a="1"/>
  <c r="H64" i="4" a="1"/>
  <c r="I63" i="4" a="1"/>
  <c r="C63" i="2" a="1"/>
  <c r="C64" i="4" a="1"/>
  <c r="E62" i="2" a="1"/>
  <c r="C61" i="2" a="1"/>
  <c r="D65" i="2" a="1"/>
  <c r="D62" i="4" a="1"/>
  <c r="B61" i="4" a="1"/>
  <c r="D61" i="4" a="1"/>
  <c r="C65" i="2" a="1"/>
  <c r="D61" i="2" a="1"/>
  <c r="D63" i="2" a="1"/>
  <c r="D64" i="2" a="1"/>
  <c r="C65" i="4" a="1"/>
  <c r="E61" i="2" a="1"/>
  <c r="H61" i="4" a="1"/>
  <c r="I62" i="4" a="1"/>
  <c r="G61" i="4" a="1"/>
  <c r="H65" i="4" a="1"/>
  <c r="F64" i="2" a="1"/>
  <c r="B62" i="4" a="1"/>
  <c r="F64" i="4" a="1"/>
  <c r="E64" i="4" a="1"/>
  <c r="B63" i="2" a="1"/>
  <c r="G64" i="4" a="1"/>
  <c r="E65" i="2" a="1"/>
  <c r="B64" i="2" a="1"/>
  <c r="E62" i="4" a="1"/>
  <c r="E63" i="4" a="1"/>
  <c r="B63" i="4" a="1"/>
  <c r="F62" i="4" a="1"/>
  <c r="E65" i="4" a="1"/>
  <c r="G65" i="4" a="1"/>
  <c r="G63" i="4" a="1"/>
  <c r="D62" i="2" a="1"/>
  <c r="D64" i="4" a="1"/>
  <c r="D63" i="4" a="1"/>
  <c r="I65" i="4" a="1"/>
  <c r="B61" i="2" a="1"/>
  <c r="F65" i="4" a="1"/>
  <c r="I64" i="4" a="1"/>
  <c r="I61" i="4" a="1"/>
  <c r="B62" i="2" a="1"/>
  <c r="C62" i="2" a="1"/>
  <c r="C61" i="4" a="1"/>
  <c r="C62" i="4" a="1"/>
  <c r="E63" i="2" a="1"/>
  <c r="F61" i="4" a="1"/>
  <c r="G62" i="4" a="1"/>
  <c r="H63" i="4" a="1"/>
  <c r="F62" i="2" a="1"/>
  <c r="C63" i="4" a="1"/>
  <c r="F63" i="2" a="1"/>
  <c r="F63" i="4" a="1"/>
  <c r="F65" i="2" a="1"/>
  <c r="E64" i="2" a="1"/>
  <c r="B65" i="2" a="1"/>
  <c r="E61" i="4" a="1"/>
  <c r="C64" i="2" a="1"/>
  <c r="H62" i="4" a="1"/>
  <c r="F61" i="2" a="1"/>
  <c r="D65" i="4" a="1"/>
  <c r="B64" i="4" a="1"/>
  <c r="B64" i="4" l="1"/>
  <c r="D65" i="4"/>
  <c r="F61" i="2"/>
  <c r="H62" i="4"/>
  <c r="C64" i="2"/>
  <c r="E61" i="4"/>
  <c r="B65" i="2"/>
  <c r="E64" i="2"/>
  <c r="F65" i="2"/>
  <c r="F63" i="4"/>
  <c r="F63" i="2"/>
  <c r="C63" i="4"/>
  <c r="F62" i="2"/>
  <c r="H63" i="4"/>
  <c r="G62" i="4"/>
  <c r="F61" i="4"/>
  <c r="E63" i="2"/>
  <c r="C62" i="4"/>
  <c r="C61" i="4"/>
  <c r="C62" i="2"/>
  <c r="B62" i="2"/>
  <c r="I61" i="4"/>
  <c r="I64" i="4"/>
  <c r="F65" i="4"/>
  <c r="B61" i="2"/>
  <c r="I65" i="4"/>
  <c r="D63" i="4"/>
  <c r="D64" i="4"/>
  <c r="D62" i="2"/>
  <c r="G63" i="4"/>
  <c r="G65" i="4"/>
  <c r="E65" i="4"/>
  <c r="F62" i="4"/>
  <c r="B63" i="4"/>
  <c r="E63" i="4"/>
  <c r="E62" i="4"/>
  <c r="B64" i="2"/>
  <c r="E65" i="2"/>
  <c r="G64" i="4"/>
  <c r="B63" i="2"/>
  <c r="E64" i="4"/>
  <c r="F64" i="4"/>
  <c r="B62" i="4"/>
  <c r="F64" i="2"/>
  <c r="H65" i="4"/>
  <c r="G61" i="4"/>
  <c r="I62" i="4"/>
  <c r="H61" i="4"/>
  <c r="E61" i="2"/>
  <c r="C65" i="4"/>
  <c r="D64" i="2"/>
  <c r="D63" i="2"/>
  <c r="D61" i="2"/>
  <c r="C65" i="2"/>
  <c r="D61" i="4"/>
  <c r="B61" i="4"/>
  <c r="D62" i="4"/>
  <c r="D65" i="2"/>
  <c r="C61" i="2"/>
  <c r="E62" i="2"/>
  <c r="C64" i="4"/>
  <c r="C63" i="2"/>
  <c r="I63" i="4"/>
  <c r="H64" i="4"/>
  <c r="B6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<sst xmlns="http://schemas.openxmlformats.org/spreadsheetml/2006/main" count="173" uniqueCount="71">
  <si>
    <t>MAE</t>
  </si>
  <si>
    <t>MSE</t>
  </si>
  <si>
    <t>R</t>
  </si>
  <si>
    <t>AI01.Jaccard</t>
  </si>
  <si>
    <t>AI02.Cosine</t>
  </si>
  <si>
    <t>AI03.Pearson</t>
  </si>
  <si>
    <t>AI04.MSD</t>
  </si>
  <si>
    <t>AI07.PSS</t>
  </si>
  <si>
    <t>AI14.SMD</t>
  </si>
  <si>
    <t>AI15.NNSM</t>
  </si>
  <si>
    <t>AI16.TA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</si>
  <si>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</si>
  <si>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</si>
  <si>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</si>
  <si>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</si>
  <si>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</si>
  <si>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</si>
  <si>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</si>
  <si>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</si>
  <si>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BI02.CosineJ</t>
  </si>
  <si>
    <t>BI03.PearsonJ</t>
  </si>
  <si>
    <t>BI04.MSDJ</t>
  </si>
  <si>
    <t>BI07.NHMS</t>
  </si>
  <si>
    <t>BI07.PSSJ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</si>
  <si>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</si>
  <si>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</si>
  <si>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</si>
  <si>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</si>
  <si>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</si>
  <si>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</si>
  <si>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</si>
  <si>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</si>
  <si>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CI01.IJ.Amer</t>
  </si>
  <si>
    <t>CI01.IJ.Cosine</t>
  </si>
  <si>
    <t>CI01.IJ.PSS</t>
  </si>
  <si>
    <t>CI01.IJ.Pearson</t>
  </si>
  <si>
    <t>CI01.IJ.TA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</si>
  <si>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</si>
  <si>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</si>
  <si>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</si>
  <si>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</si>
  <si>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</si>
  <si>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</si>
  <si>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</si>
  <si>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</si>
  <si>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</si>
  <si>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</si>
  <si>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</si>
  <si>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</si>
  <si>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</si>
  <si>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t>r=0.5</t>
  </si>
  <si>
    <t>k=5</t>
  </si>
  <si>
    <t>Coverage</t>
  </si>
  <si>
    <t>Time</t>
  </si>
  <si>
    <t>Recatio</t>
  </si>
  <si>
    <t>BI01.JacEDS</t>
  </si>
  <si>
    <t>BI01.JacDual</t>
  </si>
  <si>
    <t>BEST 1</t>
  </si>
  <si>
    <t>BEST 2</t>
  </si>
  <si>
    <t>BEST 3</t>
  </si>
  <si>
    <t>BEST 4</t>
  </si>
  <si>
    <t>BEST 5</t>
  </si>
  <si>
    <t>BI07.NHMS.Amer</t>
  </si>
  <si>
    <t>BI07.NHMS.SMD</t>
  </si>
  <si>
    <t>BI15.NNSMJ</t>
  </si>
  <si>
    <t>CI14.Amer.NNSM</t>
  </si>
  <si>
    <t>CI14.SMD.NNSM</t>
  </si>
  <si>
    <t>CI14.SMD.PSS</t>
  </si>
  <si>
    <t>CI14.SMD.QTI</t>
  </si>
  <si>
    <t>CI14.SMD.TA</t>
  </si>
  <si>
    <r>
      <rPr>
        <b/>
        <i/>
        <sz val="10"/>
        <color theme="1"/>
        <rFont val="Calibri"/>
        <family val="2"/>
        <scheme val="minor"/>
      </rPr>
      <t>k</t>
    </r>
    <r>
      <rPr>
        <b/>
        <sz val="10"/>
        <color theme="1"/>
        <rFont val="Calibri"/>
        <family val="2"/>
        <scheme val="minor"/>
      </rPr>
      <t>=5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</si>
</sst>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65"/>
  <sheetViews>
    <sheetView topLeftCell="A40" zoomScaleNormal="100" workbookViewId="0">
      <pane xSplit="1" topLeftCell="B1" activePane="topRight" state="frozen"/>
      <selection activeCell="A43" sqref="A43"/>
      <selection pane="topRight" activeCell="A61" sqref="A61:XFD78"/>
    </sheetView>
  </sheetViews>
  <sheetFormatPr defaultRowHeight="12.75" x14ac:dyDescent="0.2"/>
  <cols>
    <col min="1" max="1" width="13.85546875" style="1" customWidth="1"/>
    <col min="2" max="6" width="9.140625" style="5"/>
    <col min="7" max="16384" width="9.140625" style="1"/>
  </cols>
  <sheetData>
    <row r="1" spans="1:6" s="3" customFormat="1" ht="12" hidden="1" customHeight="1" x14ac:dyDescent="0.2">
      <c r="A1" s="1"/>
      <c r="B1" s="2" t="s">
        <v>51</v>
      </c>
      <c r="C1" s="2" t="s">
        <v>51</v>
      </c>
      <c r="D1" s="2" t="s">
        <v>51</v>
      </c>
      <c r="E1" s="2" t="s">
        <v>51</v>
      </c>
      <c r="F1" s="2" t="s">
        <v>51</v>
      </c>
    </row>
    <row r="2" spans="1:6" ht="12" hidden="1" customHeight="1" x14ac:dyDescent="0.2"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</row>
    <row r="3" spans="1:6" hidden="1" x14ac:dyDescent="0.2">
      <c r="B3" s="2" t="s">
        <v>0</v>
      </c>
      <c r="C3" s="2" t="s">
        <v>1</v>
      </c>
      <c r="D3" s="2" t="s">
        <v>2</v>
      </c>
      <c r="E3" s="2" t="s">
        <v>52</v>
      </c>
      <c r="F3" s="2" t="s">
        <v>53</v>
      </c>
    </row>
    <row r="4" spans="1:6" x14ac:dyDescent="0.2">
      <c r="B4" s="9"/>
      <c r="C4" s="9"/>
      <c r="D4" s="9"/>
      <c r="E4" s="9"/>
      <c r="F4" s="9"/>
    </row>
    <row r="5" spans="1:6" ht="13.5" x14ac:dyDescent="0.25">
      <c r="B5" s="10" t="s">
        <v>49</v>
      </c>
      <c r="C5" s="10"/>
      <c r="D5" s="10"/>
      <c r="E5" s="10"/>
      <c r="F5" s="10"/>
    </row>
    <row r="6" spans="1:6" x14ac:dyDescent="0.2">
      <c r="B6" s="2" t="s">
        <v>0</v>
      </c>
      <c r="C6" s="2" t="s">
        <v>1</v>
      </c>
      <c r="D6" s="2" t="s">
        <v>2</v>
      </c>
      <c r="E6" s="2" t="s">
        <v>52</v>
      </c>
      <c r="F6" s="2" t="s">
        <v>53</v>
      </c>
    </row>
    <row r="7" spans="1:6" x14ac:dyDescent="0.2">
      <c r="A7" s="1" t="s">
        <v>3</v>
      </c>
      <c r="B7" s="4">
        <v>0.63109999999999999</v>
      </c>
      <c r="C7" s="4">
        <v>0.70440000000000003</v>
      </c>
      <c r="D7" s="4">
        <v>0.2316</v>
      </c>
      <c r="E7" s="4">
        <v>0.94830000000000003</v>
      </c>
      <c r="F7" s="4">
        <v>8.3999999999999995E-3</v>
      </c>
    </row>
    <row r="8" spans="1:6" x14ac:dyDescent="0.2">
      <c r="A8" s="1" t="s">
        <v>4</v>
      </c>
      <c r="B8" s="4">
        <v>0.63</v>
      </c>
      <c r="C8" s="4">
        <v>0.69650000000000001</v>
      </c>
      <c r="D8" s="4">
        <v>0.2205</v>
      </c>
      <c r="E8" s="4">
        <v>0.93810000000000004</v>
      </c>
      <c r="F8" s="4">
        <v>1.9E-3</v>
      </c>
    </row>
    <row r="9" spans="1:6" x14ac:dyDescent="0.2">
      <c r="A9" s="1" t="s">
        <v>5</v>
      </c>
      <c r="B9" s="4">
        <v>0.61570000000000003</v>
      </c>
      <c r="C9" s="4">
        <v>0.65669999999999995</v>
      </c>
      <c r="D9" s="4">
        <v>0.23130000000000001</v>
      </c>
      <c r="E9" s="4">
        <v>0.89810000000000001</v>
      </c>
      <c r="F9" s="4">
        <v>2.5999999999999999E-3</v>
      </c>
    </row>
    <row r="10" spans="1:6" x14ac:dyDescent="0.2">
      <c r="A10" s="1" t="s">
        <v>6</v>
      </c>
      <c r="B10" s="4">
        <v>0.62909999999999999</v>
      </c>
      <c r="C10" s="4">
        <v>0.69369999999999998</v>
      </c>
      <c r="D10" s="4">
        <v>0.2213</v>
      </c>
      <c r="E10" s="4">
        <v>0.93810000000000004</v>
      </c>
      <c r="F10" s="4">
        <v>1.6999999999999999E-3</v>
      </c>
    </row>
    <row r="11" spans="1:6" x14ac:dyDescent="0.2">
      <c r="A11" s="1" t="s">
        <v>7</v>
      </c>
      <c r="B11" s="4">
        <v>0.62939999999999996</v>
      </c>
      <c r="C11" s="4">
        <v>0.69499999999999995</v>
      </c>
      <c r="D11" s="4">
        <v>0.23169999999999999</v>
      </c>
      <c r="E11" s="4">
        <v>0.93810000000000004</v>
      </c>
      <c r="F11" s="4">
        <v>1.9E-3</v>
      </c>
    </row>
    <row r="12" spans="1:6" x14ac:dyDescent="0.2">
      <c r="A12" s="1" t="s">
        <v>8</v>
      </c>
      <c r="B12" s="4">
        <v>0.63119999999999998</v>
      </c>
      <c r="C12" s="4">
        <v>0.7046</v>
      </c>
      <c r="D12" s="4">
        <v>0.23119999999999999</v>
      </c>
      <c r="E12" s="4">
        <v>0.94830000000000003</v>
      </c>
      <c r="F12" s="4">
        <v>2.2000000000000001E-3</v>
      </c>
    </row>
    <row r="13" spans="1:6" x14ac:dyDescent="0.2">
      <c r="A13" s="1" t="s">
        <v>9</v>
      </c>
      <c r="B13" s="4">
        <v>0.62760000000000005</v>
      </c>
      <c r="C13" s="4">
        <v>0.69679999999999997</v>
      </c>
      <c r="D13" s="4">
        <v>0.23430000000000001</v>
      </c>
      <c r="E13" s="4">
        <v>0.93810000000000004</v>
      </c>
      <c r="F13" s="4">
        <v>2.2000000000000001E-3</v>
      </c>
    </row>
    <row r="14" spans="1:6" x14ac:dyDescent="0.2">
      <c r="A14" s="1" t="s">
        <v>10</v>
      </c>
      <c r="B14" s="4">
        <v>0.62870000000000004</v>
      </c>
      <c r="C14" s="4">
        <v>0.69279999999999997</v>
      </c>
      <c r="D14" s="4">
        <v>0.22170000000000001</v>
      </c>
      <c r="E14" s="4">
        <v>0.93810000000000004</v>
      </c>
      <c r="F14" s="4">
        <v>1.9E-3</v>
      </c>
    </row>
    <row r="15" spans="1:6" x14ac:dyDescent="0.2">
      <c r="A15" s="1" t="s">
        <v>11</v>
      </c>
      <c r="B15" s="4">
        <v>0.63129999999999997</v>
      </c>
      <c r="C15" s="4">
        <v>0.70469999999999999</v>
      </c>
      <c r="D15" s="4">
        <v>0.23069999999999999</v>
      </c>
      <c r="E15" s="4">
        <v>0.94830000000000003</v>
      </c>
      <c r="F15" s="4">
        <v>1.9E-3</v>
      </c>
    </row>
    <row r="16" spans="1:6" x14ac:dyDescent="0.2">
      <c r="A16" s="1" t="s">
        <v>12</v>
      </c>
      <c r="B16" s="4">
        <v>0.63229999999999997</v>
      </c>
      <c r="C16" s="4">
        <v>0.70530000000000004</v>
      </c>
      <c r="D16" s="4">
        <v>0.22770000000000001</v>
      </c>
      <c r="E16" s="4">
        <v>0.94830000000000003</v>
      </c>
      <c r="F16" s="4">
        <v>3.3E-3</v>
      </c>
    </row>
    <row r="17" spans="1:6" x14ac:dyDescent="0.2">
      <c r="A17" s="1" t="s">
        <v>56</v>
      </c>
      <c r="B17" s="4">
        <v>0.63180000000000003</v>
      </c>
      <c r="C17" s="4">
        <v>0.70789999999999997</v>
      </c>
      <c r="D17" s="4">
        <v>0.23760000000000001</v>
      </c>
      <c r="E17" s="4">
        <v>0.94830000000000003</v>
      </c>
      <c r="F17" s="4">
        <v>3.2000000000000002E-3</v>
      </c>
    </row>
    <row r="18" spans="1:6" x14ac:dyDescent="0.2">
      <c r="A18" s="1" t="s">
        <v>55</v>
      </c>
      <c r="B18" s="4">
        <v>0.63060000000000005</v>
      </c>
      <c r="C18" s="4">
        <v>0.69669999999999999</v>
      </c>
      <c r="D18" s="4">
        <v>0.22650000000000001</v>
      </c>
      <c r="E18" s="4">
        <v>0.94830000000000003</v>
      </c>
      <c r="F18" s="4">
        <v>3.8E-3</v>
      </c>
    </row>
    <row r="19" spans="1:6" x14ac:dyDescent="0.2">
      <c r="A19" s="1" t="s">
        <v>13</v>
      </c>
      <c r="B19" s="4">
        <v>0.62909999999999999</v>
      </c>
      <c r="C19" s="4">
        <v>0.69889999999999997</v>
      </c>
      <c r="D19" s="4">
        <v>0.2414</v>
      </c>
      <c r="E19" s="4">
        <v>0.94830000000000003</v>
      </c>
      <c r="F19" s="4">
        <v>3.0999999999999999E-3</v>
      </c>
    </row>
    <row r="20" spans="1:6" x14ac:dyDescent="0.2">
      <c r="A20" s="1" t="s">
        <v>14</v>
      </c>
      <c r="B20" s="4">
        <v>0.62970000000000004</v>
      </c>
      <c r="C20" s="4">
        <v>0.70030000000000003</v>
      </c>
      <c r="D20" s="4">
        <v>0.23549999999999999</v>
      </c>
      <c r="E20" s="4">
        <v>0.94830000000000003</v>
      </c>
      <c r="F20" s="4">
        <v>1.9E-3</v>
      </c>
    </row>
    <row r="21" spans="1:6" x14ac:dyDescent="0.2">
      <c r="A21" s="1" t="s">
        <v>15</v>
      </c>
      <c r="B21" s="4">
        <v>0.63049999999999995</v>
      </c>
      <c r="C21" s="4">
        <v>0.7046</v>
      </c>
      <c r="D21" s="4">
        <v>0.22869999999999999</v>
      </c>
      <c r="E21" s="4">
        <v>0.94830000000000003</v>
      </c>
      <c r="F21" s="4">
        <v>1.8E-3</v>
      </c>
    </row>
    <row r="22" spans="1:6" x14ac:dyDescent="0.2">
      <c r="A22" s="1" t="s">
        <v>16</v>
      </c>
      <c r="B22" s="4">
        <v>0.63060000000000005</v>
      </c>
      <c r="C22" s="4">
        <v>0.69630000000000003</v>
      </c>
      <c r="D22" s="4">
        <v>0.22750000000000001</v>
      </c>
      <c r="E22" s="4">
        <v>0.94830000000000003</v>
      </c>
      <c r="F22" s="4">
        <v>1.8E-3</v>
      </c>
    </row>
    <row r="23" spans="1:6" x14ac:dyDescent="0.2">
      <c r="A23" s="1" t="s">
        <v>17</v>
      </c>
      <c r="B23" s="4">
        <v>0.63039999999999996</v>
      </c>
      <c r="C23" s="4">
        <v>0.70540000000000003</v>
      </c>
      <c r="D23" s="4">
        <v>0.23899999999999999</v>
      </c>
      <c r="E23" s="4">
        <v>0.94830000000000003</v>
      </c>
      <c r="F23" s="4">
        <v>1.9E-3</v>
      </c>
    </row>
    <row r="24" spans="1:6" x14ac:dyDescent="0.2">
      <c r="A24" s="1" t="s">
        <v>18</v>
      </c>
      <c r="B24" s="4">
        <v>0.63360000000000005</v>
      </c>
      <c r="C24" s="4">
        <v>0.70650000000000002</v>
      </c>
      <c r="D24" s="4">
        <v>0.2223</v>
      </c>
      <c r="E24" s="4">
        <v>0.94830000000000003</v>
      </c>
      <c r="F24" s="4">
        <v>2E-3</v>
      </c>
    </row>
    <row r="25" spans="1:6" x14ac:dyDescent="0.2">
      <c r="A25" s="1" t="s">
        <v>19</v>
      </c>
      <c r="B25" s="4">
        <v>0.62739999999999996</v>
      </c>
      <c r="C25" s="4">
        <v>0.69450000000000001</v>
      </c>
      <c r="D25" s="4">
        <v>0.22989999999999999</v>
      </c>
      <c r="E25" s="4">
        <v>0.93810000000000004</v>
      </c>
      <c r="F25" s="4">
        <v>2.7000000000000001E-3</v>
      </c>
    </row>
    <row r="26" spans="1:6" x14ac:dyDescent="0.2">
      <c r="A26" s="1" t="s">
        <v>20</v>
      </c>
      <c r="B26" s="4">
        <v>0.61109999999999998</v>
      </c>
      <c r="C26" s="4">
        <v>0.65210000000000001</v>
      </c>
      <c r="D26" s="4">
        <v>0.24979999999999999</v>
      </c>
      <c r="E26" s="4">
        <v>0.89810000000000001</v>
      </c>
      <c r="F26" s="4">
        <v>3.3999999999999998E-3</v>
      </c>
    </row>
    <row r="27" spans="1:6" x14ac:dyDescent="0.2">
      <c r="A27" s="1" t="s">
        <v>21</v>
      </c>
      <c r="B27" s="4">
        <v>0.62639999999999996</v>
      </c>
      <c r="C27" s="4">
        <v>0.69159999999999999</v>
      </c>
      <c r="D27" s="4">
        <v>0.23119999999999999</v>
      </c>
      <c r="E27" s="4">
        <v>0.93810000000000004</v>
      </c>
      <c r="F27" s="4">
        <v>2.5999999999999999E-3</v>
      </c>
    </row>
    <row r="28" spans="1:6" x14ac:dyDescent="0.2">
      <c r="A28" s="1" t="s">
        <v>22</v>
      </c>
      <c r="B28" s="4">
        <v>0.62549999999999994</v>
      </c>
      <c r="C28" s="4">
        <v>0.69140000000000001</v>
      </c>
      <c r="D28" s="4">
        <v>0.23649999999999999</v>
      </c>
      <c r="E28" s="4">
        <v>0.93810000000000004</v>
      </c>
      <c r="F28" s="4">
        <v>4.4999999999999997E-3</v>
      </c>
    </row>
    <row r="29" spans="1:6" x14ac:dyDescent="0.2">
      <c r="A29" s="1" t="s">
        <v>62</v>
      </c>
      <c r="B29" s="4">
        <v>0.62619999999999998</v>
      </c>
      <c r="C29" s="4">
        <v>0.69089999999999996</v>
      </c>
      <c r="D29" s="4">
        <v>0.2404</v>
      </c>
      <c r="E29" s="4">
        <v>0.93810000000000004</v>
      </c>
      <c r="F29" s="4">
        <v>4.8999999999999998E-3</v>
      </c>
    </row>
    <row r="30" spans="1:6" x14ac:dyDescent="0.2">
      <c r="A30" s="1" t="s">
        <v>63</v>
      </c>
      <c r="B30" s="4">
        <v>0.62670000000000003</v>
      </c>
      <c r="C30" s="4">
        <v>0.69230000000000003</v>
      </c>
      <c r="D30" s="4">
        <v>0.2382</v>
      </c>
      <c r="E30" s="4">
        <v>0.93810000000000004</v>
      </c>
      <c r="F30" s="4">
        <v>5.1000000000000004E-3</v>
      </c>
    </row>
    <row r="31" spans="1:6" x14ac:dyDescent="0.2">
      <c r="A31" s="1" t="s">
        <v>23</v>
      </c>
      <c r="B31" s="4">
        <v>0.62680000000000002</v>
      </c>
      <c r="C31" s="4">
        <v>0.69140000000000001</v>
      </c>
      <c r="D31" s="4">
        <v>0.2387</v>
      </c>
      <c r="E31" s="4">
        <v>0.93810000000000004</v>
      </c>
      <c r="F31" s="4">
        <v>2.7000000000000001E-3</v>
      </c>
    </row>
    <row r="32" spans="1:6" x14ac:dyDescent="0.2">
      <c r="A32" s="1" t="s">
        <v>24</v>
      </c>
      <c r="B32" s="4">
        <v>0.63029999999999997</v>
      </c>
      <c r="C32" s="4">
        <v>0.70179999999999998</v>
      </c>
      <c r="D32" s="4">
        <v>0.23380000000000001</v>
      </c>
      <c r="E32" s="4">
        <v>0.94830000000000003</v>
      </c>
      <c r="F32" s="4">
        <v>2.3E-3</v>
      </c>
    </row>
    <row r="33" spans="1:6" x14ac:dyDescent="0.2">
      <c r="A33" s="1" t="s">
        <v>25</v>
      </c>
      <c r="B33" s="4">
        <v>0.62970000000000004</v>
      </c>
      <c r="C33" s="4">
        <v>0.70299999999999996</v>
      </c>
      <c r="D33" s="4">
        <v>0.2387</v>
      </c>
      <c r="E33" s="4">
        <v>0.94830000000000003</v>
      </c>
      <c r="F33" s="4">
        <v>3.0000000000000001E-3</v>
      </c>
    </row>
    <row r="34" spans="1:6" x14ac:dyDescent="0.2">
      <c r="A34" s="1" t="s">
        <v>26</v>
      </c>
      <c r="B34" s="4">
        <v>0.6331</v>
      </c>
      <c r="C34" s="4">
        <v>0.70550000000000002</v>
      </c>
      <c r="D34" s="4">
        <v>0.22539999999999999</v>
      </c>
      <c r="E34" s="4">
        <v>0.94830000000000003</v>
      </c>
      <c r="F34" s="4">
        <v>2.3E-3</v>
      </c>
    </row>
    <row r="35" spans="1:6" x14ac:dyDescent="0.2">
      <c r="A35" s="1" t="s">
        <v>27</v>
      </c>
      <c r="B35" s="4">
        <v>0.63100000000000001</v>
      </c>
      <c r="C35" s="4">
        <v>0.7046</v>
      </c>
      <c r="D35" s="4">
        <v>0.23530000000000001</v>
      </c>
      <c r="E35" s="4">
        <v>0.94830000000000003</v>
      </c>
      <c r="F35" s="4">
        <v>3.2000000000000002E-3</v>
      </c>
    </row>
    <row r="36" spans="1:6" x14ac:dyDescent="0.2">
      <c r="A36" s="1" t="s">
        <v>28</v>
      </c>
      <c r="B36" s="4">
        <v>0.63180000000000003</v>
      </c>
      <c r="C36" s="4">
        <v>0.70650000000000002</v>
      </c>
      <c r="D36" s="4">
        <v>0.2389</v>
      </c>
      <c r="E36" s="4">
        <v>0.94830000000000003</v>
      </c>
      <c r="F36" s="4">
        <v>2.3E-3</v>
      </c>
    </row>
    <row r="37" spans="1:6" x14ac:dyDescent="0.2">
      <c r="A37" s="1" t="s">
        <v>29</v>
      </c>
      <c r="B37" s="4">
        <v>0.63129999999999997</v>
      </c>
      <c r="C37" s="4">
        <v>0.71040000000000003</v>
      </c>
      <c r="D37" s="4">
        <v>0.24060000000000001</v>
      </c>
      <c r="E37" s="4">
        <v>0.94830000000000003</v>
      </c>
      <c r="F37" s="4">
        <v>3.0999999999999999E-3</v>
      </c>
    </row>
    <row r="38" spans="1:6" x14ac:dyDescent="0.2">
      <c r="A38" s="1" t="s">
        <v>30</v>
      </c>
      <c r="B38" s="4">
        <v>0.63049999999999995</v>
      </c>
      <c r="C38" s="4">
        <v>0.70569999999999999</v>
      </c>
      <c r="D38" s="4">
        <v>0.23599999999999999</v>
      </c>
      <c r="E38" s="4">
        <v>0.94830000000000003</v>
      </c>
      <c r="F38" s="4">
        <v>3.0999999999999999E-3</v>
      </c>
    </row>
    <row r="39" spans="1:6" x14ac:dyDescent="0.2">
      <c r="A39" s="1" t="s">
        <v>64</v>
      </c>
      <c r="B39" s="4">
        <v>0.62719999999999998</v>
      </c>
      <c r="C39" s="4">
        <v>0.69779999999999998</v>
      </c>
      <c r="D39" s="4">
        <v>0.23680000000000001</v>
      </c>
      <c r="E39" s="4">
        <v>0.93810000000000004</v>
      </c>
      <c r="F39" s="4">
        <v>3.2000000000000002E-3</v>
      </c>
    </row>
    <row r="40" spans="1:6" x14ac:dyDescent="0.2">
      <c r="A40" s="1" t="s">
        <v>31</v>
      </c>
      <c r="B40" s="4">
        <v>0.62609999999999999</v>
      </c>
      <c r="C40" s="4">
        <v>0.69069999999999998</v>
      </c>
      <c r="D40" s="4">
        <v>0.23230000000000001</v>
      </c>
      <c r="E40" s="4">
        <v>0.93810000000000004</v>
      </c>
      <c r="F40" s="4">
        <v>2.7000000000000001E-3</v>
      </c>
    </row>
    <row r="41" spans="1:6" x14ac:dyDescent="0.2">
      <c r="A41" s="1" t="s">
        <v>32</v>
      </c>
      <c r="B41" s="4">
        <v>0.63060000000000005</v>
      </c>
      <c r="C41" s="4">
        <v>0.70369999999999999</v>
      </c>
      <c r="D41" s="4">
        <v>0.2339</v>
      </c>
      <c r="E41" s="4">
        <v>0.94830000000000003</v>
      </c>
      <c r="F41" s="4">
        <v>4.4000000000000003E-3</v>
      </c>
    </row>
    <row r="42" spans="1:6" x14ac:dyDescent="0.2">
      <c r="A42" s="1" t="s">
        <v>33</v>
      </c>
      <c r="B42" s="4">
        <v>0.62860000000000005</v>
      </c>
      <c r="C42" s="4">
        <v>0.69540000000000002</v>
      </c>
      <c r="D42" s="4">
        <v>0.22620000000000001</v>
      </c>
      <c r="E42" s="4">
        <v>0.93810000000000004</v>
      </c>
      <c r="F42" s="4">
        <v>4.0000000000000001E-3</v>
      </c>
    </row>
    <row r="43" spans="1:6" x14ac:dyDescent="0.2">
      <c r="A43" s="1" t="s">
        <v>34</v>
      </c>
      <c r="B43" s="4">
        <v>0.62790000000000001</v>
      </c>
      <c r="C43" s="4">
        <v>0.69240000000000002</v>
      </c>
      <c r="D43" s="4">
        <v>0.23449999999999999</v>
      </c>
      <c r="E43" s="4">
        <v>0.93810000000000004</v>
      </c>
      <c r="F43" s="4">
        <v>4.1000000000000003E-3</v>
      </c>
    </row>
    <row r="44" spans="1:6" x14ac:dyDescent="0.2">
      <c r="A44" s="1" t="s">
        <v>35</v>
      </c>
      <c r="B44" s="4">
        <v>0.61199999999999999</v>
      </c>
      <c r="C44" s="4">
        <v>0.65239999999999998</v>
      </c>
      <c r="D44" s="4">
        <v>0.24590000000000001</v>
      </c>
      <c r="E44" s="4">
        <v>0.89810000000000001</v>
      </c>
      <c r="F44" s="4">
        <v>4.7000000000000002E-3</v>
      </c>
    </row>
    <row r="45" spans="1:6" x14ac:dyDescent="0.2">
      <c r="A45" s="1" t="s">
        <v>36</v>
      </c>
      <c r="B45" s="4">
        <v>0.62729999999999997</v>
      </c>
      <c r="C45" s="4">
        <v>0.69159999999999999</v>
      </c>
      <c r="D45" s="4">
        <v>0.2281</v>
      </c>
      <c r="E45" s="4">
        <v>0.93810000000000004</v>
      </c>
      <c r="F45" s="4">
        <v>4.1999999999999997E-3</v>
      </c>
    </row>
    <row r="46" spans="1:6" x14ac:dyDescent="0.2">
      <c r="A46" s="1" t="s">
        <v>65</v>
      </c>
      <c r="B46" s="4">
        <v>0.62660000000000005</v>
      </c>
      <c r="C46" s="4">
        <v>0.69599999999999995</v>
      </c>
      <c r="D46" s="4">
        <v>0.23899999999999999</v>
      </c>
      <c r="E46" s="4">
        <v>0.93810000000000004</v>
      </c>
      <c r="F46" s="4">
        <v>3.3E-3</v>
      </c>
    </row>
    <row r="47" spans="1:6" x14ac:dyDescent="0.2">
      <c r="A47" s="1" t="s">
        <v>37</v>
      </c>
      <c r="B47" s="4">
        <v>0.62629999999999997</v>
      </c>
      <c r="C47" s="4">
        <v>0.68940000000000001</v>
      </c>
      <c r="D47" s="4">
        <v>0.24329999999999999</v>
      </c>
      <c r="E47" s="4">
        <v>0.93810000000000004</v>
      </c>
      <c r="F47" s="4">
        <v>3.3999999999999998E-3</v>
      </c>
    </row>
    <row r="48" spans="1:6" x14ac:dyDescent="0.2">
      <c r="A48" s="1" t="s">
        <v>38</v>
      </c>
      <c r="B48" s="4">
        <v>0.63280000000000003</v>
      </c>
      <c r="C48" s="4">
        <v>0.70489999999999997</v>
      </c>
      <c r="D48" s="4">
        <v>0.23119999999999999</v>
      </c>
      <c r="E48" s="4">
        <v>0.94830000000000003</v>
      </c>
      <c r="F48" s="4">
        <v>4.0000000000000001E-3</v>
      </c>
    </row>
    <row r="49" spans="1:6" x14ac:dyDescent="0.2">
      <c r="A49" s="1" t="s">
        <v>39</v>
      </c>
      <c r="B49" s="4">
        <v>0.62749999999999995</v>
      </c>
      <c r="C49" s="4">
        <v>0.6946</v>
      </c>
      <c r="D49" s="4">
        <v>0.2298</v>
      </c>
      <c r="E49" s="4">
        <v>0.93810000000000004</v>
      </c>
      <c r="F49" s="4">
        <v>3.2000000000000002E-3</v>
      </c>
    </row>
    <row r="50" spans="1:6" x14ac:dyDescent="0.2">
      <c r="A50" s="1" t="s">
        <v>40</v>
      </c>
      <c r="B50" s="4">
        <v>0.62970000000000004</v>
      </c>
      <c r="C50" s="4">
        <v>0.70609999999999995</v>
      </c>
      <c r="D50" s="4">
        <v>0.2412</v>
      </c>
      <c r="E50" s="4">
        <v>0.94830000000000003</v>
      </c>
      <c r="F50" s="4">
        <v>3.3999999999999998E-3</v>
      </c>
    </row>
    <row r="51" spans="1:6" x14ac:dyDescent="0.2">
      <c r="A51" s="1" t="s">
        <v>41</v>
      </c>
      <c r="B51" s="4">
        <v>0.63029999999999997</v>
      </c>
      <c r="C51" s="4">
        <v>0.70730000000000004</v>
      </c>
      <c r="D51" s="4">
        <v>0.24060000000000001</v>
      </c>
      <c r="E51" s="4">
        <v>0.94830000000000003</v>
      </c>
      <c r="F51" s="4">
        <v>3.7000000000000002E-3</v>
      </c>
    </row>
    <row r="52" spans="1:6" x14ac:dyDescent="0.2">
      <c r="A52" s="1" t="s">
        <v>42</v>
      </c>
      <c r="B52" s="4">
        <v>0.63149999999999995</v>
      </c>
      <c r="C52" s="4">
        <v>0.70289999999999997</v>
      </c>
      <c r="D52" s="4">
        <v>0.23219999999999999</v>
      </c>
      <c r="E52" s="4">
        <v>0.94830000000000003</v>
      </c>
      <c r="F52" s="4">
        <v>3.0999999999999999E-3</v>
      </c>
    </row>
    <row r="53" spans="1:6" x14ac:dyDescent="0.2">
      <c r="A53" s="1" t="s">
        <v>43</v>
      </c>
      <c r="B53" s="4">
        <v>0.63249999999999995</v>
      </c>
      <c r="C53" s="4">
        <v>0.70509999999999995</v>
      </c>
      <c r="D53" s="4">
        <v>0.23150000000000001</v>
      </c>
      <c r="E53" s="4">
        <v>0.94830000000000003</v>
      </c>
      <c r="F53" s="4">
        <v>3.7000000000000002E-3</v>
      </c>
    </row>
    <row r="54" spans="1:6" x14ac:dyDescent="0.2">
      <c r="A54" s="1" t="s">
        <v>44</v>
      </c>
      <c r="B54" s="4">
        <v>0.63109999999999999</v>
      </c>
      <c r="C54" s="4">
        <v>0.70409999999999995</v>
      </c>
      <c r="D54" s="4">
        <v>0.23780000000000001</v>
      </c>
      <c r="E54" s="4">
        <v>0.94830000000000003</v>
      </c>
      <c r="F54" s="4">
        <v>3.0999999999999999E-3</v>
      </c>
    </row>
    <row r="55" spans="1:6" x14ac:dyDescent="0.2">
      <c r="A55" s="1" t="s">
        <v>45</v>
      </c>
      <c r="B55" s="4">
        <v>0.63180000000000003</v>
      </c>
      <c r="C55" s="4">
        <v>0.7056</v>
      </c>
      <c r="D55" s="4">
        <v>0.2374</v>
      </c>
      <c r="E55" s="4">
        <v>0.94830000000000003</v>
      </c>
      <c r="F55" s="4">
        <v>3.5000000000000001E-3</v>
      </c>
    </row>
    <row r="56" spans="1:6" x14ac:dyDescent="0.2">
      <c r="A56" s="1" t="s">
        <v>66</v>
      </c>
      <c r="B56" s="4">
        <v>0.62719999999999998</v>
      </c>
      <c r="C56" s="4">
        <v>0.69779999999999998</v>
      </c>
      <c r="D56" s="4">
        <v>0.23619999999999999</v>
      </c>
      <c r="E56" s="4">
        <v>0.93810000000000004</v>
      </c>
      <c r="F56" s="4">
        <v>3.3999999999999998E-3</v>
      </c>
    </row>
    <row r="57" spans="1:6" x14ac:dyDescent="0.2">
      <c r="A57" s="1" t="s">
        <v>67</v>
      </c>
      <c r="B57" s="4">
        <v>0.62690000000000001</v>
      </c>
      <c r="C57" s="4">
        <v>0.6915</v>
      </c>
      <c r="D57" s="4">
        <v>0.23760000000000001</v>
      </c>
      <c r="E57" s="4">
        <v>0.93810000000000004</v>
      </c>
      <c r="F57" s="4">
        <v>3.0999999999999999E-3</v>
      </c>
    </row>
    <row r="58" spans="1:6" x14ac:dyDescent="0.2">
      <c r="A58" s="1" t="s">
        <v>46</v>
      </c>
      <c r="B58" s="4">
        <v>0.61119999999999997</v>
      </c>
      <c r="C58" s="4">
        <v>0.6522</v>
      </c>
      <c r="D58" s="4">
        <v>0.249</v>
      </c>
      <c r="E58" s="4">
        <v>0.89810000000000001</v>
      </c>
      <c r="F58" s="4">
        <v>3.7000000000000002E-3</v>
      </c>
    </row>
    <row r="59" spans="1:6" x14ac:dyDescent="0.2">
      <c r="A59" s="1" t="s">
        <v>68</v>
      </c>
      <c r="B59" s="4">
        <v>0.63149999999999995</v>
      </c>
      <c r="C59" s="4">
        <v>0.70860000000000001</v>
      </c>
      <c r="D59" s="4">
        <v>0.24079999999999999</v>
      </c>
      <c r="E59" s="4">
        <v>0.94830000000000003</v>
      </c>
      <c r="F59" s="4">
        <v>3.5000000000000001E-3</v>
      </c>
    </row>
    <row r="60" spans="1:6" x14ac:dyDescent="0.2">
      <c r="A60" s="1" t="s">
        <v>69</v>
      </c>
      <c r="B60" s="4">
        <v>0.62629999999999997</v>
      </c>
      <c r="C60" s="4">
        <v>0.69089999999999996</v>
      </c>
      <c r="D60" s="4">
        <v>0.2316</v>
      </c>
      <c r="E60" s="4">
        <v>0.93810000000000004</v>
      </c>
      <c r="F60" s="4">
        <v>3.0000000000000001E-3</v>
      </c>
    </row>
    <row r="61" spans="1:6" s="8" customFormat="1" x14ac:dyDescent="0.2">
      <c r="A61" s="6" t="s">
        <v>57</v>
      </c>
      <c r="B61" s="7" t="str" cm="1">
        <f t="array" aca="1" ref="B61" ca="1">INDIRECT(ADDRESS(MATCH(MIN(_xlfn._xlws.FILTER(B7:B60,E7:E60&gt;cr)),B7:B60,0)+6,1))</f>
        <v>BI03.PearsonJ</v>
      </c>
      <c r="C61" s="7" t="str" cm="1">
        <f t="array" aca="1" ref="C61" ca="1">INDIRECT(ADDRESS(MATCH(MIN(_xlfn._xlws.FILTER(C7:C60,E7:E60&gt;cr)),C7:C60,0)+6,1))</f>
        <v>BI03.PearsonJ</v>
      </c>
      <c r="D61" s="7" t="str" cm="1">
        <f t="array" aca="1" ref="D61" ca="1">INDIRECT(ADDRESS(MATCH(MAX(_xlfn._xlws.FILTER(D7:D60,E7:E60&gt;cr)),D7:D60,0)+6,1))</f>
        <v>BI03.PearsonJ</v>
      </c>
      <c r="E61" s="7" t="str" cm="1">
        <f t="array" aca="1" ref="E61" ca="1">INDIRECT(ADDRESS(MATCH(MAX(_xlfn._xlws.FILTER(E7:E60,E7:E60&gt;cr)),E7:E60,0)+6,1))</f>
        <v>AI01.Jaccard</v>
      </c>
      <c r="F61" s="7" t="str" cm="1">
        <f t="array" aca="1" ref="F61" ca="1">INDIRECT(ADDRESS(MATCH(MIN(_xlfn._xlws.FILTER(F7:F60,E7:E60&gt;cr)),F7:F60,0)+6,1))</f>
        <v>AI04.MSD</v>
      </c>
    </row>
    <row r="62" spans="1:6" s="8" customFormat="1" x14ac:dyDescent="0.2">
      <c r="A62" s="6" t="s">
        <v>58</v>
      </c>
      <c r="B62" s="7" t="str" cm="1">
        <f t="array" aca="1" ref="B62" ca="1">INDIRECT(ADDRESS(MATCH(SMALL(_xlfn._xlws.FILTER(B7:B60,E7:E60&gt;cr),2),B7:B60,0)+6,1))</f>
        <v>CI14.SMD.Pearson</v>
      </c>
      <c r="C62" s="7" t="str" cm="1">
        <f t="array" aca="1" ref="C62" ca="1">INDIRECT(ADDRESS(MATCH(SMALL(_xlfn._xlws.FILTER(C7:C60,E7:E60&gt;cr),2),C7:C60,0)+6,1))</f>
        <v>CI14.SMD.Pearson</v>
      </c>
      <c r="D62" s="7" t="str" cm="1">
        <f t="array" aca="1" ref="D62" ca="1">INDIRECT(ADDRESS(MATCH(LARGE(_xlfn._xlws.FILTER(D7:D60,E7:E60&gt;cr),2),D7:D60,0)+6,1))</f>
        <v>CI14.SMD.Pearson</v>
      </c>
      <c r="E62" s="7" t="str" cm="1">
        <f t="array" aca="1" ref="E62" ca="1">INDIRECT(ADDRESS(MATCH(LARGE(_xlfn._xlws.FILTER(E7:E60,E7:E60&gt;cr),2),E7:E60,0)+6,1))</f>
        <v>AI01.Jaccard</v>
      </c>
      <c r="F62" s="7" t="str" cm="1">
        <f t="array" aca="1" ref="F62" ca="1">INDIRECT(ADDRESS(MATCH(SMALL(_xlfn._xlws.FILTER(F7:F60,E7:E60&gt;cr),2),F7:F60,0)+6,1))</f>
        <v>BI01.JaccardMulti</v>
      </c>
    </row>
    <row r="63" spans="1:6" s="8" customFormat="1" x14ac:dyDescent="0.2">
      <c r="A63" s="6" t="s">
        <v>59</v>
      </c>
      <c r="B63" s="7" t="str" cm="1">
        <f t="array" aca="1" ref="B63" ca="1">INDIRECT(ADDRESS(MATCH(SMALL(_xlfn._xlws.FILTER(B7:B60,E7:E60&gt;cr),3),B7:B60,0)+6,1))</f>
        <v>CI01.IJ.Pearson</v>
      </c>
      <c r="C63" s="7" t="str" cm="1">
        <f t="array" aca="1" ref="C63" ca="1">INDIRECT(ADDRESS(MATCH(SMALL(_xlfn._xlws.FILTER(C7:C60,E7:E60&gt;cr),3),C7:C60,0)+6,1))</f>
        <v>CI01.IJ.Pearson</v>
      </c>
      <c r="D63" s="7" t="str" cm="1">
        <f t="array" aca="1" ref="D63" ca="1">INDIRECT(ADDRESS(MATCH(LARGE(_xlfn._xlws.FILTER(D7:D60,E7:E60&gt;cr),3),D7:D60,0)+6,1))</f>
        <v>CI01.IJ.Pearson</v>
      </c>
      <c r="E63" s="7" t="str" cm="1">
        <f t="array" aca="1" ref="E63" ca="1">INDIRECT(ADDRESS(MATCH(LARGE(_xlfn._xlws.FILTER(E7:E60,E7:E60&gt;cr),3),E7:E60,0)+6,1))</f>
        <v>AI01.Jaccard</v>
      </c>
      <c r="F63" s="7" t="str" cm="1">
        <f t="array" aca="1" ref="F63" ca="1">INDIRECT(ADDRESS(MATCH(SMALL(_xlfn._xlws.FILTER(F7:F60,E7:E60&gt;cr),3),F7:F60,0)+6,1))</f>
        <v>BI01.JaccardMulti</v>
      </c>
    </row>
    <row r="64" spans="1:6" s="8" customFormat="1" x14ac:dyDescent="0.2">
      <c r="A64" s="6" t="s">
        <v>60</v>
      </c>
      <c r="B64" s="7" t="str" cm="1">
        <f t="array" aca="1" ref="B64" ca="1">INDIRECT(ADDRESS(MATCH(SMALL(_xlfn._xlws.FILTER(B7:B60,E7:E60&gt;cr),4),B7:B60,0)+6,1))</f>
        <v>AI03.Pearson</v>
      </c>
      <c r="C64" s="7" t="str" cm="1">
        <f t="array" aca="1" ref="C64" ca="1">INDIRECT(ADDRESS(MATCH(SMALL(_xlfn._xlws.FILTER(C7:C60,E7:E60&gt;cr),4),C7:C60,0)+6,1))</f>
        <v>AI03.Pearson</v>
      </c>
      <c r="D64" s="7" t="str" cm="1">
        <f t="array" aca="1" ref="D64" ca="1">INDIRECT(ADDRESS(MATCH(LARGE(_xlfn._xlws.FILTER(D7:D60,E7:E60&gt;cr),4),D7:D60,0)+6,1))</f>
        <v>CI14.SMD.CPC</v>
      </c>
      <c r="E64" s="7" t="str" cm="1">
        <f t="array" aca="1" ref="E64" ca="1">INDIRECT(ADDRESS(MATCH(LARGE(_xlfn._xlws.FILTER(E7:E60,E7:E60&gt;cr),4),E7:E60,0)+6,1))</f>
        <v>AI01.Jaccard</v>
      </c>
      <c r="F64" s="7" t="str" cm="1">
        <f t="array" aca="1" ref="F64" ca="1">INDIRECT(ADDRESS(MATCH(SMALL(_xlfn._xlws.FILTER(F7:F60,E7:E60&gt;cr),4),F7:F60,0)+6,1))</f>
        <v>AI02.Cosine</v>
      </c>
    </row>
    <row r="65" spans="1:6" s="8" customFormat="1" x14ac:dyDescent="0.2">
      <c r="A65" s="6" t="s">
        <v>61</v>
      </c>
      <c r="B65" s="7" t="str" cm="1">
        <f t="array" aca="1" ref="B65" ca="1">INDIRECT(ADDRESS(MATCH(SMALL(_xlfn._xlws.FILTER(B7:B60,E7:E60&gt;cr),5),B7:B60,0)+6,1))</f>
        <v>BI07.NHMS</v>
      </c>
      <c r="C65" s="7" t="str" cm="1">
        <f t="array" aca="1" ref="C65" ca="1">INDIRECT(ADDRESS(MATCH(SMALL(_xlfn._xlws.FILTER(C7:C60,E7:E60&gt;cr),5),C7:C60,0)+6,1))</f>
        <v>CI14.SMD.CPC</v>
      </c>
      <c r="D65" s="7" t="str" cm="1">
        <f t="array" aca="1" ref="D65" ca="1">INDIRECT(ADDRESS(MATCH(LARGE(_xlfn._xlws.FILTER(D7:D60,E7:E60&gt;cr),5),D7:D60,0)+6,1))</f>
        <v>BI01.JacLMH</v>
      </c>
      <c r="E65" s="7" t="str" cm="1">
        <f t="array" aca="1" ref="E65" ca="1">INDIRECT(ADDRESS(MATCH(LARGE(_xlfn._xlws.FILTER(E7:E60,E7:E60&gt;cr),5),E7:E60,0)+6,1))</f>
        <v>AI01.Jaccard</v>
      </c>
      <c r="F65" s="7" t="str" cm="1">
        <f t="array" aca="1" ref="F65" ca="1">INDIRECT(ADDRESS(MATCH(SMALL(_xlfn._xlws.FILTER(F7:F60,E7:E60&gt;cr),5),F7:F60,0)+6,1))</f>
        <v>AI02.Cosine</v>
      </c>
    </row>
  </sheetData>
  <mergeCells count="2">
    <mergeCell ref="B4:F4"/>
    <mergeCell ref="B5:F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65"/>
  <sheetViews>
    <sheetView tabSelected="1" zoomScaleNormal="100" workbookViewId="0">
      <pane xSplit="1" topLeftCell="B1" activePane="topRight" state="frozen"/>
      <selection pane="topRight" activeCell="A61" sqref="A61:XFD78"/>
    </sheetView>
  </sheetViews>
  <sheetFormatPr defaultRowHeight="12.75" x14ac:dyDescent="0.2"/>
  <cols>
    <col min="1" max="1" width="13.85546875" style="1" customWidth="1"/>
    <col min="2" max="9" width="9.140625" style="5"/>
    <col min="10" max="16384" width="9.140625" style="1"/>
  </cols>
  <sheetData>
    <row r="1" spans="1:9" s="3" customFormat="1" hidden="1" x14ac:dyDescent="0.2">
      <c r="B1" s="2" t="s">
        <v>51</v>
      </c>
      <c r="C1" s="2" t="s">
        <v>51</v>
      </c>
      <c r="D1" s="2" t="s">
        <v>51</v>
      </c>
      <c r="E1" s="2" t="s">
        <v>51</v>
      </c>
      <c r="F1" s="2" t="s">
        <v>51</v>
      </c>
      <c r="G1" s="2" t="s">
        <v>51</v>
      </c>
      <c r="H1" s="2" t="s">
        <v>51</v>
      </c>
      <c r="I1" s="2" t="s">
        <v>51</v>
      </c>
    </row>
    <row r="2" spans="1:9" s="3" customFormat="1" hidden="1" x14ac:dyDescent="0.2">
      <c r="A2" s="1"/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</row>
    <row r="3" spans="1:9" ht="12.75" hidden="1" customHeight="1" x14ac:dyDescent="0.2">
      <c r="B3" s="2" t="s">
        <v>0</v>
      </c>
      <c r="C3" s="2" t="s">
        <v>1</v>
      </c>
      <c r="D3" s="2" t="s">
        <v>2</v>
      </c>
      <c r="E3" s="2" t="s">
        <v>48</v>
      </c>
      <c r="F3" s="2" t="s">
        <v>47</v>
      </c>
      <c r="G3" s="2" t="s">
        <v>52</v>
      </c>
      <c r="H3" s="2" t="s">
        <v>54</v>
      </c>
      <c r="I3" s="2" t="s">
        <v>53</v>
      </c>
    </row>
    <row r="4" spans="1:9" x14ac:dyDescent="0.2">
      <c r="B4" s="9" t="s">
        <v>70</v>
      </c>
      <c r="C4" s="9"/>
      <c r="D4" s="9"/>
      <c r="E4" s="9"/>
      <c r="F4" s="9"/>
      <c r="G4" s="9"/>
      <c r="H4" s="9"/>
      <c r="I4" s="9"/>
    </row>
    <row r="5" spans="1:9" ht="13.5" x14ac:dyDescent="0.25">
      <c r="B5" s="10" t="s">
        <v>49</v>
      </c>
      <c r="C5" s="10"/>
      <c r="D5" s="10"/>
      <c r="E5" s="10"/>
      <c r="F5" s="10"/>
      <c r="G5" s="10"/>
      <c r="H5" s="10"/>
      <c r="I5" s="10"/>
    </row>
    <row r="6" spans="1:9" x14ac:dyDescent="0.2">
      <c r="B6" s="2" t="s">
        <v>0</v>
      </c>
      <c r="C6" s="2" t="s">
        <v>1</v>
      </c>
      <c r="D6" s="2" t="s">
        <v>2</v>
      </c>
      <c r="E6" s="2" t="s">
        <v>48</v>
      </c>
      <c r="F6" s="2" t="s">
        <v>47</v>
      </c>
      <c r="G6" s="2" t="s">
        <v>52</v>
      </c>
      <c r="H6" s="2" t="s">
        <v>54</v>
      </c>
      <c r="I6" s="2" t="s">
        <v>53</v>
      </c>
    </row>
    <row r="7" spans="1:9" x14ac:dyDescent="0.2">
      <c r="A7" s="1" t="s">
        <v>3</v>
      </c>
      <c r="B7" s="4">
        <v>0.5907</v>
      </c>
      <c r="C7" s="4">
        <v>0.61280000000000001</v>
      </c>
      <c r="D7" s="4">
        <v>0.22520000000000001</v>
      </c>
      <c r="E7" s="4">
        <v>8.0999999999999996E-3</v>
      </c>
      <c r="F7" s="4">
        <v>0.89690000000000003</v>
      </c>
      <c r="G7" s="4">
        <v>0.73109999999999997</v>
      </c>
      <c r="H7" s="4">
        <v>0.94640000000000002</v>
      </c>
      <c r="I7" s="4">
        <v>0.14810000000000001</v>
      </c>
    </row>
    <row r="8" spans="1:9" x14ac:dyDescent="0.2">
      <c r="A8" s="1" t="s">
        <v>4</v>
      </c>
      <c r="B8" s="4">
        <v>0.59260000000000002</v>
      </c>
      <c r="C8" s="4">
        <v>0.61250000000000004</v>
      </c>
      <c r="D8" s="4">
        <v>0.21579999999999999</v>
      </c>
      <c r="E8" s="4">
        <v>1.06E-2</v>
      </c>
      <c r="F8" s="4">
        <v>0.89100000000000001</v>
      </c>
      <c r="G8" s="4">
        <v>0.55479999999999996</v>
      </c>
      <c r="H8" s="4">
        <v>0.94020000000000004</v>
      </c>
      <c r="I8" s="4">
        <v>0.1137</v>
      </c>
    </row>
    <row r="9" spans="1:9" x14ac:dyDescent="0.2">
      <c r="A9" s="1" t="s">
        <v>5</v>
      </c>
      <c r="B9" s="4">
        <v>0.58699999999999997</v>
      </c>
      <c r="C9" s="4">
        <v>0.5978</v>
      </c>
      <c r="D9" s="4">
        <v>0.217</v>
      </c>
      <c r="E9" s="4">
        <v>1.9400000000000001E-2</v>
      </c>
      <c r="F9" s="4">
        <v>0.86180000000000001</v>
      </c>
      <c r="G9" s="4">
        <v>0.29270000000000002</v>
      </c>
      <c r="H9" s="4">
        <v>0.94379999999999997</v>
      </c>
      <c r="I9" s="4">
        <v>0.1164</v>
      </c>
    </row>
    <row r="10" spans="1:9" x14ac:dyDescent="0.2">
      <c r="A10" s="1" t="s">
        <v>6</v>
      </c>
      <c r="B10" s="4">
        <v>0.59189999999999998</v>
      </c>
      <c r="C10" s="4">
        <v>0.61070000000000002</v>
      </c>
      <c r="D10" s="4">
        <v>0.21609999999999999</v>
      </c>
      <c r="E10" s="4">
        <v>1.06E-2</v>
      </c>
      <c r="F10" s="4">
        <v>0.89039999999999997</v>
      </c>
      <c r="G10" s="4">
        <v>0.55459999999999998</v>
      </c>
      <c r="H10" s="4">
        <v>0.94410000000000005</v>
      </c>
      <c r="I10" s="4">
        <v>0.1002</v>
      </c>
    </row>
    <row r="11" spans="1:9" x14ac:dyDescent="0.2">
      <c r="A11" s="1" t="s">
        <v>7</v>
      </c>
      <c r="B11" s="4">
        <v>0.59040000000000004</v>
      </c>
      <c r="C11" s="4">
        <v>0.60770000000000002</v>
      </c>
      <c r="D11" s="4">
        <v>0.22370000000000001</v>
      </c>
      <c r="E11" s="4">
        <v>1.06E-2</v>
      </c>
      <c r="F11" s="4">
        <v>0.88900000000000001</v>
      </c>
      <c r="G11" s="4">
        <v>0.55330000000000001</v>
      </c>
      <c r="H11" s="4">
        <v>0.94020000000000004</v>
      </c>
      <c r="I11" s="4">
        <v>0.10059999999999999</v>
      </c>
    </row>
    <row r="12" spans="1:9" x14ac:dyDescent="0.2">
      <c r="A12" s="1" t="s">
        <v>8</v>
      </c>
      <c r="B12" s="4">
        <v>0.59089999999999998</v>
      </c>
      <c r="C12" s="4">
        <v>0.61299999999999999</v>
      </c>
      <c r="D12" s="4">
        <v>0.2243</v>
      </c>
      <c r="E12" s="4">
        <v>8.0999999999999996E-3</v>
      </c>
      <c r="F12" s="4">
        <v>0.89700000000000002</v>
      </c>
      <c r="G12" s="4">
        <v>0.73109999999999997</v>
      </c>
      <c r="H12" s="4">
        <v>0.94640000000000002</v>
      </c>
      <c r="I12" s="4">
        <v>0.10639999999999999</v>
      </c>
    </row>
    <row r="13" spans="1:9" x14ac:dyDescent="0.2">
      <c r="A13" s="1" t="s">
        <v>9</v>
      </c>
      <c r="B13" s="4">
        <v>0.58679999999999999</v>
      </c>
      <c r="C13" s="4">
        <v>0.60370000000000001</v>
      </c>
      <c r="D13" s="4">
        <v>0.2266</v>
      </c>
      <c r="E13" s="4">
        <v>1.06E-2</v>
      </c>
      <c r="F13" s="4">
        <v>0.88759999999999994</v>
      </c>
      <c r="G13" s="4">
        <v>0.55279999999999996</v>
      </c>
      <c r="H13" s="4">
        <v>0.94020000000000004</v>
      </c>
      <c r="I13" s="4">
        <v>0.1046</v>
      </c>
    </row>
    <row r="14" spans="1:9" x14ac:dyDescent="0.2">
      <c r="A14" s="1" t="s">
        <v>10</v>
      </c>
      <c r="B14" s="4">
        <v>0.59119999999999995</v>
      </c>
      <c r="C14" s="4">
        <v>0.60909999999999997</v>
      </c>
      <c r="D14" s="4">
        <v>0.2177</v>
      </c>
      <c r="E14" s="4">
        <v>1.06E-2</v>
      </c>
      <c r="F14" s="4">
        <v>0.89070000000000005</v>
      </c>
      <c r="G14" s="4">
        <v>0.55449999999999999</v>
      </c>
      <c r="H14" s="4">
        <v>0.94020000000000004</v>
      </c>
      <c r="I14" s="4">
        <v>0.11559999999999999</v>
      </c>
    </row>
    <row r="15" spans="1:9" x14ac:dyDescent="0.2">
      <c r="A15" s="1" t="s">
        <v>11</v>
      </c>
      <c r="B15" s="4">
        <v>0.59109999999999996</v>
      </c>
      <c r="C15" s="4">
        <v>0.61329999999999996</v>
      </c>
      <c r="D15" s="4">
        <v>0.22420000000000001</v>
      </c>
      <c r="E15" s="4">
        <v>8.0999999999999996E-3</v>
      </c>
      <c r="F15" s="4">
        <v>0.89710000000000001</v>
      </c>
      <c r="G15" s="4">
        <v>0.73109999999999997</v>
      </c>
      <c r="H15" s="4">
        <v>0.94640000000000002</v>
      </c>
      <c r="I15" s="4">
        <v>0.1052</v>
      </c>
    </row>
    <row r="16" spans="1:9" x14ac:dyDescent="0.2">
      <c r="A16" s="1" t="s">
        <v>12</v>
      </c>
      <c r="B16" s="4">
        <v>0.59199999999999997</v>
      </c>
      <c r="C16" s="4">
        <v>0.61419999999999997</v>
      </c>
      <c r="D16" s="4">
        <v>0.22159999999999999</v>
      </c>
      <c r="E16" s="4">
        <v>8.0999999999999996E-3</v>
      </c>
      <c r="F16" s="4">
        <v>0.89710000000000001</v>
      </c>
      <c r="G16" s="4"/>
      <c r="H16" s="4">
        <v>0.94640000000000002</v>
      </c>
      <c r="I16" s="4">
        <v>0.15329999999999999</v>
      </c>
    </row>
    <row r="17" spans="1:9" x14ac:dyDescent="0.2">
      <c r="A17" s="1" t="s">
        <v>56</v>
      </c>
      <c r="B17" s="4">
        <v>0.59019999999999995</v>
      </c>
      <c r="C17" s="4">
        <v>0.61350000000000005</v>
      </c>
      <c r="D17" s="4">
        <v>0.22989999999999999</v>
      </c>
      <c r="E17" s="4">
        <v>8.0999999999999996E-3</v>
      </c>
      <c r="F17" s="4">
        <v>0.89549999999999996</v>
      </c>
      <c r="G17" s="4">
        <v>0.72819999999999996</v>
      </c>
      <c r="H17" s="4">
        <v>0.94640000000000002</v>
      </c>
      <c r="I17" s="4">
        <v>0.1077</v>
      </c>
    </row>
    <row r="18" spans="1:9" x14ac:dyDescent="0.2">
      <c r="A18" s="1" t="s">
        <v>55</v>
      </c>
      <c r="B18" s="4">
        <v>0.59570000000000001</v>
      </c>
      <c r="C18" s="4">
        <v>0.61829999999999996</v>
      </c>
      <c r="D18" s="4">
        <v>0.22220000000000001</v>
      </c>
      <c r="E18" s="4">
        <v>8.0000000000000002E-3</v>
      </c>
      <c r="F18" s="4">
        <v>0.90469999999999995</v>
      </c>
      <c r="G18" s="4">
        <v>0.74209999999999998</v>
      </c>
      <c r="H18" s="4">
        <v>0.94169999999999998</v>
      </c>
      <c r="I18" s="4">
        <v>0.1246</v>
      </c>
    </row>
    <row r="19" spans="1:9" x14ac:dyDescent="0.2">
      <c r="A19" s="1" t="s">
        <v>13</v>
      </c>
      <c r="B19" s="4">
        <v>0.58909999999999996</v>
      </c>
      <c r="C19" s="4">
        <v>0.60909999999999997</v>
      </c>
      <c r="D19" s="4">
        <v>0.2346</v>
      </c>
      <c r="E19" s="4">
        <v>8.0999999999999996E-3</v>
      </c>
      <c r="F19" s="4">
        <v>0.89659999999999995</v>
      </c>
      <c r="G19" s="4">
        <v>0.72389999999999999</v>
      </c>
      <c r="H19" s="4">
        <v>0.94640000000000002</v>
      </c>
      <c r="I19" s="4">
        <v>0.1069</v>
      </c>
    </row>
    <row r="20" spans="1:9" x14ac:dyDescent="0.2">
      <c r="A20" s="1" t="s">
        <v>14</v>
      </c>
      <c r="B20" s="4">
        <v>0.58950000000000002</v>
      </c>
      <c r="C20" s="4">
        <v>0.60950000000000004</v>
      </c>
      <c r="D20" s="4">
        <v>0.22770000000000001</v>
      </c>
      <c r="E20" s="4">
        <v>8.0999999999999996E-3</v>
      </c>
      <c r="F20" s="4">
        <v>0.89680000000000004</v>
      </c>
      <c r="G20" s="4">
        <v>0.73089999999999999</v>
      </c>
      <c r="H20" s="4">
        <v>0.94640000000000002</v>
      </c>
      <c r="I20" s="4">
        <v>0.1048</v>
      </c>
    </row>
    <row r="21" spans="1:9" x14ac:dyDescent="0.2">
      <c r="A21" s="1" t="s">
        <v>15</v>
      </c>
      <c r="B21" s="4">
        <v>0.59109999999999996</v>
      </c>
      <c r="C21" s="4">
        <v>0.61509999999999998</v>
      </c>
      <c r="D21" s="4">
        <v>0.2218</v>
      </c>
      <c r="E21" s="4">
        <v>8.0999999999999996E-3</v>
      </c>
      <c r="F21" s="4">
        <v>0.8982</v>
      </c>
      <c r="G21" s="4">
        <v>0.73119999999999996</v>
      </c>
      <c r="H21" s="4">
        <v>0.94640000000000002</v>
      </c>
      <c r="I21" s="4">
        <v>0.1043</v>
      </c>
    </row>
    <row r="22" spans="1:9" x14ac:dyDescent="0.2">
      <c r="A22" s="1" t="s">
        <v>16</v>
      </c>
      <c r="B22" s="4">
        <v>0.59550000000000003</v>
      </c>
      <c r="C22" s="4">
        <v>0.61750000000000005</v>
      </c>
      <c r="D22" s="4">
        <v>0.22420000000000001</v>
      </c>
      <c r="E22" s="4">
        <v>8.0000000000000002E-3</v>
      </c>
      <c r="F22" s="4">
        <v>0.90439999999999998</v>
      </c>
      <c r="G22" s="4">
        <v>0.74160000000000004</v>
      </c>
      <c r="H22" s="4">
        <v>0.9415</v>
      </c>
      <c r="I22" s="4">
        <v>0.1051</v>
      </c>
    </row>
    <row r="23" spans="1:9" x14ac:dyDescent="0.2">
      <c r="A23" s="1" t="s">
        <v>17</v>
      </c>
      <c r="B23" s="4">
        <v>0.58919999999999995</v>
      </c>
      <c r="C23" s="4">
        <v>0.6119</v>
      </c>
      <c r="D23" s="4">
        <v>0.23169999999999999</v>
      </c>
      <c r="E23" s="4">
        <v>8.0999999999999996E-3</v>
      </c>
      <c r="F23" s="4">
        <v>0.89629999999999999</v>
      </c>
      <c r="G23" s="4">
        <v>0.72740000000000005</v>
      </c>
      <c r="H23" s="4">
        <v>0.94640000000000002</v>
      </c>
      <c r="I23" s="4">
        <v>0.105</v>
      </c>
    </row>
    <row r="24" spans="1:9" x14ac:dyDescent="0.2">
      <c r="A24" s="1" t="s">
        <v>18</v>
      </c>
      <c r="B24" s="4">
        <v>0.59470000000000001</v>
      </c>
      <c r="C24" s="4">
        <v>0.61850000000000005</v>
      </c>
      <c r="D24" s="4">
        <v>0.21690000000000001</v>
      </c>
      <c r="E24" s="4">
        <v>8.0999999999999996E-3</v>
      </c>
      <c r="F24" s="4">
        <v>0.89810000000000001</v>
      </c>
      <c r="G24" s="4">
        <v>0.73109999999999997</v>
      </c>
      <c r="H24" s="4">
        <v>0.94640000000000002</v>
      </c>
      <c r="I24" s="4">
        <v>0.1051</v>
      </c>
    </row>
    <row r="25" spans="1:9" x14ac:dyDescent="0.2">
      <c r="A25" s="1" t="s">
        <v>19</v>
      </c>
      <c r="B25" s="4">
        <v>0.58830000000000005</v>
      </c>
      <c r="C25" s="4">
        <v>0.60660000000000003</v>
      </c>
      <c r="D25" s="4">
        <v>0.22309999999999999</v>
      </c>
      <c r="E25" s="4">
        <v>1.0500000000000001E-2</v>
      </c>
      <c r="F25" s="4">
        <v>0.88949999999999996</v>
      </c>
      <c r="G25" s="4"/>
      <c r="H25" s="4">
        <v>0.94020000000000004</v>
      </c>
      <c r="I25" s="4">
        <v>0.14249999999999999</v>
      </c>
    </row>
    <row r="26" spans="1:9" x14ac:dyDescent="0.2">
      <c r="A26" s="1" t="s">
        <v>20</v>
      </c>
      <c r="B26" s="4">
        <v>0.58050000000000002</v>
      </c>
      <c r="C26" s="4">
        <v>0.58840000000000003</v>
      </c>
      <c r="D26" s="4">
        <v>0.23180000000000001</v>
      </c>
      <c r="E26" s="4">
        <v>1.9400000000000001E-2</v>
      </c>
      <c r="F26" s="4">
        <v>0.85950000000000004</v>
      </c>
      <c r="G26" s="4"/>
      <c r="H26" s="4">
        <v>0.94379999999999997</v>
      </c>
      <c r="I26" s="4">
        <v>0.13650000000000001</v>
      </c>
    </row>
    <row r="27" spans="1:9" x14ac:dyDescent="0.2">
      <c r="A27" s="1" t="s">
        <v>21</v>
      </c>
      <c r="B27" s="4">
        <v>0.58750000000000002</v>
      </c>
      <c r="C27" s="4">
        <v>0.60460000000000003</v>
      </c>
      <c r="D27" s="4">
        <v>0.22259999999999999</v>
      </c>
      <c r="E27" s="4">
        <v>1.0500000000000001E-2</v>
      </c>
      <c r="F27" s="4">
        <v>0.88890000000000002</v>
      </c>
      <c r="G27" s="4">
        <v>0.55449999999999999</v>
      </c>
      <c r="H27" s="4">
        <v>0.94410000000000005</v>
      </c>
      <c r="I27" s="4">
        <v>0.1055</v>
      </c>
    </row>
    <row r="28" spans="1:9" x14ac:dyDescent="0.2">
      <c r="A28" s="1" t="s">
        <v>22</v>
      </c>
      <c r="B28" s="4">
        <v>0.58620000000000005</v>
      </c>
      <c r="C28" s="4">
        <v>0.60270000000000001</v>
      </c>
      <c r="D28" s="4">
        <v>0.23089999999999999</v>
      </c>
      <c r="E28" s="4">
        <v>1.06E-2</v>
      </c>
      <c r="F28" s="4">
        <v>0.88929999999999998</v>
      </c>
      <c r="G28" s="4">
        <v>0.55310000000000004</v>
      </c>
      <c r="H28" s="4">
        <v>0.94020000000000004</v>
      </c>
      <c r="I28" s="4">
        <v>0.15379999999999999</v>
      </c>
    </row>
    <row r="29" spans="1:9" x14ac:dyDescent="0.2">
      <c r="A29" s="1" t="s">
        <v>62</v>
      </c>
      <c r="B29" s="4">
        <v>0.58699999999999997</v>
      </c>
      <c r="C29" s="4">
        <v>0.60260000000000002</v>
      </c>
      <c r="D29" s="4">
        <v>0.23219999999999999</v>
      </c>
      <c r="E29" s="4">
        <v>1.06E-2</v>
      </c>
      <c r="F29" s="4">
        <v>0.88919999999999999</v>
      </c>
      <c r="G29" s="4">
        <v>0.55279999999999996</v>
      </c>
      <c r="H29" s="4">
        <v>0.94020000000000004</v>
      </c>
      <c r="I29" s="4">
        <v>0.1542</v>
      </c>
    </row>
    <row r="30" spans="1:9" x14ac:dyDescent="0.2">
      <c r="A30" s="1" t="s">
        <v>63</v>
      </c>
      <c r="B30" s="4">
        <v>0.58740000000000003</v>
      </c>
      <c r="C30" s="4">
        <v>0.60350000000000004</v>
      </c>
      <c r="D30" s="4">
        <v>0.2301</v>
      </c>
      <c r="E30" s="4">
        <v>1.06E-2</v>
      </c>
      <c r="F30" s="4">
        <v>0.88919999999999999</v>
      </c>
      <c r="G30" s="4">
        <v>0.55310000000000004</v>
      </c>
      <c r="H30" s="4">
        <v>0.94020000000000004</v>
      </c>
      <c r="I30" s="4">
        <v>0.122</v>
      </c>
    </row>
    <row r="31" spans="1:9" x14ac:dyDescent="0.2">
      <c r="A31" s="1" t="s">
        <v>23</v>
      </c>
      <c r="B31" s="4">
        <v>0.58760000000000001</v>
      </c>
      <c r="C31" s="4">
        <v>0.60319999999999996</v>
      </c>
      <c r="D31" s="4">
        <v>0.23100000000000001</v>
      </c>
      <c r="E31" s="4">
        <v>1.06E-2</v>
      </c>
      <c r="F31" s="4">
        <v>0.88900000000000001</v>
      </c>
      <c r="G31" s="4"/>
      <c r="H31" s="4">
        <v>0.94020000000000004</v>
      </c>
      <c r="I31" s="4">
        <v>0.14199999999999999</v>
      </c>
    </row>
    <row r="32" spans="1:9" x14ac:dyDescent="0.2">
      <c r="A32" s="1" t="s">
        <v>24</v>
      </c>
      <c r="B32" s="4">
        <v>0.59030000000000005</v>
      </c>
      <c r="C32" s="4">
        <v>0.61129999999999995</v>
      </c>
      <c r="D32" s="4">
        <v>0.2263</v>
      </c>
      <c r="E32" s="4">
        <v>8.0999999999999996E-3</v>
      </c>
      <c r="F32" s="4">
        <v>0.89710000000000001</v>
      </c>
      <c r="G32" s="4"/>
      <c r="H32" s="4">
        <v>0.94640000000000002</v>
      </c>
      <c r="I32" s="4">
        <v>0.15090000000000001</v>
      </c>
    </row>
    <row r="33" spans="1:9" x14ac:dyDescent="0.2">
      <c r="A33" s="1" t="s">
        <v>25</v>
      </c>
      <c r="B33" s="4">
        <v>0.58899999999999997</v>
      </c>
      <c r="C33" s="4">
        <v>0.61040000000000005</v>
      </c>
      <c r="D33" s="4">
        <v>0.2319</v>
      </c>
      <c r="E33" s="4">
        <v>8.0999999999999996E-3</v>
      </c>
      <c r="F33" s="4">
        <v>0.89639999999999997</v>
      </c>
      <c r="G33" s="4"/>
      <c r="H33" s="4">
        <v>0.94640000000000002</v>
      </c>
      <c r="I33" s="4">
        <v>0.15310000000000001</v>
      </c>
    </row>
    <row r="34" spans="1:9" x14ac:dyDescent="0.2">
      <c r="A34" s="1" t="s">
        <v>26</v>
      </c>
      <c r="B34" s="4">
        <v>0.59470000000000001</v>
      </c>
      <c r="C34" s="4">
        <v>0.61880000000000002</v>
      </c>
      <c r="D34" s="4">
        <v>0.219</v>
      </c>
      <c r="E34" s="4">
        <v>8.2000000000000007E-3</v>
      </c>
      <c r="F34" s="4">
        <v>0.89890000000000003</v>
      </c>
      <c r="G34" s="4">
        <v>0.71950000000000003</v>
      </c>
      <c r="H34" s="4">
        <v>0.94640000000000002</v>
      </c>
      <c r="I34" s="4">
        <v>0.1071</v>
      </c>
    </row>
    <row r="35" spans="1:9" x14ac:dyDescent="0.2">
      <c r="A35" s="1" t="s">
        <v>27</v>
      </c>
      <c r="B35" s="4">
        <v>0.59</v>
      </c>
      <c r="C35" s="4">
        <v>0.61119999999999997</v>
      </c>
      <c r="D35" s="4">
        <v>0.2296</v>
      </c>
      <c r="E35" s="4">
        <v>8.0999999999999996E-3</v>
      </c>
      <c r="F35" s="4">
        <v>0.89590000000000003</v>
      </c>
      <c r="G35" s="4">
        <v>0.73009999999999997</v>
      </c>
      <c r="H35" s="4">
        <v>0.94640000000000002</v>
      </c>
      <c r="I35" s="4">
        <v>0.10780000000000001</v>
      </c>
    </row>
    <row r="36" spans="1:9" x14ac:dyDescent="0.2">
      <c r="A36" s="1" t="s">
        <v>28</v>
      </c>
      <c r="B36" s="4">
        <v>0.58930000000000005</v>
      </c>
      <c r="C36" s="4">
        <v>0.60919999999999996</v>
      </c>
      <c r="D36" s="4">
        <v>0.23169999999999999</v>
      </c>
      <c r="E36" s="4">
        <v>8.0999999999999996E-3</v>
      </c>
      <c r="F36" s="4">
        <v>0.89439999999999997</v>
      </c>
      <c r="G36" s="4">
        <v>0.72819999999999996</v>
      </c>
      <c r="H36" s="4">
        <v>0.94640000000000002</v>
      </c>
      <c r="I36" s="4">
        <v>0.1065</v>
      </c>
    </row>
    <row r="37" spans="1:9" x14ac:dyDescent="0.2">
      <c r="A37" s="1" t="s">
        <v>29</v>
      </c>
      <c r="B37" s="4">
        <v>0.58760000000000001</v>
      </c>
      <c r="C37" s="4">
        <v>0.60980000000000001</v>
      </c>
      <c r="D37" s="4">
        <v>0.23</v>
      </c>
      <c r="E37" s="4">
        <v>8.0999999999999996E-3</v>
      </c>
      <c r="F37" s="4">
        <v>0.89259999999999995</v>
      </c>
      <c r="G37" s="4">
        <v>0.72589999999999999</v>
      </c>
      <c r="H37" s="4">
        <v>0.94640000000000002</v>
      </c>
      <c r="I37" s="4">
        <v>0.1086</v>
      </c>
    </row>
    <row r="38" spans="1:9" x14ac:dyDescent="0.2">
      <c r="A38" s="1" t="s">
        <v>30</v>
      </c>
      <c r="B38" s="4">
        <v>0.58960000000000001</v>
      </c>
      <c r="C38" s="4">
        <v>0.61229999999999996</v>
      </c>
      <c r="D38" s="4">
        <v>0.22869999999999999</v>
      </c>
      <c r="E38" s="4">
        <v>8.0999999999999996E-3</v>
      </c>
      <c r="F38" s="4">
        <v>0.89639999999999997</v>
      </c>
      <c r="G38" s="4">
        <v>0.7298</v>
      </c>
      <c r="H38" s="4">
        <v>0.94640000000000002</v>
      </c>
      <c r="I38" s="4">
        <v>0.1085</v>
      </c>
    </row>
    <row r="39" spans="1:9" x14ac:dyDescent="0.2">
      <c r="A39" s="1" t="s">
        <v>64</v>
      </c>
      <c r="B39" s="4">
        <v>0.58599999999999997</v>
      </c>
      <c r="C39" s="4">
        <v>0.60360000000000003</v>
      </c>
      <c r="D39" s="4">
        <v>0.22919999999999999</v>
      </c>
      <c r="E39" s="4">
        <v>1.06E-2</v>
      </c>
      <c r="F39" s="4">
        <v>0.88670000000000004</v>
      </c>
      <c r="G39" s="4">
        <v>0.55130000000000001</v>
      </c>
      <c r="H39" s="4">
        <v>0.94020000000000004</v>
      </c>
      <c r="I39" s="4">
        <v>0.1047</v>
      </c>
    </row>
    <row r="40" spans="1:9" x14ac:dyDescent="0.2">
      <c r="A40" s="1" t="s">
        <v>31</v>
      </c>
      <c r="B40" s="4">
        <v>0.58720000000000006</v>
      </c>
      <c r="C40" s="4">
        <v>0.60360000000000003</v>
      </c>
      <c r="D40" s="4">
        <v>0.2243</v>
      </c>
      <c r="E40" s="4">
        <v>1.0500000000000001E-2</v>
      </c>
      <c r="F40" s="4">
        <v>0.88929999999999998</v>
      </c>
      <c r="G40" s="4"/>
      <c r="H40" s="4">
        <v>0.94020000000000004</v>
      </c>
      <c r="I40" s="4">
        <v>0.14130000000000001</v>
      </c>
    </row>
    <row r="41" spans="1:9" x14ac:dyDescent="0.2">
      <c r="A41" s="1" t="s">
        <v>32</v>
      </c>
      <c r="B41" s="4">
        <v>0.59</v>
      </c>
      <c r="C41" s="4">
        <v>0.61140000000000005</v>
      </c>
      <c r="D41" s="4">
        <v>0.22570000000000001</v>
      </c>
      <c r="E41" s="4">
        <v>8.0999999999999996E-3</v>
      </c>
      <c r="F41" s="4">
        <v>0.89649999999999996</v>
      </c>
      <c r="G41" s="4"/>
      <c r="H41" s="4">
        <v>0.94640000000000002</v>
      </c>
      <c r="I41" s="4">
        <v>0.15939999999999999</v>
      </c>
    </row>
    <row r="42" spans="1:9" x14ac:dyDescent="0.2">
      <c r="A42" s="1" t="s">
        <v>33</v>
      </c>
      <c r="B42" s="4">
        <v>0.58960000000000001</v>
      </c>
      <c r="C42" s="4">
        <v>0.60780000000000001</v>
      </c>
      <c r="D42" s="4">
        <v>0.22040000000000001</v>
      </c>
      <c r="E42" s="4">
        <v>1.0500000000000001E-2</v>
      </c>
      <c r="F42" s="4">
        <v>0.88949999999999996</v>
      </c>
      <c r="G42" s="4"/>
      <c r="H42" s="4">
        <v>0.94020000000000004</v>
      </c>
      <c r="I42" s="4">
        <v>0.1479</v>
      </c>
    </row>
    <row r="43" spans="1:9" x14ac:dyDescent="0.2">
      <c r="A43" s="1" t="s">
        <v>34</v>
      </c>
      <c r="B43" s="4">
        <v>0.58850000000000002</v>
      </c>
      <c r="C43" s="4">
        <v>0.60399999999999998</v>
      </c>
      <c r="D43" s="4">
        <v>0.22600000000000001</v>
      </c>
      <c r="E43" s="4">
        <v>1.06E-2</v>
      </c>
      <c r="F43" s="4">
        <v>0.88900000000000001</v>
      </c>
      <c r="G43" s="4"/>
      <c r="H43" s="4">
        <v>0.94020000000000004</v>
      </c>
      <c r="I43" s="4">
        <v>0.1477</v>
      </c>
    </row>
    <row r="44" spans="1:9" x14ac:dyDescent="0.2">
      <c r="A44" s="1" t="s">
        <v>35</v>
      </c>
      <c r="B44" s="4">
        <v>0.58169999999999999</v>
      </c>
      <c r="C44" s="4">
        <v>0.58940000000000003</v>
      </c>
      <c r="D44" s="4">
        <v>0.22889999999999999</v>
      </c>
      <c r="E44" s="4">
        <v>1.9400000000000001E-2</v>
      </c>
      <c r="F44" s="4">
        <v>0.86029999999999995</v>
      </c>
      <c r="G44" s="4"/>
      <c r="H44" s="4">
        <v>0.94379999999999997</v>
      </c>
      <c r="I44" s="4">
        <v>0.1421</v>
      </c>
    </row>
    <row r="45" spans="1:9" x14ac:dyDescent="0.2">
      <c r="A45" s="1" t="s">
        <v>36</v>
      </c>
      <c r="B45" s="4">
        <v>0.58850000000000002</v>
      </c>
      <c r="C45" s="4">
        <v>0.6048</v>
      </c>
      <c r="D45" s="4">
        <v>0.221</v>
      </c>
      <c r="E45" s="4">
        <v>1.0500000000000001E-2</v>
      </c>
      <c r="F45" s="4">
        <v>0.88939999999999997</v>
      </c>
      <c r="G45" s="4"/>
      <c r="H45" s="4">
        <v>0.94020000000000004</v>
      </c>
      <c r="I45" s="4">
        <v>0.1477</v>
      </c>
    </row>
    <row r="46" spans="1:9" x14ac:dyDescent="0.2">
      <c r="A46" s="1" t="s">
        <v>65</v>
      </c>
      <c r="B46" s="4">
        <v>0.5857</v>
      </c>
      <c r="C46" s="4">
        <v>0.60260000000000002</v>
      </c>
      <c r="D46" s="4">
        <v>0.23069999999999999</v>
      </c>
      <c r="E46" s="4">
        <v>1.06E-2</v>
      </c>
      <c r="F46" s="4">
        <v>0.88670000000000004</v>
      </c>
      <c r="G46" s="4">
        <v>0.55100000000000005</v>
      </c>
      <c r="H46" s="4">
        <v>0.94020000000000004</v>
      </c>
      <c r="I46" s="4">
        <v>0.1067</v>
      </c>
    </row>
    <row r="47" spans="1:9" x14ac:dyDescent="0.2">
      <c r="A47" s="1" t="s">
        <v>37</v>
      </c>
      <c r="B47" s="4">
        <v>0.58799999999999997</v>
      </c>
      <c r="C47" s="4">
        <v>0.60370000000000001</v>
      </c>
      <c r="D47" s="4">
        <v>0.22950000000000001</v>
      </c>
      <c r="E47" s="4">
        <v>1.06E-2</v>
      </c>
      <c r="F47" s="4">
        <v>0.88900000000000001</v>
      </c>
      <c r="G47" s="4">
        <v>0.54969999999999997</v>
      </c>
      <c r="H47" s="4">
        <v>0.94410000000000005</v>
      </c>
      <c r="I47" s="4">
        <v>0.1057</v>
      </c>
    </row>
    <row r="48" spans="1:9" x14ac:dyDescent="0.2">
      <c r="A48" s="1" t="s">
        <v>38</v>
      </c>
      <c r="B48" s="4">
        <v>0.59260000000000002</v>
      </c>
      <c r="C48" s="4">
        <v>0.61399999999999999</v>
      </c>
      <c r="D48" s="4">
        <v>0.22570000000000001</v>
      </c>
      <c r="E48" s="4">
        <v>8.0999999999999996E-3</v>
      </c>
      <c r="F48" s="4">
        <v>0.89700000000000002</v>
      </c>
      <c r="G48" s="4">
        <v>0.73119999999999996</v>
      </c>
      <c r="H48" s="4">
        <v>0.94640000000000002</v>
      </c>
      <c r="I48" s="4">
        <v>0.1106</v>
      </c>
    </row>
    <row r="49" spans="1:9" x14ac:dyDescent="0.2">
      <c r="A49" s="1" t="s">
        <v>39</v>
      </c>
      <c r="B49" s="4">
        <v>0.58840000000000003</v>
      </c>
      <c r="C49" s="4">
        <v>0.60670000000000002</v>
      </c>
      <c r="D49" s="4">
        <v>0.22339999999999999</v>
      </c>
      <c r="E49" s="4">
        <v>1.0500000000000001E-2</v>
      </c>
      <c r="F49" s="4">
        <v>0.88949999999999996</v>
      </c>
      <c r="G49" s="4">
        <v>0.55469999999999997</v>
      </c>
      <c r="H49" s="4">
        <v>0.94020000000000004</v>
      </c>
      <c r="I49" s="4">
        <v>0.1132</v>
      </c>
    </row>
    <row r="50" spans="1:9" x14ac:dyDescent="0.2">
      <c r="A50" s="1" t="s">
        <v>40</v>
      </c>
      <c r="B50" s="4">
        <v>0.58740000000000003</v>
      </c>
      <c r="C50" s="4">
        <v>0.60860000000000003</v>
      </c>
      <c r="D50" s="4">
        <v>0.2319</v>
      </c>
      <c r="E50" s="4">
        <v>8.0999999999999996E-3</v>
      </c>
      <c r="F50" s="4">
        <v>0.89459999999999995</v>
      </c>
      <c r="G50" s="4">
        <v>0.72799999999999998</v>
      </c>
      <c r="H50" s="4">
        <v>0.94640000000000002</v>
      </c>
      <c r="I50" s="4">
        <v>0.15140000000000001</v>
      </c>
    </row>
    <row r="51" spans="1:9" x14ac:dyDescent="0.2">
      <c r="A51" s="1" t="s">
        <v>41</v>
      </c>
      <c r="B51" s="4">
        <v>0.58799999999999997</v>
      </c>
      <c r="C51" s="4">
        <v>0.60970000000000002</v>
      </c>
      <c r="D51" s="4">
        <v>0.2331</v>
      </c>
      <c r="E51" s="4">
        <v>8.0999999999999996E-3</v>
      </c>
      <c r="F51" s="4">
        <v>0.89470000000000005</v>
      </c>
      <c r="G51" s="4">
        <v>0.72799999999999998</v>
      </c>
      <c r="H51" s="4">
        <v>0.94640000000000002</v>
      </c>
      <c r="I51" s="4">
        <v>0.155</v>
      </c>
    </row>
    <row r="52" spans="1:9" x14ac:dyDescent="0.2">
      <c r="A52" s="1" t="s">
        <v>42</v>
      </c>
      <c r="B52" s="4">
        <v>0.59150000000000003</v>
      </c>
      <c r="C52" s="4">
        <v>0.61240000000000006</v>
      </c>
      <c r="D52" s="4">
        <v>0.22459999999999999</v>
      </c>
      <c r="E52" s="4">
        <v>8.0999999999999996E-3</v>
      </c>
      <c r="F52" s="4">
        <v>0.8972</v>
      </c>
      <c r="G52" s="4">
        <v>0.73119999999999996</v>
      </c>
      <c r="H52" s="4">
        <v>0.94640000000000002</v>
      </c>
      <c r="I52" s="4">
        <v>0.111</v>
      </c>
    </row>
    <row r="53" spans="1:9" x14ac:dyDescent="0.2">
      <c r="A53" s="1" t="s">
        <v>43</v>
      </c>
      <c r="B53" s="4">
        <v>0.59209999999999996</v>
      </c>
      <c r="C53" s="4">
        <v>0.61350000000000005</v>
      </c>
      <c r="D53" s="4">
        <v>0.22509999999999999</v>
      </c>
      <c r="E53" s="4">
        <v>8.0999999999999996E-3</v>
      </c>
      <c r="F53" s="4">
        <v>0.8972</v>
      </c>
      <c r="G53" s="4">
        <v>0.73119999999999996</v>
      </c>
      <c r="H53" s="4">
        <v>0.94640000000000002</v>
      </c>
      <c r="I53" s="4">
        <v>0.1085</v>
      </c>
    </row>
    <row r="54" spans="1:9" x14ac:dyDescent="0.2">
      <c r="A54" s="1" t="s">
        <v>44</v>
      </c>
      <c r="B54" s="4">
        <v>0.59019999999999995</v>
      </c>
      <c r="C54" s="4">
        <v>0.61060000000000003</v>
      </c>
      <c r="D54" s="4">
        <v>0.2286</v>
      </c>
      <c r="E54" s="4">
        <v>8.0999999999999996E-3</v>
      </c>
      <c r="F54" s="4">
        <v>0.8962</v>
      </c>
      <c r="G54" s="4">
        <v>0.73009999999999997</v>
      </c>
      <c r="H54" s="4">
        <v>0.94640000000000002</v>
      </c>
      <c r="I54" s="4">
        <v>0.10730000000000001</v>
      </c>
    </row>
    <row r="55" spans="1:9" x14ac:dyDescent="0.2">
      <c r="A55" s="1" t="s">
        <v>45</v>
      </c>
      <c r="B55" s="4">
        <v>0.5907</v>
      </c>
      <c r="C55" s="4">
        <v>0.61140000000000005</v>
      </c>
      <c r="D55" s="4">
        <v>0.2296</v>
      </c>
      <c r="E55" s="4">
        <v>8.0999999999999996E-3</v>
      </c>
      <c r="F55" s="4">
        <v>0.89659999999999995</v>
      </c>
      <c r="G55" s="4">
        <v>0.73009999999999997</v>
      </c>
      <c r="H55" s="4">
        <v>0.94640000000000002</v>
      </c>
      <c r="I55" s="4">
        <v>0.10780000000000001</v>
      </c>
    </row>
    <row r="56" spans="1:9" x14ac:dyDescent="0.2">
      <c r="A56" s="1" t="s">
        <v>66</v>
      </c>
      <c r="B56" s="4">
        <v>0.58599999999999997</v>
      </c>
      <c r="C56" s="4">
        <v>0.60350000000000004</v>
      </c>
      <c r="D56" s="4">
        <v>0.22839999999999999</v>
      </c>
      <c r="E56" s="4">
        <v>1.06E-2</v>
      </c>
      <c r="F56" s="4">
        <v>0.88680000000000003</v>
      </c>
      <c r="G56" s="4">
        <v>0.55130000000000001</v>
      </c>
      <c r="H56" s="4">
        <v>0.94020000000000004</v>
      </c>
      <c r="I56" s="4">
        <v>0.1056</v>
      </c>
    </row>
    <row r="57" spans="1:9" x14ac:dyDescent="0.2">
      <c r="A57" s="1" t="s">
        <v>67</v>
      </c>
      <c r="B57" s="4">
        <v>0.58760000000000001</v>
      </c>
      <c r="C57" s="4">
        <v>0.60309999999999997</v>
      </c>
      <c r="D57" s="4">
        <v>0.22989999999999999</v>
      </c>
      <c r="E57" s="4">
        <v>1.06E-2</v>
      </c>
      <c r="F57" s="4">
        <v>0.88890000000000002</v>
      </c>
      <c r="G57" s="4">
        <v>0.55310000000000004</v>
      </c>
      <c r="H57" s="4">
        <v>0.94020000000000004</v>
      </c>
      <c r="I57" s="4">
        <v>0.1051</v>
      </c>
    </row>
    <row r="58" spans="1:9" x14ac:dyDescent="0.2">
      <c r="A58" s="1" t="s">
        <v>46</v>
      </c>
      <c r="B58" s="4">
        <v>0.58069999999999999</v>
      </c>
      <c r="C58" s="4">
        <v>0.58860000000000001</v>
      </c>
      <c r="D58" s="4">
        <v>0.23069999999999999</v>
      </c>
      <c r="E58" s="4">
        <v>1.9400000000000001E-2</v>
      </c>
      <c r="F58" s="4">
        <v>0.85970000000000002</v>
      </c>
      <c r="G58" s="4">
        <v>0.29160000000000003</v>
      </c>
      <c r="H58" s="4">
        <v>0.94379999999999997</v>
      </c>
      <c r="I58" s="4">
        <v>0.1043</v>
      </c>
    </row>
    <row r="59" spans="1:9" x14ac:dyDescent="0.2">
      <c r="A59" s="1" t="s">
        <v>68</v>
      </c>
      <c r="B59" s="4">
        <v>0.58850000000000002</v>
      </c>
      <c r="C59" s="4">
        <v>0.60970000000000002</v>
      </c>
      <c r="D59" s="4">
        <v>0.23230000000000001</v>
      </c>
      <c r="E59" s="4">
        <v>8.0999999999999996E-3</v>
      </c>
      <c r="F59" s="4">
        <v>0.89359999999999995</v>
      </c>
      <c r="G59" s="4">
        <v>0.72699999999999998</v>
      </c>
      <c r="H59" s="4">
        <v>0.94640000000000002</v>
      </c>
      <c r="I59" s="4">
        <v>0.1099</v>
      </c>
    </row>
    <row r="60" spans="1:9" x14ac:dyDescent="0.2">
      <c r="A60" s="1" t="s">
        <v>69</v>
      </c>
      <c r="B60" s="4">
        <v>0.58740000000000003</v>
      </c>
      <c r="C60" s="4">
        <v>0.60389999999999999</v>
      </c>
      <c r="D60" s="4">
        <v>0.22409999999999999</v>
      </c>
      <c r="E60" s="4">
        <v>1.0500000000000001E-2</v>
      </c>
      <c r="F60" s="4">
        <v>0.88939999999999997</v>
      </c>
      <c r="G60" s="4">
        <v>0.5544</v>
      </c>
      <c r="H60" s="4">
        <v>0.94020000000000004</v>
      </c>
      <c r="I60" s="4">
        <v>0.10539999999999999</v>
      </c>
    </row>
    <row r="61" spans="1:9" s="8" customFormat="1" x14ac:dyDescent="0.2">
      <c r="A61" s="6" t="s">
        <v>57</v>
      </c>
      <c r="B61" s="7" t="str" cm="1">
        <f t="array" aca="1" ref="B61" ca="1">INDIRECT(ADDRESS(MATCH(MIN(_xlfn._xlws.FILTER(B7:B60,H7:H60&gt;cr)),B7:B60,0)+6,1))</f>
        <v>BI03.PearsonJ</v>
      </c>
      <c r="C61" s="7" t="str" cm="1">
        <f t="array" aca="1" ref="C61" ca="1">INDIRECT(ADDRESS(MATCH(MIN(_xlfn._xlws.FILTER(C7:C60,H7:H60&gt;cr)),C7:C60,0)+6,1))</f>
        <v>BI03.PearsonJ</v>
      </c>
      <c r="D61" s="7" t="str" cm="1">
        <f t="array" aca="1" ref="D61" ca="1">INDIRECT(ADDRESS(MATCH(MAX(_xlfn._xlws.FILTER(D7:D60,H7:H60&gt;cr)),D7:D60,0)+6,1))</f>
        <v>BI01.JacLMH</v>
      </c>
      <c r="E61" s="7" t="str" cm="1">
        <f t="array" aca="1" ref="E61" ca="1">INDIRECT(ADDRESS(MATCH(MAX(_xlfn._xlws.FILTER(E7:E60,H7:H60&gt;cr)),E7:E60,0)+6,1))</f>
        <v>AI03.Pearson</v>
      </c>
      <c r="F61" s="7" t="str" cm="1">
        <f t="array" aca="1" ref="F61" ca="1">INDIRECT(ADDRESS(MATCH(MAX(_xlfn._xlws.FILTER(F7:F60,H7:H60&gt;cr)),F7:F60,0)+6,1))</f>
        <v>BI01.JacEDS</v>
      </c>
      <c r="G61" s="7" t="str" cm="1">
        <f t="array" aca="1" ref="G61" ca="1">INDIRECT(ADDRESS(MATCH(MAX(_xlfn._xlws.FILTER(G7:G60,H7:H60&gt;cr)),G7:G60,0)+6,1))</f>
        <v>BI01.JacEDS</v>
      </c>
      <c r="H61" s="7" t="str" cm="1">
        <f t="array" aca="1" ref="H61" ca="1">INDIRECT(ADDRESS(MATCH(MAX(_xlfn._xlws.FILTER(H7:H60,H7:H60&gt;cr)),H7:H60,0)+6,1))</f>
        <v>AI01.Jaccard</v>
      </c>
      <c r="I61" s="7" t="str" cm="1">
        <f t="array" aca="1" ref="I61" ca="1">INDIRECT(ADDRESS(MATCH(MIN(_xlfn._xlws.FILTER(I7:I60,H7:H60&gt;cr)),I7:I60,0)+6,1))</f>
        <v>AI04.MSD</v>
      </c>
    </row>
    <row r="62" spans="1:9" s="8" customFormat="1" x14ac:dyDescent="0.2">
      <c r="A62" s="6" t="s">
        <v>58</v>
      </c>
      <c r="B62" s="7" t="str" cm="1">
        <f t="array" aca="1" ref="B62" ca="1">INDIRECT(ADDRESS(MATCH(SMALL(_xlfn._xlws.FILTER(B7:B60,H7:H60&gt;cr),2),B7:B60,0)+6,1))</f>
        <v>CI14.SMD.Pearson</v>
      </c>
      <c r="C62" s="7" t="str" cm="1">
        <f t="array" aca="1" ref="C62" ca="1">INDIRECT(ADDRESS(MATCH(SMALL(_xlfn._xlws.FILTER(C7:C60,H7:H60&gt;cr),2),C7:C60,0)+6,1))</f>
        <v>CI14.SMD.Pearson</v>
      </c>
      <c r="D62" s="7" t="str" cm="1">
        <f t="array" aca="1" ref="D62" ca="1">INDIRECT(ADDRESS(MATCH(LARGE(_xlfn._xlws.FILTER(D7:D60,H7:H60&gt;cr),2),D7:D60,0)+6,1))</f>
        <v>CI14.SMD.EMX2</v>
      </c>
      <c r="E62" s="7" t="str" cm="1">
        <f t="array" aca="1" ref="E62" ca="1">INDIRECT(ADDRESS(MATCH(LARGE(_xlfn._xlws.FILTER(E7:E60,H7:H60&gt;cr),2),E7:E60,0)+6,1))</f>
        <v>AI03.Pearson</v>
      </c>
      <c r="F62" s="7" t="str" cm="1">
        <f t="array" aca="1" ref="F62" ca="1">INDIRECT(ADDRESS(MATCH(LARGE(_xlfn._xlws.FILTER(F7:F60,H7:H60&gt;cr),2),F7:F60,0)+6,1))</f>
        <v>BI01.PNCR</v>
      </c>
      <c r="G62" s="7" t="str" cm="1">
        <f t="array" aca="1" ref="G62" ca="1">INDIRECT(ADDRESS(MATCH(LARGE(_xlfn._xlws.FILTER(G7:G60,H7:H60&gt;cr),2),G7:G60,0)+6,1))</f>
        <v>BI01.PNCR</v>
      </c>
      <c r="H62" s="7" t="str" cm="1">
        <f t="array" aca="1" ref="H62" ca="1">INDIRECT(ADDRESS(MATCH(LARGE(_xlfn._xlws.FILTER(H7:H60,H7:H60&gt;cr),2),H7:H60,0)+6,1))</f>
        <v>AI01.Jaccard</v>
      </c>
      <c r="I62" s="7" t="str" cm="1">
        <f t="array" aca="1" ref="I62" ca="1">INDIRECT(ADDRESS(MATCH(SMALL(_xlfn._xlws.FILTER(I7:I60,H7:H60&gt;cr),2),I7:I60,0)+6,1))</f>
        <v>AI07.PSS</v>
      </c>
    </row>
    <row r="63" spans="1:9" s="8" customFormat="1" x14ac:dyDescent="0.2">
      <c r="A63" s="6" t="s">
        <v>59</v>
      </c>
      <c r="B63" s="7" t="str" cm="1">
        <f t="array" aca="1" ref="B63" ca="1">INDIRECT(ADDRESS(MATCH(SMALL(_xlfn._xlws.FILTER(B7:B60,H7:H60&gt;cr),3),B7:B60,0)+6,1))</f>
        <v>CI01.IJ.Pearson</v>
      </c>
      <c r="C63" s="7" t="str" cm="1">
        <f t="array" aca="1" ref="C63" ca="1">INDIRECT(ADDRESS(MATCH(SMALL(_xlfn._xlws.FILTER(C7:C60,H7:H60&gt;cr),3),C7:C60,0)+6,1))</f>
        <v>CI01.IJ.Pearson</v>
      </c>
      <c r="D63" s="7" t="str" cm="1">
        <f t="array" aca="1" ref="D63" ca="1">INDIRECT(ADDRESS(MATCH(LARGE(_xlfn._xlws.FILTER(D7:D60,H7:H60&gt;cr),3),D7:D60,0)+6,1))</f>
        <v>CI14.SMD.QTI</v>
      </c>
      <c r="E63" s="7" t="str" cm="1">
        <f t="array" aca="1" ref="E63" ca="1">INDIRECT(ADDRESS(MATCH(LARGE(_xlfn._xlws.FILTER(E7:E60,H7:H60&gt;cr),3),E7:E60,0)+6,1))</f>
        <v>AI03.Pearson</v>
      </c>
      <c r="F63" s="7" t="str" cm="1">
        <f t="array" aca="1" ref="F63" ca="1">INDIRECT(ADDRESS(MATCH(LARGE(_xlfn._xlws.FILTER(F7:F60,H7:H60&gt;cr),3),F7:F60,0)+6,1))</f>
        <v>BI14.HSMD</v>
      </c>
      <c r="G63" s="7" t="str" cm="1">
        <f t="array" aca="1" ref="G63" ca="1">INDIRECT(ADDRESS(MATCH(LARGE(_xlfn._xlws.FILTER(G7:G60,H7:H60&gt;cr),3),G7:G60,0)+6,1))</f>
        <v>BI01.JaccardMulti</v>
      </c>
      <c r="H63" s="7" t="str" cm="1">
        <f t="array" aca="1" ref="H63" ca="1">INDIRECT(ADDRESS(MATCH(LARGE(_xlfn._xlws.FILTER(H7:H60,H7:H60&gt;cr),3),H7:H60,0)+6,1))</f>
        <v>AI01.Jaccard</v>
      </c>
      <c r="I63" s="7" t="str" cm="1">
        <f t="array" aca="1" ref="I63" ca="1">INDIRECT(ADDRESS(MATCH(SMALL(_xlfn._xlws.FILTER(I7:I60,H7:H60&gt;cr),3),I7:I60,0)+6,1))</f>
        <v>BI01.JaccardMulti</v>
      </c>
    </row>
    <row r="64" spans="1:9" s="8" customFormat="1" x14ac:dyDescent="0.2">
      <c r="A64" s="6" t="s">
        <v>60</v>
      </c>
      <c r="B64" s="7" t="str" cm="1">
        <f t="array" aca="1" ref="B64" ca="1">INDIRECT(ADDRESS(MATCH(SMALL(_xlfn._xlws.FILTER(B7:B60,H7:H60&gt;cr),4),B7:B60,0)+6,1))</f>
        <v>CI14.Amer.NNSM</v>
      </c>
      <c r="C64" s="7" t="str" cm="1">
        <f t="array" aca="1" ref="C64" ca="1">INDIRECT(ADDRESS(MATCH(SMALL(_xlfn._xlws.FILTER(C7:C60,H7:H60&gt;cr),4),C7:C60,0)+6,1))</f>
        <v>AI03.Pearson</v>
      </c>
      <c r="D64" s="7" t="str" cm="1">
        <f t="array" aca="1" ref="D64" ca="1">INDIRECT(ADDRESS(MATCH(LARGE(_xlfn._xlws.FILTER(D7:D60,H7:H60&gt;cr),4),D7:D60,0)+6,1))</f>
        <v>BI07.NHMS.Amer</v>
      </c>
      <c r="E64" s="7" t="str" cm="1">
        <f t="array" aca="1" ref="E64" ca="1">INDIRECT(ADDRESS(MATCH(LARGE(_xlfn._xlws.FILTER(E7:E60,H7:H60&gt;cr),4),E7:E60,0)+6,1))</f>
        <v>AI03.Pearson</v>
      </c>
      <c r="F64" s="7" t="str" cm="1">
        <f t="array" aca="1" ref="F64" ca="1">INDIRECT(ADDRESS(MATCH(LARGE(_xlfn._xlws.FILTER(F7:F60,H7:H60&gt;cr),4),F7:F60,0)+6,1))</f>
        <v>BI01.JaccardMulti</v>
      </c>
      <c r="G64" s="7" t="str" cm="1">
        <f t="array" aca="1" ref="G64" ca="1">INDIRECT(ADDRESS(MATCH(LARGE(_xlfn._xlws.FILTER(G7:G60,H7:H60&gt;cr),4),G7:G60,0)+6,1))</f>
        <v>BI01.JaccardMulti</v>
      </c>
      <c r="H64" s="7" t="str" cm="1">
        <f t="array" aca="1" ref="H64" ca="1">INDIRECT(ADDRESS(MATCH(LARGE(_xlfn._xlws.FILTER(H7:H60,H7:H60&gt;cr),4),H7:H60,0)+6,1))</f>
        <v>AI01.Jaccard</v>
      </c>
      <c r="I64" s="7" t="str" cm="1">
        <f t="array" aca="1" ref="I64" ca="1">INDIRECT(ADDRESS(MATCH(SMALL(_xlfn._xlws.FILTER(I7:I60,H7:H60&gt;cr),4),I7:I60,0)+6,1))</f>
        <v>BI01.JaccardMulti</v>
      </c>
    </row>
    <row r="65" spans="1:9" s="8" customFormat="1" x14ac:dyDescent="0.2">
      <c r="A65" s="6" t="s">
        <v>61</v>
      </c>
      <c r="B65" s="7" t="str" cm="1">
        <f t="array" aca="1" ref="B65" ca="1">INDIRECT(ADDRESS(MATCH(SMALL(_xlfn._xlws.FILTER(B7:B60,H7:H60&gt;cr),5),B7:B60,0)+6,1))</f>
        <v>BI15.NNSMJ</v>
      </c>
      <c r="C65" s="7" t="str" cm="1">
        <f t="array" aca="1" ref="C65" ca="1">INDIRECT(ADDRESS(MATCH(SMALL(_xlfn._xlws.FILTER(C7:C60,H7:H60&gt;cr),5),C7:C60,0)+6,1))</f>
        <v>BI07.NHMS.Amer</v>
      </c>
      <c r="D65" s="7" t="str" cm="1">
        <f t="array" aca="1" ref="D65" ca="1">INDIRECT(ADDRESS(MATCH(LARGE(_xlfn._xlws.FILTER(D7:D60,H7:H60&gt;cr),5),D7:D60,0)+6,1))</f>
        <v>BI14.AmerJ</v>
      </c>
      <c r="E65" s="7" t="str" cm="1">
        <f t="array" aca="1" ref="E65" ca="1">INDIRECT(ADDRESS(MATCH(LARGE(_xlfn._xlws.FILTER(E7:E60,H7:H60&gt;cr),5),E7:E60,0)+6,1))</f>
        <v>AI02.Cosine</v>
      </c>
      <c r="F65" s="7" t="str" cm="1">
        <f t="array" aca="1" ref="F65" ca="1">INDIRECT(ADDRESS(MATCH(LARGE(_xlfn._xlws.FILTER(F7:F60,H7:H60&gt;cr),5),F7:F60,0)+6,1))</f>
        <v>BI01.RelevantJaccard</v>
      </c>
      <c r="G65" s="7" t="str" cm="1">
        <f t="array" aca="1" ref="G65" ca="1">INDIRECT(ADDRESS(MATCH(LARGE(_xlfn._xlws.FILTER(G7:G60,H7:H60&gt;cr),5),G7:G60,0)+6,1))</f>
        <v>BI01.JaccardMulti</v>
      </c>
      <c r="H65" s="7" t="str" cm="1">
        <f t="array" aca="1" ref="H65" ca="1">INDIRECT(ADDRESS(MATCH(LARGE(_xlfn._xlws.FILTER(H7:H60,H7:H60&gt;cr),5),H7:H60,0)+6,1))</f>
        <v>AI01.Jaccard</v>
      </c>
      <c r="I65" s="7" t="str" cm="1">
        <f t="array" aca="1" ref="I65" ca="1">INDIRECT(ADDRESS(MATCH(SMALL(_xlfn._xlws.FILTER(I7:I60,H7:H60&gt;cr),5),I7:I60,0)+6,1))</f>
        <v>AI15.NNSM</v>
      </c>
    </row>
  </sheetData>
  <mergeCells count="2">
    <mergeCell ref="B4:I4"/>
    <mergeCell ref="B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2022-09-09T11:22:45Z</dcterms:modified>
</cp:coreProperties>
</file>